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lansas 2019-1\2020\"/>
    </mc:Choice>
  </mc:AlternateContent>
  <bookViews>
    <workbookView xWindow="-108" yWindow="-108" windowWidth="19416" windowHeight="10416" activeTab="2"/>
  </bookViews>
  <sheets>
    <sheet name="FBA" sheetId="4" r:id="rId1"/>
    <sheet name="VRA" sheetId="5" r:id="rId2"/>
    <sheet name="FS" sheetId="6" r:id="rId3"/>
  </sheets>
  <definedNames>
    <definedName name="_xlnm.Print_Titles" localSheetId="0">FBA!$19:$19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5" l="1"/>
  <c r="H22" i="5"/>
  <c r="L13" i="6" l="1"/>
  <c r="F42" i="4" l="1"/>
  <c r="M24" i="6" l="1"/>
  <c r="M23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25" i="6"/>
  <c r="K13" i="6"/>
  <c r="K25" i="6" s="1"/>
  <c r="J13" i="6"/>
  <c r="J25" i="6" s="1"/>
  <c r="I13" i="6"/>
  <c r="H13" i="6"/>
  <c r="H25" i="6" s="1"/>
  <c r="G13" i="6"/>
  <c r="G25" i="6" s="1"/>
  <c r="F13" i="6"/>
  <c r="F25" i="6" s="1"/>
  <c r="E13" i="6"/>
  <c r="E25" i="6" s="1"/>
  <c r="C13" i="6"/>
  <c r="I25" i="6" l="1"/>
  <c r="M16" i="6"/>
  <c r="M22" i="6"/>
  <c r="M19" i="6"/>
  <c r="D13" i="6"/>
  <c r="D25" i="6" s="1"/>
  <c r="C25" i="6"/>
  <c r="M25" i="6" l="1"/>
  <c r="M13" i="6"/>
  <c r="I47" i="5" l="1"/>
  <c r="H47" i="5"/>
  <c r="I31" i="5"/>
  <c r="H31" i="5"/>
  <c r="I28" i="5"/>
  <c r="H28" i="5"/>
  <c r="H21" i="5" s="1"/>
  <c r="I22" i="5"/>
  <c r="I21" i="5" l="1"/>
  <c r="I46" i="5" s="1"/>
  <c r="I54" i="5" s="1"/>
  <c r="I56" i="5" s="1"/>
  <c r="H46" i="5"/>
  <c r="H56" i="5" s="1"/>
  <c r="G42" i="4" l="1"/>
  <c r="G49" i="4"/>
  <c r="G21" i="4"/>
  <c r="G27" i="4"/>
  <c r="F21" i="4"/>
  <c r="F27" i="4"/>
  <c r="F49" i="4"/>
  <c r="G59" i="4"/>
  <c r="G65" i="4"/>
  <c r="G75" i="4"/>
  <c r="G69" i="4" s="1"/>
  <c r="G64" i="4" s="1"/>
  <c r="G86" i="4"/>
  <c r="G84" i="4" s="1"/>
  <c r="F59" i="4"/>
  <c r="F65" i="4"/>
  <c r="F75" i="4"/>
  <c r="F69" i="4" s="1"/>
  <c r="F86" i="4"/>
  <c r="G41" i="4" l="1"/>
  <c r="G20" i="4"/>
  <c r="F41" i="4"/>
  <c r="F20" i="4"/>
  <c r="G94" i="4"/>
  <c r="F84" i="4"/>
  <c r="F64" i="4"/>
  <c r="G58" i="4" l="1"/>
  <c r="F58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<sst xmlns="http://schemas.openxmlformats.org/spreadsheetml/2006/main" count="376" uniqueCount="278">
  <si>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</si>
  <si>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</si>
  <si>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</si>
  <si>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</si>
  <si>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</si>
  <si>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</si>
  <si>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</si>
  <si>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</si>
  <si>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</si>
  <si>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</si>
  <si>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</si>
  <si>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</si>
  <si>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</si>
  <si>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</si>
  <si>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</si>
  <si>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</si>
  <si>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</si>
  <si>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</si>
  <si>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</si>
  <si>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</si>
  <si>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</si>
  <si>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</si>
  <si>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</si>
  <si>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</si>
  <si>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</si>
  <si>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</si>
  <si>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</si>
  <si>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</si>
  <si>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</si>
  <si>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</si>
  <si>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</si>
  <si>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</si>
  <si>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</si>
  <si>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</si>
  <si>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</si>
  <si>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</si>
  <si>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</si>
  <si>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</si>
  <si>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</si>
  <si>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</si>
  <si>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</si>
  <si>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</si>
  <si>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</si>
  <si>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</si>
  <si>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</si>
  <si>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</si>
  <si>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</si>
  <si>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</si>
  <si>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</si>
  <si>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</si>
  <si>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</si>
  <si>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</si>
  <si>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</si>
  <si>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</si>
  <si>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</si>
  <si>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</si>
  <si>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</si>
  <si>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</si>
  <si>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</si>
  <si>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</si>
  <si>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</si>
  <si>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</si>
  <si>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</si>
  <si>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</si>
  <si>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</si>
  <si>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</si>
  <si>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</si>
  <si>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</si>
  <si>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</si>
  <si>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</si>
  <si>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</si>
  <si>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</si>
  <si>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</si>
  <si>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</si>
  <si>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</si>
  <si>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</si>
  <si>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</si>
  <si>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</si>
  <si>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</si>
  <si>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</si>
  <si>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</si>
  <si>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</si>
  <si>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</si>
  <si>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</si>
  <si>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</si>
  <si>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</si>
  <si>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</si>
  <si>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</si>
  <si>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</si>
  <si>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</si>
  <si>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</si>
  <si>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</si>
  <si>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</si>
  <si>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</si>
  <si>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</si>
  <si>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</si>
  <si>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</si>
  <si>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</si>
  <si>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</si>
  <si>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</si>
  <si>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</si>
  <si>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</si>
  <si>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</si>
  <si>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</si>
  <si>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</si>
  <si>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</si>
  <si>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</si>
  <si>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</si>
  <si>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</si>
  <si>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</si>
  <si>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</si>
  <si>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</si>
  <si>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</si>
  <si>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</si>
  <si>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</si>
  <si>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</si>
  <si>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</si>
  <si>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</si>
  <si>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</si>
  <si>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</si>
  <si>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</si>
  <si>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</si>
  <si>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</si>
  <si>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</si>
  <si>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</si>
  <si>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</si>
  <si>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</si>
  <si>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</si>
  <si>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</si>
  <si>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</si>
  <si>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</si>
  <si>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</si>
  <si>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</si>
  <si>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socialinių paslaugų centras</t>
  </si>
  <si>
    <t>Vyr.buhalterė</t>
  </si>
  <si>
    <t>Oksana Kondrotienė</t>
  </si>
  <si>
    <t>P03</t>
  </si>
  <si>
    <t>P04</t>
  </si>
  <si>
    <t>P08</t>
  </si>
  <si>
    <t>P10</t>
  </si>
  <si>
    <t>P12</t>
  </si>
  <si>
    <t>P11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</si>
  <si>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</si>
  <si>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</si>
  <si>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</si>
  <si>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</si>
  <si>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</si>
  <si>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</si>
  <si>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</si>
  <si>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</si>
  <si>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</si>
  <si>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</si>
  <si>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</si>
  <si>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</si>
  <si>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</si>
  <si>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</si>
  <si>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P21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</si>
  <si>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</si>
  <si>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</si>
  <si>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</si>
  <si>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</si>
  <si>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</si>
  <si>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</si>
  <si>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</si>
  <si>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</si>
  <si>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</si>
  <si>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</si>
  <si>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</si>
  <si>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</si>
  <si>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</si>
  <si>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</si>
  <si>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</si>
  <si>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</si>
  <si>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</si>
  <si>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</si>
  <si>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</si>
  <si>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</si>
  <si>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</si>
  <si>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</si>
  <si>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</si>
  <si>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</si>
  <si>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</si>
  <si>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</si>
  <si>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</si>
  <si>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</si>
  <si>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</si>
  <si>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</si>
  <si>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</si>
  <si>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</si>
  <si>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</si>
  <si>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</si>
  <si>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</si>
  <si>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</si>
  <si>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</si>
  <si>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</si>
  <si>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</si>
  <si>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</si>
  <si>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</si>
  <si>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</si>
  <si>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</si>
  <si>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</si>
  <si>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</si>
  <si>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</si>
  <si>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</si>
  <si>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</si>
  <si>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</si>
  <si>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</si>
  <si>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</si>
  <si>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</si>
  <si>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</si>
  <si>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</si>
  <si>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</si>
  <si>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</si>
  <si>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</si>
  <si>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</si>
  <si>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</si>
  <si>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</si>
  <si>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</si>
  <si>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</si>
  <si>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</si>
  <si>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</si>
  <si>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</si>
  <si>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</si>
  <si>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</si>
  <si>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</si>
  <si>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</si>
  <si>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</si>
  <si>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</si>
  <si>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Viktorija Lygnugarienė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</si>
  <si>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</si>
  <si>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</si>
  <si>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</si>
  <si>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Gargždu socialinių paslaugų centras, 163748481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</si>
  <si>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</si>
  <si>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</si>
  <si>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</si>
  <si>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</si>
  <si>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</si>
  <si>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</si>
  <si>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</si>
  <si>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</si>
  <si>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</si>
  <si>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</si>
  <si>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</si>
  <si>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</si>
  <si>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</si>
  <si>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</si>
  <si>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</si>
  <si>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</si>
  <si>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</si>
  <si>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</si>
  <si>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</si>
  <si>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</si>
  <si>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</si>
  <si>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</si>
  <si>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</si>
  <si>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</si>
  <si>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</si>
  <si>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</si>
  <si>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</si>
  <si>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</si>
  <si>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</si>
  <si>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</si>
  <si>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</si>
  <si>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</si>
  <si>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</si>
  <si>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</si>
  <si>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</si>
  <si>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</si>
  <si>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</si>
  <si>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2.1.</t>
  </si>
  <si>
    <t>2.2.</t>
  </si>
  <si>
    <t>3.2.</t>
  </si>
  <si>
    <t xml:space="preserve">Direktorė </t>
  </si>
  <si>
    <t xml:space="preserve">Pateikimo valiuta ir tikslumas: eurais </t>
  </si>
  <si>
    <t>PAGAL  2020.09.30 D. DUOMENIS</t>
  </si>
  <si>
    <t>2020.11.06 Nr.(4.6)S-428</t>
  </si>
  <si>
    <t>2020.11.06 Nr.(4.6.)S-428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</si>
</sst>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  <font>
      <b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2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2" fontId="23" fillId="0" borderId="9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6"/>
  <sheetViews>
    <sheetView zoomScaleNormal="100" zoomScaleSheetLayoutView="100" workbookViewId="0">
      <selection activeCell="A16" sqref="A16:G16"/>
    </sheetView>
  </sheetViews>
  <sheetFormatPr defaultColWidth="9.109375" defaultRowHeight="13.2"/>
  <cols>
    <col min="1" max="1" width="6.6640625" style="7" customWidth="1"/>
    <col min="2" max="2" width="3.109375" style="8" customWidth="1"/>
    <col min="3" max="3" width="2.6640625" style="8" customWidth="1"/>
    <col min="4" max="4" width="52.109375" style="8" customWidth="1"/>
    <col min="5" max="5" width="7.6640625" style="19" customWidth="1"/>
    <col min="6" max="6" width="11.88671875" style="7" customWidth="1"/>
    <col min="7" max="7" width="12.88671875" style="7" customWidth="1"/>
    <col min="8" max="8" width="5.33203125" style="7" customWidth="1"/>
    <col min="9" max="9" width="8.44140625" style="7" customWidth="1"/>
    <col min="10" max="19" width="9.109375" style="7"/>
    <col min="20" max="20" width="0.109375" style="7" customWidth="1"/>
    <col min="21" max="16384" width="9.109375" style="7"/>
  </cols>
  <sheetData>
    <row r="1" spans="1:7">
      <c r="A1" s="44"/>
      <c r="B1" s="19"/>
      <c r="C1" s="19"/>
      <c r="D1" s="19"/>
      <c r="E1" s="45"/>
      <c r="F1" s="44"/>
      <c r="G1" s="44"/>
    </row>
    <row r="2" spans="1:7">
      <c r="E2" s="184" t="s">
        <v>94</v>
      </c>
      <c r="F2" s="185"/>
      <c r="G2" s="185"/>
    </row>
    <row r="3" spans="1:7">
      <c r="E3" s="186" t="s">
        <v>113</v>
      </c>
      <c r="F3" s="187"/>
      <c r="G3" s="187"/>
    </row>
    <row r="5" spans="1:7">
      <c r="A5" s="176" t="s">
        <v>93</v>
      </c>
      <c r="B5" s="177"/>
      <c r="C5" s="177"/>
      <c r="D5" s="177"/>
      <c r="E5" s="177"/>
      <c r="F5" s="173"/>
      <c r="G5" s="173"/>
    </row>
    <row r="6" spans="1:7">
      <c r="A6" s="191"/>
      <c r="B6" s="191"/>
      <c r="C6" s="191"/>
      <c r="D6" s="191"/>
      <c r="E6" s="191"/>
      <c r="F6" s="191"/>
      <c r="G6" s="191"/>
    </row>
    <row r="7" spans="1:7">
      <c r="A7" s="188" t="s">
        <v>133</v>
      </c>
      <c r="B7" s="189"/>
      <c r="C7" s="189"/>
      <c r="D7" s="189"/>
      <c r="E7" s="189"/>
      <c r="F7" s="190"/>
      <c r="G7" s="190"/>
    </row>
    <row r="8" spans="1:7">
      <c r="A8" s="156" t="s">
        <v>114</v>
      </c>
      <c r="B8" s="162"/>
      <c r="C8" s="162"/>
      <c r="D8" s="162"/>
      <c r="E8" s="162"/>
      <c r="F8" s="173"/>
      <c r="G8" s="173"/>
    </row>
    <row r="9" spans="1:7" ht="12.75" customHeight="1">
      <c r="A9" s="156" t="s">
        <v>110</v>
      </c>
      <c r="B9" s="162"/>
      <c r="C9" s="162"/>
      <c r="D9" s="162"/>
      <c r="E9" s="162"/>
      <c r="F9" s="173"/>
      <c r="G9" s="173"/>
    </row>
    <row r="10" spans="1:7">
      <c r="A10" s="158" t="s">
        <v>115</v>
      </c>
      <c r="B10" s="157"/>
      <c r="C10" s="157"/>
      <c r="D10" s="157"/>
      <c r="E10" s="157"/>
      <c r="F10" s="175"/>
      <c r="G10" s="175"/>
    </row>
    <row r="11" spans="1:7">
      <c r="A11" s="175"/>
      <c r="B11" s="175"/>
      <c r="C11" s="175"/>
      <c r="D11" s="175"/>
      <c r="E11" s="175"/>
      <c r="F11" s="175"/>
      <c r="G11" s="175"/>
    </row>
    <row r="12" spans="1:7">
      <c r="A12" s="174"/>
      <c r="B12" s="173"/>
      <c r="C12" s="173"/>
      <c r="D12" s="173"/>
      <c r="E12" s="173"/>
    </row>
    <row r="13" spans="1:7">
      <c r="A13" s="176" t="s">
        <v>0</v>
      </c>
      <c r="B13" s="177"/>
      <c r="C13" s="177"/>
      <c r="D13" s="177"/>
      <c r="E13" s="177"/>
      <c r="F13" s="178"/>
      <c r="G13" s="178"/>
    </row>
    <row r="14" spans="1:7">
      <c r="A14" s="176" t="s">
        <v>275</v>
      </c>
      <c r="B14" s="177"/>
      <c r="C14" s="177"/>
      <c r="D14" s="177"/>
      <c r="E14" s="177"/>
      <c r="F14" s="178"/>
      <c r="G14" s="178"/>
    </row>
    <row r="15" spans="1:7">
      <c r="A15" s="5"/>
      <c r="B15" s="35"/>
      <c r="C15" s="35"/>
      <c r="D15" s="35"/>
      <c r="E15" s="35"/>
      <c r="F15" s="36"/>
      <c r="G15" s="36"/>
    </row>
    <row r="16" spans="1:7">
      <c r="A16" s="179" t="s">
        <v>277</v>
      </c>
      <c r="B16" s="180"/>
      <c r="C16" s="180"/>
      <c r="D16" s="180"/>
      <c r="E16" s="180"/>
      <c r="F16" s="181"/>
      <c r="G16" s="181"/>
    </row>
    <row r="17" spans="1:13">
      <c r="A17" s="156" t="s">
        <v>1</v>
      </c>
      <c r="B17" s="156"/>
      <c r="C17" s="156"/>
      <c r="D17" s="156"/>
      <c r="E17" s="156"/>
      <c r="F17" s="182"/>
      <c r="G17" s="182"/>
    </row>
    <row r="18" spans="1:13" ht="12.75" customHeight="1">
      <c r="A18" s="5"/>
      <c r="B18" s="6"/>
      <c r="C18" s="6"/>
      <c r="D18" s="183" t="s">
        <v>274</v>
      </c>
      <c r="E18" s="183"/>
      <c r="F18" s="183"/>
      <c r="G18" s="183"/>
    </row>
    <row r="19" spans="1:13" ht="67.5" customHeight="1">
      <c r="A19" s="3" t="s">
        <v>2</v>
      </c>
      <c r="B19" s="170" t="s">
        <v>3</v>
      </c>
      <c r="C19" s="171"/>
      <c r="D19" s="172"/>
      <c r="E19" s="2" t="s">
        <v>4</v>
      </c>
      <c r="F19" s="1" t="s">
        <v>5</v>
      </c>
      <c r="G19" s="1" t="s">
        <v>6</v>
      </c>
    </row>
    <row r="20" spans="1:13" s="8" customFormat="1" ht="12.75" customHeight="1">
      <c r="A20" s="1" t="s">
        <v>7</v>
      </c>
      <c r="B20" s="9" t="s">
        <v>8</v>
      </c>
      <c r="C20" s="16"/>
      <c r="D20" s="10"/>
      <c r="E20" s="12"/>
      <c r="F20" s="50">
        <f>SUM(F21,F27,F38,F39)</f>
        <v>962320.15</v>
      </c>
      <c r="G20" s="50">
        <f>SUM(G21,G27,G38,G39)</f>
        <v>982089.90999999992</v>
      </c>
      <c r="H20" s="7"/>
      <c r="I20" s="7"/>
      <c r="J20" s="7"/>
      <c r="K20" s="7"/>
      <c r="L20" s="7"/>
      <c r="M20" s="7"/>
    </row>
    <row r="21" spans="1:13" s="8" customFormat="1" ht="12.75" customHeight="1">
      <c r="A21" s="29" t="s">
        <v>9</v>
      </c>
      <c r="B21" s="22" t="s">
        <v>96</v>
      </c>
      <c r="C21" s="129"/>
      <c r="D21" s="130"/>
      <c r="E21" s="11" t="s">
        <v>136</v>
      </c>
      <c r="F21" s="95">
        <f>SUM(F22:F26)</f>
        <v>0</v>
      </c>
      <c r="G21" s="95">
        <f>SUM(G22:G26)</f>
        <v>0</v>
      </c>
      <c r="H21" s="7"/>
      <c r="I21" s="7"/>
      <c r="J21" s="7"/>
      <c r="K21" s="7"/>
      <c r="L21" s="7"/>
      <c r="M21" s="7"/>
    </row>
    <row r="22" spans="1:13" s="8" customFormat="1" ht="12.75" customHeight="1">
      <c r="A22" s="11" t="s">
        <v>10</v>
      </c>
      <c r="B22" s="13"/>
      <c r="C22" s="20" t="s">
        <v>11</v>
      </c>
      <c r="D22" s="15"/>
      <c r="E22" s="131"/>
      <c r="F22" s="95"/>
      <c r="G22" s="95"/>
      <c r="H22" s="7"/>
      <c r="I22" s="7"/>
      <c r="J22" s="7"/>
      <c r="K22" s="7"/>
      <c r="L22" s="7"/>
      <c r="M22" s="7"/>
    </row>
    <row r="23" spans="1:13" s="8" customFormat="1" ht="12.75" customHeight="1">
      <c r="A23" s="11" t="s">
        <v>12</v>
      </c>
      <c r="B23" s="13"/>
      <c r="C23" s="20" t="s">
        <v>117</v>
      </c>
      <c r="D23" s="120"/>
      <c r="E23" s="132"/>
      <c r="F23" s="95"/>
      <c r="G23" s="95"/>
      <c r="H23" s="7"/>
      <c r="I23" s="7"/>
      <c r="J23" s="7"/>
      <c r="K23" s="7"/>
      <c r="L23" s="7"/>
      <c r="M23" s="7"/>
    </row>
    <row r="24" spans="1:13" s="8" customFormat="1" ht="12.75" customHeight="1">
      <c r="A24" s="11" t="s">
        <v>13</v>
      </c>
      <c r="B24" s="13"/>
      <c r="C24" s="20" t="s">
        <v>14</v>
      </c>
      <c r="D24" s="120"/>
      <c r="E24" s="132"/>
      <c r="F24" s="95"/>
      <c r="G24" s="95"/>
      <c r="H24" s="7"/>
      <c r="I24" s="7"/>
      <c r="J24" s="7"/>
      <c r="K24" s="7"/>
      <c r="L24" s="7"/>
      <c r="M24" s="7"/>
    </row>
    <row r="25" spans="1:13" s="8" customFormat="1" ht="12.75" customHeight="1">
      <c r="A25" s="11" t="s">
        <v>15</v>
      </c>
      <c r="B25" s="13"/>
      <c r="C25" s="20" t="s">
        <v>122</v>
      </c>
      <c r="D25" s="120"/>
      <c r="E25" s="29"/>
      <c r="F25" s="95"/>
      <c r="G25" s="95"/>
      <c r="H25" s="7"/>
      <c r="I25" s="7"/>
      <c r="J25" s="7"/>
      <c r="K25" s="7"/>
      <c r="L25" s="7"/>
      <c r="M25" s="7"/>
    </row>
    <row r="26" spans="1:13" s="8" customFormat="1" ht="12.75" customHeight="1">
      <c r="A26" s="133" t="s">
        <v>92</v>
      </c>
      <c r="B26" s="13"/>
      <c r="C26" s="14" t="s">
        <v>81</v>
      </c>
      <c r="D26" s="15"/>
      <c r="E26" s="29"/>
      <c r="F26" s="95"/>
      <c r="G26" s="95"/>
      <c r="H26" s="7"/>
      <c r="I26" s="7"/>
      <c r="J26" s="7"/>
      <c r="K26" s="7"/>
      <c r="L26" s="7"/>
      <c r="M26" s="7"/>
    </row>
    <row r="27" spans="1:13" s="8" customFormat="1" ht="12.75" customHeight="1">
      <c r="A27" s="134" t="s">
        <v>16</v>
      </c>
      <c r="B27" s="30" t="s">
        <v>17</v>
      </c>
      <c r="C27" s="31"/>
      <c r="D27" s="32"/>
      <c r="E27" s="29" t="s">
        <v>137</v>
      </c>
      <c r="F27" s="95">
        <f>SUM(F28:F37)</f>
        <v>962320.15</v>
      </c>
      <c r="G27" s="95">
        <f>SUM(G28:G37)</f>
        <v>982089.90999999992</v>
      </c>
      <c r="H27" s="7"/>
      <c r="I27" s="7"/>
      <c r="J27" s="7"/>
      <c r="K27" s="7"/>
      <c r="L27" s="7"/>
      <c r="M27" s="7"/>
    </row>
    <row r="28" spans="1:13" s="8" customFormat="1" ht="12.75" customHeight="1">
      <c r="A28" s="11" t="s">
        <v>18</v>
      </c>
      <c r="B28" s="13"/>
      <c r="C28" s="20" t="s">
        <v>19</v>
      </c>
      <c r="D28" s="120"/>
      <c r="E28" s="132"/>
      <c r="F28" s="95"/>
      <c r="G28" s="95"/>
      <c r="H28" s="7"/>
      <c r="I28" s="7"/>
      <c r="J28" s="7"/>
      <c r="K28" s="7"/>
      <c r="L28" s="7"/>
      <c r="M28" s="7"/>
    </row>
    <row r="29" spans="1:13" s="8" customFormat="1" ht="12.75" customHeight="1">
      <c r="A29" s="11" t="s">
        <v>20</v>
      </c>
      <c r="B29" s="13"/>
      <c r="C29" s="20" t="s">
        <v>21</v>
      </c>
      <c r="D29" s="120"/>
      <c r="E29" s="132"/>
      <c r="F29" s="95">
        <v>938489.03</v>
      </c>
      <c r="G29" s="95">
        <v>952342.91</v>
      </c>
      <c r="H29" s="7"/>
      <c r="I29" s="7"/>
      <c r="J29" s="7"/>
      <c r="K29" s="7"/>
      <c r="L29" s="7"/>
      <c r="M29" s="7"/>
    </row>
    <row r="30" spans="1:13" s="8" customFormat="1" ht="12.75" customHeight="1">
      <c r="A30" s="11" t="s">
        <v>22</v>
      </c>
      <c r="B30" s="13"/>
      <c r="C30" s="20" t="s">
        <v>23</v>
      </c>
      <c r="D30" s="120"/>
      <c r="E30" s="132"/>
      <c r="F30" s="95"/>
      <c r="G30" s="95"/>
      <c r="H30" s="7"/>
      <c r="I30" s="7"/>
      <c r="J30" s="7"/>
      <c r="K30" s="7"/>
      <c r="L30" s="7"/>
      <c r="M30" s="7"/>
    </row>
    <row r="31" spans="1:13" s="8" customFormat="1" ht="12.75" customHeight="1">
      <c r="A31" s="11" t="s">
        <v>24</v>
      </c>
      <c r="B31" s="13"/>
      <c r="C31" s="20" t="s">
        <v>25</v>
      </c>
      <c r="D31" s="120"/>
      <c r="E31" s="132"/>
      <c r="F31" s="95"/>
      <c r="G31" s="95"/>
      <c r="H31" s="7"/>
      <c r="I31" s="7"/>
      <c r="J31" s="7"/>
      <c r="K31" s="7"/>
      <c r="L31" s="7"/>
      <c r="M31" s="7"/>
    </row>
    <row r="32" spans="1:13" s="8" customFormat="1" ht="12.75" customHeight="1">
      <c r="A32" s="11" t="s">
        <v>26</v>
      </c>
      <c r="B32" s="13"/>
      <c r="C32" s="20" t="s">
        <v>27</v>
      </c>
      <c r="D32" s="120"/>
      <c r="E32" s="132"/>
      <c r="F32" s="95">
        <v>3596.13</v>
      </c>
      <c r="G32" s="95">
        <v>2292.58</v>
      </c>
      <c r="H32" s="7"/>
      <c r="I32" s="7"/>
      <c r="J32" s="7"/>
      <c r="K32" s="7"/>
      <c r="L32" s="7"/>
      <c r="M32" s="7"/>
    </row>
    <row r="33" spans="1:13" s="8" customFormat="1" ht="12.75" customHeight="1">
      <c r="A33" s="11" t="s">
        <v>28</v>
      </c>
      <c r="B33" s="13"/>
      <c r="C33" s="20" t="s">
        <v>29</v>
      </c>
      <c r="D33" s="120"/>
      <c r="E33" s="132"/>
      <c r="F33" s="95">
        <v>0</v>
      </c>
      <c r="G33" s="95">
        <v>3302.39</v>
      </c>
      <c r="H33" s="7"/>
      <c r="I33" s="7"/>
      <c r="J33" s="7"/>
      <c r="K33" s="7"/>
      <c r="L33" s="7"/>
      <c r="M33" s="7"/>
    </row>
    <row r="34" spans="1:13" s="8" customFormat="1" ht="12.75" customHeight="1">
      <c r="A34" s="11" t="s">
        <v>30</v>
      </c>
      <c r="B34" s="13"/>
      <c r="C34" s="20" t="s">
        <v>31</v>
      </c>
      <c r="D34" s="120"/>
      <c r="E34" s="132"/>
      <c r="F34" s="95"/>
      <c r="G34" s="95"/>
      <c r="H34" s="7"/>
      <c r="I34" s="7"/>
      <c r="J34" s="7"/>
      <c r="K34" s="7"/>
      <c r="L34" s="7"/>
      <c r="M34" s="7"/>
    </row>
    <row r="35" spans="1:13" s="8" customFormat="1" ht="12.75" customHeight="1">
      <c r="A35" s="11" t="s">
        <v>32</v>
      </c>
      <c r="B35" s="13"/>
      <c r="C35" s="20" t="s">
        <v>33</v>
      </c>
      <c r="D35" s="120"/>
      <c r="E35" s="132"/>
      <c r="F35" s="95">
        <v>2681.83</v>
      </c>
      <c r="G35" s="95">
        <v>3741.19</v>
      </c>
      <c r="H35" s="7"/>
      <c r="I35" s="7"/>
      <c r="J35" s="7"/>
      <c r="K35" s="7"/>
      <c r="L35" s="7"/>
      <c r="M35" s="7"/>
    </row>
    <row r="36" spans="1:13" s="8" customFormat="1" ht="12.75" customHeight="1">
      <c r="A36" s="11" t="s">
        <v>34</v>
      </c>
      <c r="B36" s="13"/>
      <c r="C36" s="20" t="s">
        <v>116</v>
      </c>
      <c r="D36" s="120"/>
      <c r="E36" s="132"/>
      <c r="F36" s="95">
        <v>17553.16</v>
      </c>
      <c r="G36" s="95">
        <v>20410.84</v>
      </c>
      <c r="H36" s="7"/>
      <c r="I36" s="7"/>
      <c r="J36" s="7"/>
      <c r="K36" s="7"/>
      <c r="L36" s="7"/>
      <c r="M36" s="7"/>
    </row>
    <row r="37" spans="1:13" s="8" customFormat="1" ht="12.75" customHeight="1">
      <c r="A37" s="11" t="s">
        <v>35</v>
      </c>
      <c r="B37" s="13"/>
      <c r="C37" s="20" t="s">
        <v>124</v>
      </c>
      <c r="D37" s="120"/>
      <c r="E37" s="29"/>
      <c r="F37" s="95"/>
      <c r="G37" s="95"/>
      <c r="H37" s="7"/>
      <c r="I37" s="7"/>
      <c r="J37" s="7"/>
      <c r="K37" s="7"/>
      <c r="L37" s="7"/>
      <c r="M37" s="7"/>
    </row>
    <row r="38" spans="1:13" s="8" customFormat="1" ht="12.75" customHeight="1">
      <c r="A38" s="29" t="s">
        <v>36</v>
      </c>
      <c r="B38" s="4" t="s">
        <v>37</v>
      </c>
      <c r="C38" s="4"/>
      <c r="D38" s="33"/>
      <c r="E38" s="29"/>
      <c r="F38" s="95"/>
      <c r="G38" s="95"/>
      <c r="H38" s="7"/>
      <c r="I38" s="7"/>
      <c r="J38" s="7"/>
      <c r="K38" s="7"/>
      <c r="L38" s="7"/>
      <c r="M38" s="7"/>
    </row>
    <row r="39" spans="1:13" s="8" customFormat="1" ht="12.75" customHeight="1">
      <c r="A39" s="29" t="s">
        <v>44</v>
      </c>
      <c r="B39" s="4" t="s">
        <v>129</v>
      </c>
      <c r="C39" s="4"/>
      <c r="D39" s="33"/>
      <c r="E39" s="135"/>
      <c r="F39" s="95"/>
      <c r="G39" s="95"/>
      <c r="H39" s="7"/>
      <c r="I39" s="7"/>
      <c r="J39" s="7"/>
      <c r="K39" s="7"/>
      <c r="L39" s="7"/>
      <c r="M39" s="7"/>
    </row>
    <row r="40" spans="1:13" s="8" customFormat="1" ht="12.75" customHeight="1">
      <c r="A40" s="3" t="s">
        <v>45</v>
      </c>
      <c r="B40" s="37" t="s">
        <v>46</v>
      </c>
      <c r="C40" s="17"/>
      <c r="D40" s="38"/>
      <c r="E40" s="132"/>
      <c r="F40" s="95"/>
      <c r="G40" s="95"/>
      <c r="H40" s="7"/>
      <c r="I40" s="7"/>
      <c r="J40" s="7"/>
      <c r="K40" s="7"/>
      <c r="L40" s="7"/>
      <c r="M40" s="7"/>
    </row>
    <row r="41" spans="1:13" s="8" customFormat="1" ht="12.75" customHeight="1">
      <c r="A41" s="3" t="s">
        <v>47</v>
      </c>
      <c r="B41" s="37" t="s">
        <v>48</v>
      </c>
      <c r="C41" s="17"/>
      <c r="D41" s="38"/>
      <c r="E41" s="29"/>
      <c r="F41" s="96">
        <f>SUM(F42,F48,F49,F56,F57)</f>
        <v>139299.24000000002</v>
      </c>
      <c r="G41" s="96">
        <f>SUM(G42,G48,G49,G56,G57)</f>
        <v>69707.88</v>
      </c>
      <c r="H41" s="7"/>
      <c r="I41" s="7"/>
      <c r="J41" s="7"/>
      <c r="K41" s="7"/>
      <c r="L41" s="7"/>
      <c r="M41" s="7"/>
    </row>
    <row r="42" spans="1:13" s="8" customFormat="1" ht="12.75" customHeight="1">
      <c r="A42" s="29" t="s">
        <v>9</v>
      </c>
      <c r="B42" s="22" t="s">
        <v>49</v>
      </c>
      <c r="C42" s="23"/>
      <c r="D42" s="39"/>
      <c r="E42" s="29" t="s">
        <v>138</v>
      </c>
      <c r="F42" s="95">
        <f>SUM(F43:F47)</f>
        <v>629.21</v>
      </c>
      <c r="G42" s="95">
        <f>SUM(G43:G47)</f>
        <v>876.49</v>
      </c>
      <c r="H42" s="7"/>
      <c r="I42" s="7"/>
      <c r="J42" s="7"/>
      <c r="K42" s="7"/>
      <c r="L42" s="7"/>
      <c r="M42" s="7"/>
    </row>
    <row r="43" spans="1:13" s="8" customFormat="1" ht="12.75" customHeight="1">
      <c r="A43" s="11" t="s">
        <v>10</v>
      </c>
      <c r="B43" s="13"/>
      <c r="C43" s="20" t="s">
        <v>50</v>
      </c>
      <c r="D43" s="120"/>
      <c r="E43" s="132"/>
      <c r="F43" s="95"/>
      <c r="G43" s="95"/>
      <c r="H43" s="7"/>
      <c r="I43" s="7"/>
      <c r="J43" s="7"/>
      <c r="K43" s="7"/>
      <c r="L43" s="7"/>
      <c r="M43" s="7"/>
    </row>
    <row r="44" spans="1:13" s="8" customFormat="1" ht="12.75" customHeight="1">
      <c r="A44" s="11" t="s">
        <v>12</v>
      </c>
      <c r="B44" s="13"/>
      <c r="C44" s="20" t="s">
        <v>90</v>
      </c>
      <c r="D44" s="120"/>
      <c r="E44" s="132"/>
      <c r="F44" s="95">
        <v>629.21</v>
      </c>
      <c r="G44" s="95">
        <v>876.49</v>
      </c>
      <c r="H44" s="7"/>
      <c r="I44" s="7"/>
      <c r="J44" s="7"/>
      <c r="K44" s="7"/>
      <c r="L44" s="7"/>
      <c r="M44" s="7"/>
    </row>
    <row r="45" spans="1:13" s="8" customFormat="1">
      <c r="A45" s="11" t="s">
        <v>13</v>
      </c>
      <c r="B45" s="13"/>
      <c r="C45" s="20" t="s">
        <v>118</v>
      </c>
      <c r="D45" s="120"/>
      <c r="E45" s="132"/>
      <c r="F45" s="95"/>
      <c r="G45" s="95"/>
      <c r="H45" s="7"/>
      <c r="I45" s="7"/>
      <c r="J45" s="7"/>
      <c r="K45" s="7"/>
      <c r="L45" s="7"/>
      <c r="M45" s="7"/>
    </row>
    <row r="46" spans="1:13" s="8" customFormat="1">
      <c r="A46" s="11" t="s">
        <v>15</v>
      </c>
      <c r="B46" s="13"/>
      <c r="C46" s="20" t="s">
        <v>123</v>
      </c>
      <c r="D46" s="120"/>
      <c r="E46" s="132"/>
      <c r="F46" s="95"/>
      <c r="G46" s="95"/>
      <c r="H46" s="7"/>
      <c r="I46" s="7"/>
      <c r="J46" s="7"/>
      <c r="K46" s="7"/>
      <c r="L46" s="7"/>
      <c r="M46" s="7"/>
    </row>
    <row r="47" spans="1:13" s="8" customFormat="1" ht="12.75" customHeight="1">
      <c r="A47" s="11" t="s">
        <v>92</v>
      </c>
      <c r="B47" s="17"/>
      <c r="C47" s="163" t="s">
        <v>103</v>
      </c>
      <c r="D47" s="164"/>
      <c r="E47" s="132"/>
      <c r="F47" s="95"/>
      <c r="G47" s="95"/>
      <c r="H47" s="7"/>
      <c r="I47" s="7"/>
      <c r="J47" s="7"/>
      <c r="K47" s="7"/>
      <c r="L47" s="7"/>
      <c r="M47" s="7"/>
    </row>
    <row r="48" spans="1:13" s="8" customFormat="1" ht="12.75" customHeight="1">
      <c r="A48" s="29" t="s">
        <v>16</v>
      </c>
      <c r="B48" s="40" t="s">
        <v>109</v>
      </c>
      <c r="C48" s="26"/>
      <c r="D48" s="41"/>
      <c r="E48" s="29"/>
      <c r="F48" s="95"/>
      <c r="G48" s="95"/>
      <c r="H48" s="7"/>
      <c r="I48" s="7"/>
      <c r="J48" s="7"/>
      <c r="K48" s="7"/>
      <c r="L48" s="7"/>
      <c r="M48" s="7"/>
    </row>
    <row r="49" spans="1:13" s="8" customFormat="1" ht="12.75" customHeight="1">
      <c r="A49" s="29" t="s">
        <v>36</v>
      </c>
      <c r="B49" s="22" t="s">
        <v>97</v>
      </c>
      <c r="C49" s="23"/>
      <c r="D49" s="39"/>
      <c r="E49" s="29" t="s">
        <v>139</v>
      </c>
      <c r="F49" s="95">
        <f>SUM(F50:F55)</f>
        <v>130167.01000000001</v>
      </c>
      <c r="G49" s="95">
        <f>SUM(G50:G55)</f>
        <v>57954.1</v>
      </c>
      <c r="H49" s="7"/>
      <c r="I49" s="7"/>
      <c r="J49" s="7"/>
      <c r="K49" s="7"/>
      <c r="L49" s="7"/>
      <c r="M49" s="7"/>
    </row>
    <row r="50" spans="1:13" s="8" customFormat="1" ht="12.75" customHeight="1">
      <c r="A50" s="11" t="s">
        <v>38</v>
      </c>
      <c r="B50" s="23"/>
      <c r="C50" s="47" t="s">
        <v>82</v>
      </c>
      <c r="D50" s="25"/>
      <c r="E50" s="29"/>
      <c r="F50" s="95"/>
      <c r="G50" s="95"/>
      <c r="H50" s="7"/>
      <c r="I50" s="7"/>
      <c r="J50" s="7"/>
      <c r="K50" s="7"/>
      <c r="L50" s="7"/>
      <c r="M50" s="7"/>
    </row>
    <row r="51" spans="1:13" s="8" customFormat="1" ht="12.75" customHeight="1">
      <c r="A51" s="48" t="s">
        <v>39</v>
      </c>
      <c r="B51" s="13"/>
      <c r="C51" s="20" t="s">
        <v>51</v>
      </c>
      <c r="D51" s="14"/>
      <c r="E51" s="49"/>
      <c r="F51" s="95"/>
      <c r="G51" s="95"/>
      <c r="H51" s="7"/>
      <c r="I51" s="7"/>
      <c r="J51" s="7"/>
      <c r="K51" s="7"/>
      <c r="L51" s="7"/>
      <c r="M51" s="7"/>
    </row>
    <row r="52" spans="1:13" s="8" customFormat="1" ht="12.75" customHeight="1">
      <c r="A52" s="11" t="s">
        <v>40</v>
      </c>
      <c r="B52" s="13"/>
      <c r="C52" s="20" t="s">
        <v>52</v>
      </c>
      <c r="D52" s="120"/>
      <c r="E52" s="136"/>
      <c r="F52" s="95">
        <v>13421.01</v>
      </c>
      <c r="G52" s="95"/>
      <c r="H52" s="7"/>
      <c r="I52" s="7"/>
      <c r="J52" s="7"/>
      <c r="K52" s="7"/>
      <c r="L52" s="7"/>
      <c r="M52" s="7"/>
    </row>
    <row r="53" spans="1:13" s="8" customFormat="1" ht="12.75" customHeight="1">
      <c r="A53" s="11" t="s">
        <v>41</v>
      </c>
      <c r="B53" s="13"/>
      <c r="C53" s="163" t="s">
        <v>89</v>
      </c>
      <c r="D53" s="164"/>
      <c r="E53" s="136"/>
      <c r="F53" s="95">
        <v>3226.8</v>
      </c>
      <c r="G53" s="95">
        <v>2908.14</v>
      </c>
      <c r="H53" s="7"/>
      <c r="I53" s="7"/>
      <c r="J53" s="7"/>
      <c r="K53" s="7"/>
      <c r="L53" s="7"/>
      <c r="M53" s="7"/>
    </row>
    <row r="54" spans="1:13" s="8" customFormat="1" ht="12.75" customHeight="1">
      <c r="A54" s="11" t="s">
        <v>42</v>
      </c>
      <c r="B54" s="13"/>
      <c r="C54" s="20" t="s">
        <v>83</v>
      </c>
      <c r="D54" s="120"/>
      <c r="E54" s="136"/>
      <c r="F54" s="95">
        <v>111656.24</v>
      </c>
      <c r="G54" s="95">
        <v>52297.09</v>
      </c>
      <c r="H54" s="7"/>
      <c r="I54" s="7"/>
      <c r="J54" s="7"/>
      <c r="K54" s="7"/>
      <c r="L54" s="7"/>
      <c r="M54" s="7"/>
    </row>
    <row r="55" spans="1:13" s="8" customFormat="1" ht="12.75" customHeight="1">
      <c r="A55" s="11" t="s">
        <v>43</v>
      </c>
      <c r="B55" s="13"/>
      <c r="C55" s="20" t="s">
        <v>53</v>
      </c>
      <c r="D55" s="120"/>
      <c r="E55" s="29"/>
      <c r="F55" s="95">
        <v>1862.96</v>
      </c>
      <c r="G55" s="95">
        <v>2748.87</v>
      </c>
      <c r="H55" s="7"/>
      <c r="I55" s="7"/>
      <c r="J55" s="7"/>
      <c r="K55" s="7"/>
      <c r="L55" s="7"/>
      <c r="M55" s="7"/>
    </row>
    <row r="56" spans="1:13" s="8" customFormat="1" ht="12.75" customHeight="1">
      <c r="A56" s="29" t="s">
        <v>44</v>
      </c>
      <c r="B56" s="4" t="s">
        <v>54</v>
      </c>
      <c r="C56" s="4"/>
      <c r="D56" s="33"/>
      <c r="E56" s="136"/>
      <c r="F56" s="95"/>
      <c r="G56" s="95"/>
      <c r="H56" s="7"/>
      <c r="I56" s="7"/>
      <c r="J56" s="7"/>
      <c r="K56" s="7"/>
      <c r="L56" s="7"/>
      <c r="M56" s="7"/>
    </row>
    <row r="57" spans="1:13" s="8" customFormat="1" ht="12.75" customHeight="1">
      <c r="A57" s="29" t="s">
        <v>55</v>
      </c>
      <c r="B57" s="4" t="s">
        <v>56</v>
      </c>
      <c r="C57" s="4"/>
      <c r="D57" s="33"/>
      <c r="E57" s="29" t="s">
        <v>141</v>
      </c>
      <c r="F57" s="95">
        <v>8503.02</v>
      </c>
      <c r="G57" s="95">
        <v>10877.29</v>
      </c>
      <c r="H57" s="7"/>
      <c r="I57" s="7"/>
      <c r="J57" s="7"/>
      <c r="K57" s="7"/>
      <c r="L57" s="7"/>
      <c r="M57" s="7"/>
    </row>
    <row r="58" spans="1:13" s="8" customFormat="1" ht="12.75" customHeight="1">
      <c r="A58" s="29"/>
      <c r="B58" s="30" t="s">
        <v>57</v>
      </c>
      <c r="C58" s="31"/>
      <c r="D58" s="32"/>
      <c r="E58" s="29"/>
      <c r="F58" s="95">
        <f>SUM(F20,F40,F41)</f>
        <v>1101619.3900000001</v>
      </c>
      <c r="G58" s="95">
        <f>SUM(G20,G40,G41)</f>
        <v>1051797.79</v>
      </c>
      <c r="H58" s="7"/>
      <c r="I58" s="7"/>
      <c r="J58" s="7"/>
      <c r="K58" s="7"/>
      <c r="L58" s="7"/>
      <c r="M58" s="7"/>
    </row>
    <row r="59" spans="1:13" s="8" customFormat="1" ht="12.75" customHeight="1">
      <c r="A59" s="3" t="s">
        <v>58</v>
      </c>
      <c r="B59" s="37" t="s">
        <v>59</v>
      </c>
      <c r="C59" s="37"/>
      <c r="D59" s="137"/>
      <c r="E59" s="29" t="s">
        <v>140</v>
      </c>
      <c r="F59" s="96">
        <f>SUM(F60:F63)</f>
        <v>974459.64</v>
      </c>
      <c r="G59" s="96">
        <f>SUM(G60:G63)</f>
        <v>991678.41</v>
      </c>
      <c r="H59" s="7"/>
      <c r="I59" s="7"/>
      <c r="J59" s="7"/>
      <c r="K59" s="7"/>
      <c r="L59" s="7"/>
      <c r="M59" s="7"/>
    </row>
    <row r="60" spans="1:13" s="8" customFormat="1" ht="12.75" customHeight="1">
      <c r="A60" s="29" t="s">
        <v>9</v>
      </c>
      <c r="B60" s="4" t="s">
        <v>60</v>
      </c>
      <c r="C60" s="4"/>
      <c r="D60" s="33"/>
      <c r="E60" s="29"/>
      <c r="F60" s="95">
        <v>18950.46</v>
      </c>
      <c r="G60" s="95">
        <v>13193.86</v>
      </c>
      <c r="H60" s="7"/>
      <c r="I60" s="7"/>
      <c r="J60" s="7"/>
      <c r="K60" s="7"/>
      <c r="L60" s="7"/>
      <c r="M60" s="7"/>
    </row>
    <row r="61" spans="1:13" s="8" customFormat="1" ht="12.75" customHeight="1">
      <c r="A61" s="134" t="s">
        <v>16</v>
      </c>
      <c r="B61" s="30" t="s">
        <v>61</v>
      </c>
      <c r="C61" s="31"/>
      <c r="D61" s="32"/>
      <c r="E61" s="134"/>
      <c r="F61" s="95">
        <v>744430.67</v>
      </c>
      <c r="G61" s="95">
        <v>762678.9</v>
      </c>
      <c r="H61" s="7"/>
      <c r="I61" s="7"/>
      <c r="J61" s="7"/>
      <c r="K61" s="7"/>
      <c r="L61" s="7"/>
      <c r="M61" s="7"/>
    </row>
    <row r="62" spans="1:13" s="8" customFormat="1" ht="12.75" customHeight="1">
      <c r="A62" s="29" t="s">
        <v>36</v>
      </c>
      <c r="B62" s="165" t="s">
        <v>104</v>
      </c>
      <c r="C62" s="166"/>
      <c r="D62" s="164"/>
      <c r="E62" s="29"/>
      <c r="F62" s="95">
        <v>203753.68</v>
      </c>
      <c r="G62" s="95">
        <v>207246.28</v>
      </c>
      <c r="H62" s="7"/>
      <c r="I62" s="7"/>
      <c r="J62" s="7"/>
      <c r="K62" s="7"/>
      <c r="L62" s="7"/>
      <c r="M62" s="7"/>
    </row>
    <row r="63" spans="1:13" s="8" customFormat="1" ht="12.75" customHeight="1">
      <c r="A63" s="29" t="s">
        <v>95</v>
      </c>
      <c r="B63" s="4" t="s">
        <v>62</v>
      </c>
      <c r="C63" s="13"/>
      <c r="D63" s="121"/>
      <c r="E63" s="29"/>
      <c r="F63" s="95">
        <v>7324.83</v>
      </c>
      <c r="G63" s="95">
        <v>8559.3700000000008</v>
      </c>
      <c r="H63" s="7"/>
      <c r="I63" s="7"/>
      <c r="J63" s="7"/>
      <c r="K63" s="7"/>
      <c r="L63" s="7"/>
      <c r="M63" s="7"/>
    </row>
    <row r="64" spans="1:13" s="8" customFormat="1" ht="12.75" customHeight="1">
      <c r="A64" s="3" t="s">
        <v>63</v>
      </c>
      <c r="B64" s="37" t="s">
        <v>64</v>
      </c>
      <c r="C64" s="17"/>
      <c r="D64" s="38"/>
      <c r="E64" s="29"/>
      <c r="F64" s="96">
        <f>SUM(F65,F69)</f>
        <v>123394.12</v>
      </c>
      <c r="G64" s="96">
        <f>SUM(G65,G69)</f>
        <v>59636.23</v>
      </c>
      <c r="H64" s="7"/>
      <c r="I64" s="7"/>
      <c r="J64" s="7"/>
      <c r="K64" s="7"/>
      <c r="L64" s="7"/>
      <c r="M64" s="7"/>
    </row>
    <row r="65" spans="1:13" s="8" customFormat="1" ht="12.75" customHeight="1">
      <c r="A65" s="29" t="s">
        <v>9</v>
      </c>
      <c r="B65" s="22" t="s">
        <v>65</v>
      </c>
      <c r="C65" s="23"/>
      <c r="D65" s="39"/>
      <c r="E65" s="29"/>
      <c r="F65" s="95">
        <f>SUM(F66:F68)</f>
        <v>0</v>
      </c>
      <c r="G65" s="95">
        <f>SUM(G66:G68)</f>
        <v>0</v>
      </c>
      <c r="H65" s="7"/>
      <c r="I65" s="7"/>
      <c r="J65" s="7"/>
      <c r="K65" s="7"/>
      <c r="L65" s="7"/>
      <c r="M65" s="7"/>
    </row>
    <row r="66" spans="1:13" s="8" customFormat="1">
      <c r="A66" s="11" t="s">
        <v>10</v>
      </c>
      <c r="B66" s="18"/>
      <c r="C66" s="20" t="s">
        <v>98</v>
      </c>
      <c r="D66" s="21"/>
      <c r="E66" s="136"/>
      <c r="F66" s="95"/>
      <c r="G66" s="95"/>
      <c r="H66" s="7"/>
      <c r="I66" s="7"/>
      <c r="J66" s="7"/>
      <c r="K66" s="7"/>
      <c r="L66" s="7"/>
      <c r="M66" s="7"/>
    </row>
    <row r="67" spans="1:13" s="8" customFormat="1" ht="12.75" customHeight="1">
      <c r="A67" s="11" t="s">
        <v>12</v>
      </c>
      <c r="B67" s="13"/>
      <c r="C67" s="20" t="s">
        <v>66</v>
      </c>
      <c r="D67" s="120"/>
      <c r="E67" s="29"/>
      <c r="F67" s="95"/>
      <c r="G67" s="95"/>
      <c r="H67" s="7"/>
      <c r="I67" s="7"/>
      <c r="J67" s="7"/>
      <c r="K67" s="7"/>
      <c r="L67" s="7"/>
      <c r="M67" s="7"/>
    </row>
    <row r="68" spans="1:13" s="8" customFormat="1" ht="12.75" customHeight="1">
      <c r="A68" s="11" t="s">
        <v>102</v>
      </c>
      <c r="B68" s="13"/>
      <c r="C68" s="20" t="s">
        <v>67</v>
      </c>
      <c r="D68" s="120"/>
      <c r="E68" s="135"/>
      <c r="F68" s="95"/>
      <c r="G68" s="95"/>
      <c r="H68" s="7"/>
      <c r="I68" s="7"/>
      <c r="J68" s="7"/>
      <c r="K68" s="7"/>
      <c r="L68" s="7"/>
      <c r="M68" s="7"/>
    </row>
    <row r="69" spans="1:13" s="34" customFormat="1" ht="12.75" customHeight="1">
      <c r="A69" s="29" t="s">
        <v>16</v>
      </c>
      <c r="B69" s="30" t="s">
        <v>68</v>
      </c>
      <c r="C69" s="31"/>
      <c r="D69" s="32"/>
      <c r="E69" s="29" t="s">
        <v>142</v>
      </c>
      <c r="F69" s="95">
        <f>SUM(F70:F75,F78:F83)</f>
        <v>123394.12</v>
      </c>
      <c r="G69" s="95">
        <f>SUM(G70:G75,G78:G83)</f>
        <v>59636.23</v>
      </c>
      <c r="H69" s="7"/>
      <c r="I69" s="7"/>
      <c r="J69" s="7"/>
      <c r="K69" s="7"/>
      <c r="L69" s="7"/>
      <c r="M69" s="7"/>
    </row>
    <row r="70" spans="1:13" s="8" customFormat="1" ht="12.75" customHeight="1">
      <c r="A70" s="11" t="s">
        <v>18</v>
      </c>
      <c r="B70" s="13"/>
      <c r="C70" s="20" t="s">
        <v>101</v>
      </c>
      <c r="D70" s="15"/>
      <c r="E70" s="29"/>
      <c r="F70" s="148"/>
      <c r="G70" s="95"/>
      <c r="H70" s="7"/>
      <c r="I70" s="7"/>
      <c r="J70" s="7"/>
      <c r="K70" s="7"/>
      <c r="L70" s="7"/>
      <c r="M70" s="7"/>
    </row>
    <row r="71" spans="1:13" s="8" customFormat="1" ht="12.75" customHeight="1">
      <c r="A71" s="11" t="s">
        <v>20</v>
      </c>
      <c r="B71" s="18"/>
      <c r="C71" s="20" t="s">
        <v>107</v>
      </c>
      <c r="D71" s="21"/>
      <c r="E71" s="136"/>
      <c r="F71" s="148"/>
      <c r="G71" s="95"/>
      <c r="H71" s="7"/>
      <c r="I71" s="7"/>
      <c r="J71" s="7"/>
      <c r="K71" s="7"/>
      <c r="L71" s="7"/>
      <c r="M71" s="7"/>
    </row>
    <row r="72" spans="1:13" s="8" customFormat="1">
      <c r="A72" s="11" t="s">
        <v>22</v>
      </c>
      <c r="B72" s="18"/>
      <c r="C72" s="20" t="s">
        <v>99</v>
      </c>
      <c r="D72" s="21"/>
      <c r="E72" s="136"/>
      <c r="F72" s="148"/>
      <c r="G72" s="95"/>
      <c r="H72" s="7"/>
      <c r="I72" s="7"/>
      <c r="J72" s="7"/>
      <c r="K72" s="7"/>
      <c r="L72" s="7"/>
      <c r="M72" s="7"/>
    </row>
    <row r="73" spans="1:13" s="8" customFormat="1">
      <c r="A73" s="138" t="s">
        <v>24</v>
      </c>
      <c r="B73" s="23"/>
      <c r="C73" s="24" t="s">
        <v>84</v>
      </c>
      <c r="D73" s="25"/>
      <c r="E73" s="136"/>
      <c r="F73" s="148"/>
      <c r="G73" s="95"/>
      <c r="H73" s="7"/>
      <c r="I73" s="7"/>
      <c r="J73" s="7"/>
      <c r="K73" s="7"/>
      <c r="L73" s="7"/>
      <c r="M73" s="7"/>
    </row>
    <row r="74" spans="1:13" s="8" customFormat="1">
      <c r="A74" s="29" t="s">
        <v>26</v>
      </c>
      <c r="B74" s="14"/>
      <c r="C74" s="14" t="s">
        <v>85</v>
      </c>
      <c r="D74" s="15"/>
      <c r="E74" s="139"/>
      <c r="F74" s="148"/>
      <c r="G74" s="95"/>
      <c r="H74" s="7"/>
      <c r="I74" s="7"/>
      <c r="J74" s="7"/>
      <c r="K74" s="7"/>
      <c r="L74" s="7"/>
      <c r="M74" s="7"/>
    </row>
    <row r="75" spans="1:13" s="8" customFormat="1" ht="12.75" customHeight="1">
      <c r="A75" s="140" t="s">
        <v>28</v>
      </c>
      <c r="B75" s="31"/>
      <c r="C75" s="46" t="s">
        <v>100</v>
      </c>
      <c r="D75" s="122"/>
      <c r="E75" s="29"/>
      <c r="F75" s="95">
        <f>SUM(F76,F77)</f>
        <v>0</v>
      </c>
      <c r="G75" s="95">
        <f>SUM(G76,G77)</f>
        <v>0</v>
      </c>
      <c r="H75" s="7"/>
      <c r="I75" s="7"/>
      <c r="J75" s="7"/>
      <c r="K75" s="7"/>
      <c r="L75" s="7"/>
      <c r="M75" s="7"/>
    </row>
    <row r="76" spans="1:13" s="8" customFormat="1" ht="12.75" customHeight="1">
      <c r="A76" s="11" t="s">
        <v>126</v>
      </c>
      <c r="B76" s="13"/>
      <c r="C76" s="14"/>
      <c r="D76" s="120" t="s">
        <v>69</v>
      </c>
      <c r="E76" s="136"/>
      <c r="F76" s="148"/>
      <c r="G76" s="95"/>
      <c r="H76" s="7"/>
      <c r="I76" s="7"/>
      <c r="J76" s="7"/>
      <c r="K76" s="7"/>
      <c r="L76" s="7"/>
      <c r="M76" s="7"/>
    </row>
    <row r="77" spans="1:13" s="8" customFormat="1" ht="12.75" customHeight="1">
      <c r="A77" s="11" t="s">
        <v>127</v>
      </c>
      <c r="B77" s="13"/>
      <c r="C77" s="14"/>
      <c r="D77" s="120" t="s">
        <v>70</v>
      </c>
      <c r="E77" s="132"/>
      <c r="F77" s="148"/>
      <c r="G77" s="95"/>
      <c r="H77" s="7"/>
      <c r="I77" s="7"/>
      <c r="J77" s="7"/>
      <c r="K77" s="7"/>
      <c r="L77" s="7"/>
      <c r="M77" s="7"/>
    </row>
    <row r="78" spans="1:13" s="8" customFormat="1" ht="12.75" customHeight="1">
      <c r="A78" s="11" t="s">
        <v>30</v>
      </c>
      <c r="B78" s="26"/>
      <c r="C78" s="27" t="s">
        <v>71</v>
      </c>
      <c r="D78" s="28"/>
      <c r="E78" s="132"/>
      <c r="F78" s="148"/>
      <c r="G78" s="95"/>
      <c r="H78" s="7"/>
      <c r="I78" s="7"/>
      <c r="J78" s="7"/>
      <c r="K78" s="7"/>
      <c r="L78" s="7"/>
      <c r="M78" s="7"/>
    </row>
    <row r="79" spans="1:13" s="8" customFormat="1" ht="12.75" customHeight="1">
      <c r="A79" s="11" t="s">
        <v>32</v>
      </c>
      <c r="B79" s="18"/>
      <c r="C79" s="20" t="s">
        <v>111</v>
      </c>
      <c r="D79" s="21"/>
      <c r="E79" s="136"/>
      <c r="F79" s="148"/>
      <c r="G79" s="95"/>
      <c r="H79" s="7"/>
      <c r="I79" s="7"/>
      <c r="J79" s="7"/>
      <c r="K79" s="7"/>
      <c r="L79" s="7"/>
      <c r="M79" s="7"/>
    </row>
    <row r="80" spans="1:13" s="8" customFormat="1" ht="12.75" customHeight="1">
      <c r="A80" s="11" t="s">
        <v>34</v>
      </c>
      <c r="B80" s="13"/>
      <c r="C80" s="20" t="s">
        <v>72</v>
      </c>
      <c r="D80" s="120"/>
      <c r="E80" s="136"/>
      <c r="F80" s="95">
        <v>11391.63</v>
      </c>
      <c r="G80" s="95">
        <v>5712.61</v>
      </c>
      <c r="H80" s="7"/>
      <c r="I80" s="7"/>
      <c r="J80" s="7"/>
      <c r="K80" s="7"/>
      <c r="L80" s="7"/>
      <c r="M80" s="7"/>
    </row>
    <row r="81" spans="1:13" s="8" customFormat="1" ht="12.75" customHeight="1">
      <c r="A81" s="11" t="s">
        <v>35</v>
      </c>
      <c r="B81" s="13"/>
      <c r="C81" s="20" t="s">
        <v>73</v>
      </c>
      <c r="D81" s="120"/>
      <c r="E81" s="136"/>
      <c r="F81" s="95">
        <v>58979.29</v>
      </c>
      <c r="G81" s="95"/>
      <c r="H81" s="7"/>
      <c r="I81" s="7"/>
      <c r="J81" s="7"/>
      <c r="K81" s="7"/>
      <c r="L81" s="7"/>
      <c r="M81" s="7"/>
    </row>
    <row r="82" spans="1:13" s="8" customFormat="1" ht="12.75" customHeight="1">
      <c r="A82" s="11" t="s">
        <v>125</v>
      </c>
      <c r="B82" s="13"/>
      <c r="C82" s="20" t="s">
        <v>91</v>
      </c>
      <c r="D82" s="120"/>
      <c r="E82" s="136"/>
      <c r="F82" s="95">
        <v>51226.8</v>
      </c>
      <c r="G82" s="95">
        <v>52197.07</v>
      </c>
      <c r="H82" s="7"/>
      <c r="I82" s="7"/>
      <c r="J82" s="7"/>
      <c r="K82" s="7"/>
      <c r="L82" s="7"/>
      <c r="M82" s="7"/>
    </row>
    <row r="83" spans="1:13" s="8" customFormat="1" ht="12.75" customHeight="1">
      <c r="A83" s="11" t="s">
        <v>128</v>
      </c>
      <c r="B83" s="13"/>
      <c r="C83" s="20" t="s">
        <v>74</v>
      </c>
      <c r="D83" s="120"/>
      <c r="E83" s="135"/>
      <c r="F83" s="95">
        <v>1796.4</v>
      </c>
      <c r="G83" s="95">
        <v>1726.55</v>
      </c>
      <c r="H83" s="7"/>
      <c r="I83" s="7"/>
      <c r="J83" s="7"/>
      <c r="K83" s="7"/>
      <c r="L83" s="7"/>
      <c r="M83" s="7"/>
    </row>
    <row r="84" spans="1:13" s="8" customFormat="1" ht="12.75" customHeight="1">
      <c r="A84" s="3" t="s">
        <v>75</v>
      </c>
      <c r="B84" s="141" t="s">
        <v>76</v>
      </c>
      <c r="C84" s="142"/>
      <c r="D84" s="143"/>
      <c r="E84" s="135" t="s">
        <v>143</v>
      </c>
      <c r="F84" s="96">
        <f>SUM(F85,F86,F89,F90)</f>
        <v>3765.63</v>
      </c>
      <c r="G84" s="96">
        <f>SUM(G85,G86,G89,G90)</f>
        <v>483.16</v>
      </c>
      <c r="H84" s="7"/>
      <c r="I84" s="7"/>
      <c r="J84" s="7"/>
      <c r="K84" s="7"/>
      <c r="L84" s="7"/>
      <c r="M84" s="7"/>
    </row>
    <row r="85" spans="1:13" s="8" customFormat="1" ht="12.75" customHeight="1">
      <c r="A85" s="29" t="s">
        <v>9</v>
      </c>
      <c r="B85" s="4" t="s">
        <v>86</v>
      </c>
      <c r="C85" s="13"/>
      <c r="D85" s="121"/>
      <c r="E85" s="135"/>
      <c r="F85" s="95"/>
      <c r="G85" s="95"/>
      <c r="H85" s="7"/>
      <c r="I85" s="7"/>
      <c r="J85" s="7"/>
      <c r="K85" s="7"/>
      <c r="L85" s="7"/>
      <c r="M85" s="7"/>
    </row>
    <row r="86" spans="1:13" s="8" customFormat="1" ht="12.75" customHeight="1">
      <c r="A86" s="29" t="s">
        <v>16</v>
      </c>
      <c r="B86" s="22" t="s">
        <v>77</v>
      </c>
      <c r="C86" s="23"/>
      <c r="D86" s="39"/>
      <c r="E86" s="29"/>
      <c r="F86" s="95">
        <f>SUM(F87,F88)</f>
        <v>0</v>
      </c>
      <c r="G86" s="95">
        <f>SUM(G87,G88)</f>
        <v>0</v>
      </c>
      <c r="H86" s="7"/>
      <c r="I86" s="7"/>
      <c r="J86" s="7"/>
      <c r="K86" s="7"/>
      <c r="L86" s="7"/>
      <c r="M86" s="7"/>
    </row>
    <row r="87" spans="1:13" s="8" customFormat="1" ht="12.75" customHeight="1">
      <c r="A87" s="11" t="s">
        <v>18</v>
      </c>
      <c r="B87" s="13"/>
      <c r="C87" s="20" t="s">
        <v>78</v>
      </c>
      <c r="D87" s="120"/>
      <c r="E87" s="29"/>
      <c r="F87" s="95"/>
      <c r="G87" s="95"/>
      <c r="H87" s="7"/>
      <c r="I87" s="7"/>
      <c r="J87" s="7"/>
      <c r="K87" s="7"/>
      <c r="L87" s="7"/>
      <c r="M87" s="7"/>
    </row>
    <row r="88" spans="1:13" s="8" customFormat="1" ht="12.75" customHeight="1">
      <c r="A88" s="11" t="s">
        <v>20</v>
      </c>
      <c r="B88" s="13"/>
      <c r="C88" s="20" t="s">
        <v>79</v>
      </c>
      <c r="D88" s="120"/>
      <c r="E88" s="29"/>
      <c r="F88" s="95"/>
      <c r="G88" s="95"/>
      <c r="H88" s="7"/>
      <c r="I88" s="7"/>
      <c r="J88" s="7"/>
      <c r="K88" s="7"/>
      <c r="L88" s="7"/>
      <c r="M88" s="7"/>
    </row>
    <row r="89" spans="1:13" s="8" customFormat="1" ht="12.75" customHeight="1">
      <c r="A89" s="29" t="s">
        <v>36</v>
      </c>
      <c r="B89" s="14" t="s">
        <v>108</v>
      </c>
      <c r="C89" s="14"/>
      <c r="D89" s="15"/>
      <c r="E89" s="29"/>
      <c r="F89" s="95"/>
      <c r="G89" s="95"/>
      <c r="H89" s="7"/>
      <c r="I89" s="7"/>
      <c r="J89" s="7"/>
      <c r="K89" s="7"/>
      <c r="L89" s="7"/>
      <c r="M89" s="7"/>
    </row>
    <row r="90" spans="1:13" s="8" customFormat="1" ht="12.75" customHeight="1">
      <c r="A90" s="134" t="s">
        <v>44</v>
      </c>
      <c r="B90" s="30" t="s">
        <v>80</v>
      </c>
      <c r="C90" s="31"/>
      <c r="D90" s="32"/>
      <c r="E90" s="29"/>
      <c r="F90" s="95">
        <v>3765.63</v>
      </c>
      <c r="G90" s="95">
        <v>483.16</v>
      </c>
      <c r="H90" s="7"/>
      <c r="I90" s="7"/>
      <c r="J90" s="7"/>
      <c r="K90" s="7"/>
      <c r="L90" s="7"/>
      <c r="M90" s="7"/>
    </row>
    <row r="91" spans="1:13" s="8" customFormat="1" ht="12.75" customHeight="1">
      <c r="A91" s="11" t="s">
        <v>119</v>
      </c>
      <c r="B91" s="17"/>
      <c r="C91" s="20" t="s">
        <v>105</v>
      </c>
      <c r="D91" s="144"/>
      <c r="E91" s="132"/>
      <c r="F91" s="95">
        <v>3282.47</v>
      </c>
      <c r="G91" s="95">
        <v>1552.18</v>
      </c>
      <c r="H91" s="7"/>
      <c r="I91" s="7"/>
      <c r="J91" s="7"/>
      <c r="K91" s="7"/>
      <c r="L91" s="7"/>
      <c r="M91" s="7"/>
    </row>
    <row r="92" spans="1:13" s="8" customFormat="1" ht="12.75" customHeight="1">
      <c r="A92" s="11" t="s">
        <v>120</v>
      </c>
      <c r="B92" s="17"/>
      <c r="C92" s="20" t="s">
        <v>106</v>
      </c>
      <c r="D92" s="144"/>
      <c r="E92" s="132"/>
      <c r="F92" s="95">
        <v>483.16</v>
      </c>
      <c r="G92" s="95">
        <v>-1069.02</v>
      </c>
      <c r="H92" s="7"/>
      <c r="I92" s="7"/>
      <c r="J92" s="7"/>
      <c r="K92" s="7"/>
      <c r="L92" s="7"/>
      <c r="M92" s="7"/>
    </row>
    <row r="93" spans="1:13" s="8" customFormat="1" ht="12.75" customHeight="1">
      <c r="A93" s="3" t="s">
        <v>87</v>
      </c>
      <c r="B93" s="141" t="s">
        <v>88</v>
      </c>
      <c r="C93" s="143"/>
      <c r="D93" s="143"/>
      <c r="E93" s="132"/>
      <c r="F93" s="96"/>
      <c r="G93" s="96"/>
      <c r="H93" s="7"/>
      <c r="I93" s="7"/>
      <c r="J93" s="7"/>
      <c r="K93" s="7"/>
      <c r="L93" s="7"/>
      <c r="M93" s="7"/>
    </row>
    <row r="94" spans="1:13" s="8" customFormat="1" ht="25.5" customHeight="1">
      <c r="A94" s="3"/>
      <c r="B94" s="165" t="s">
        <v>121</v>
      </c>
      <c r="C94" s="166"/>
      <c r="D94" s="164"/>
      <c r="E94" s="29"/>
      <c r="F94" s="117">
        <f>SUM(F59,F64,F84,F93)</f>
        <v>1101619.3899999999</v>
      </c>
      <c r="G94" s="117">
        <f>SUM(G59,G64,G84,G93)</f>
        <v>1051797.8</v>
      </c>
      <c r="H94" s="7"/>
      <c r="I94" s="7"/>
      <c r="J94" s="7"/>
      <c r="K94" s="7"/>
      <c r="L94" s="7"/>
      <c r="M94" s="7"/>
    </row>
    <row r="95" spans="1:13" s="8" customFormat="1">
      <c r="A95" s="145"/>
      <c r="B95" s="122"/>
      <c r="C95" s="122"/>
      <c r="D95" s="122"/>
      <c r="E95" s="122"/>
      <c r="F95" s="146"/>
      <c r="G95" s="147"/>
      <c r="H95" s="7"/>
      <c r="I95" s="7"/>
      <c r="J95" s="7"/>
      <c r="K95" s="7"/>
      <c r="L95" s="7"/>
      <c r="M95" s="7"/>
    </row>
    <row r="96" spans="1:13" s="8" customFormat="1" ht="12.75" customHeight="1">
      <c r="A96" s="168" t="s">
        <v>273</v>
      </c>
      <c r="B96" s="169"/>
      <c r="C96" s="169"/>
      <c r="D96" s="169"/>
      <c r="E96" s="52"/>
      <c r="F96" s="161" t="s">
        <v>228</v>
      </c>
      <c r="G96" s="162"/>
      <c r="H96" s="7"/>
      <c r="I96" s="7"/>
      <c r="J96" s="7"/>
      <c r="K96" s="7"/>
      <c r="L96" s="7"/>
      <c r="M96" s="7"/>
    </row>
    <row r="97" spans="1:13" s="8" customFormat="1" ht="12.75" customHeight="1">
      <c r="A97" s="167" t="s">
        <v>130</v>
      </c>
      <c r="B97" s="167"/>
      <c r="C97" s="167"/>
      <c r="D97" s="167"/>
      <c r="E97" s="19" t="s">
        <v>131</v>
      </c>
      <c r="F97" s="156" t="s">
        <v>112</v>
      </c>
      <c r="G97" s="156"/>
      <c r="H97" s="7"/>
      <c r="I97" s="7"/>
      <c r="J97" s="7"/>
      <c r="K97" s="7"/>
      <c r="L97" s="7"/>
      <c r="M97" s="7"/>
    </row>
    <row r="98" spans="1:13" s="8" customFormat="1">
      <c r="A98" s="6"/>
      <c r="B98" s="6"/>
      <c r="C98" s="6"/>
      <c r="D98" s="6"/>
      <c r="E98" s="6"/>
      <c r="F98" s="6"/>
      <c r="G98" s="6"/>
      <c r="H98" s="7"/>
      <c r="I98" s="7"/>
      <c r="J98" s="7"/>
      <c r="K98" s="7"/>
      <c r="L98" s="7"/>
      <c r="M98" s="7"/>
    </row>
    <row r="99" spans="1:13" s="8" customFormat="1" ht="12.75" customHeight="1">
      <c r="A99" s="160" t="s">
        <v>134</v>
      </c>
      <c r="B99" s="160"/>
      <c r="C99" s="160"/>
      <c r="D99" s="160"/>
      <c r="E99" s="53"/>
      <c r="F99" s="157" t="s">
        <v>135</v>
      </c>
      <c r="G99" s="157"/>
      <c r="H99" s="7"/>
      <c r="I99" s="7"/>
      <c r="J99" s="7"/>
      <c r="K99" s="7"/>
      <c r="L99" s="7"/>
      <c r="M99" s="7"/>
    </row>
    <row r="100" spans="1:13" s="8" customFormat="1" ht="12.75" customHeight="1">
      <c r="A100" s="159" t="s">
        <v>132</v>
      </c>
      <c r="B100" s="159"/>
      <c r="C100" s="159"/>
      <c r="D100" s="159"/>
      <c r="E100" s="34" t="s">
        <v>131</v>
      </c>
      <c r="F100" s="158" t="s">
        <v>112</v>
      </c>
      <c r="G100" s="158"/>
      <c r="H100" s="7"/>
      <c r="I100" s="7"/>
      <c r="J100" s="7"/>
      <c r="K100" s="7"/>
      <c r="L100" s="7"/>
      <c r="M100" s="7"/>
    </row>
    <row r="101" spans="1:13" s="8" customFormat="1">
      <c r="A101" s="155"/>
      <c r="B101" s="42"/>
      <c r="C101" s="42"/>
      <c r="D101" s="42"/>
      <c r="E101" s="43"/>
      <c r="F101" s="6"/>
      <c r="G101" s="54"/>
      <c r="H101" s="7"/>
      <c r="I101" s="7"/>
      <c r="J101" s="7"/>
      <c r="K101" s="7"/>
      <c r="L101" s="7"/>
      <c r="M101" s="7"/>
    </row>
    <row r="102" spans="1:13" s="8" customFormat="1">
      <c r="A102" s="42"/>
      <c r="B102" s="42"/>
      <c r="C102" s="42"/>
      <c r="D102" s="42"/>
      <c r="E102" s="43"/>
      <c r="F102" s="54"/>
      <c r="G102" s="6"/>
      <c r="H102" s="7"/>
      <c r="I102" s="7"/>
      <c r="J102" s="7"/>
      <c r="K102" s="7"/>
      <c r="L102" s="7"/>
      <c r="M102" s="7"/>
    </row>
    <row r="103" spans="1:13" s="8" customFormat="1" ht="13.2" customHeight="1">
      <c r="A103" s="149"/>
      <c r="B103" s="149"/>
      <c r="C103" s="149"/>
      <c r="D103" s="149"/>
      <c r="E103" s="149"/>
      <c r="F103" s="149"/>
      <c r="G103" s="149"/>
      <c r="H103" s="7"/>
      <c r="I103" s="7"/>
      <c r="J103" s="7"/>
      <c r="K103" s="7"/>
      <c r="L103" s="7"/>
      <c r="M103" s="7"/>
    </row>
    <row r="104" spans="1:13">
      <c r="A104" s="149"/>
      <c r="B104" s="149"/>
      <c r="C104" s="149"/>
      <c r="D104" s="152"/>
      <c r="E104" s="149"/>
      <c r="F104" s="149"/>
      <c r="G104" s="149"/>
    </row>
    <row r="105" spans="1:13">
      <c r="A105" s="149"/>
      <c r="B105" s="149"/>
      <c r="C105" s="149"/>
      <c r="D105" s="149"/>
      <c r="E105" s="149"/>
      <c r="F105" s="149"/>
      <c r="G105" s="149"/>
    </row>
    <row r="106" spans="1:13">
      <c r="A106" s="149"/>
      <c r="B106" s="149"/>
      <c r="C106" s="149"/>
      <c r="D106" s="149"/>
      <c r="E106" s="149"/>
      <c r="F106" s="149"/>
      <c r="G106" s="149"/>
    </row>
    <row r="107" spans="1:13">
      <c r="A107" s="149"/>
      <c r="B107" s="149"/>
      <c r="C107" s="149"/>
      <c r="D107" s="149"/>
      <c r="E107" s="149"/>
      <c r="F107" s="149"/>
      <c r="G107" s="149"/>
    </row>
    <row r="108" spans="1:13">
      <c r="A108" s="149"/>
      <c r="B108" s="149"/>
      <c r="C108" s="149"/>
      <c r="D108" s="149"/>
      <c r="E108" s="149"/>
      <c r="F108" s="149"/>
      <c r="G108" s="149"/>
    </row>
    <row r="109" spans="1:13">
      <c r="A109" s="149"/>
      <c r="B109" s="149"/>
      <c r="C109" s="149"/>
      <c r="D109" s="149"/>
      <c r="E109" s="149"/>
      <c r="F109" s="149"/>
      <c r="G109" s="149"/>
    </row>
    <row r="110" spans="1:13">
      <c r="A110" s="149"/>
      <c r="B110" s="149"/>
      <c r="C110" s="149"/>
      <c r="D110" s="149"/>
      <c r="E110" s="149"/>
      <c r="F110" s="149"/>
      <c r="G110" s="149"/>
    </row>
    <row r="111" spans="1:13">
      <c r="A111" s="149"/>
      <c r="B111" s="149"/>
      <c r="C111" s="149"/>
      <c r="D111" s="149"/>
      <c r="E111" s="149"/>
      <c r="F111" s="149"/>
      <c r="G111" s="149"/>
    </row>
    <row r="112" spans="1:13">
      <c r="A112" s="149"/>
      <c r="B112" s="149"/>
      <c r="C112" s="149"/>
      <c r="D112" s="149"/>
      <c r="E112" s="149"/>
      <c r="F112" s="149"/>
      <c r="G112" s="149"/>
    </row>
    <row r="113" spans="1:7">
      <c r="A113" s="149"/>
      <c r="B113" s="149"/>
      <c r="C113" s="149"/>
      <c r="D113" s="149"/>
      <c r="E113" s="149"/>
      <c r="F113" s="149"/>
      <c r="G113" s="149"/>
    </row>
    <row r="114" spans="1:7">
      <c r="A114" s="149"/>
      <c r="B114" s="149"/>
      <c r="C114" s="149"/>
      <c r="D114" s="149"/>
      <c r="E114" s="149"/>
      <c r="F114" s="149"/>
      <c r="G114" s="149"/>
    </row>
    <row r="115" spans="1:7">
      <c r="A115" s="149"/>
      <c r="B115" s="149"/>
      <c r="C115" s="149"/>
      <c r="D115" s="149"/>
      <c r="E115" s="149"/>
      <c r="F115" s="149"/>
      <c r="G115" s="149"/>
    </row>
    <row r="116" spans="1:7">
      <c r="A116" s="149"/>
      <c r="B116" s="149"/>
      <c r="C116" s="149"/>
      <c r="D116" s="149"/>
      <c r="E116" s="149"/>
      <c r="F116" s="149"/>
      <c r="G116" s="149"/>
    </row>
    <row r="117" spans="1:7">
      <c r="A117" s="149"/>
      <c r="B117" s="149"/>
      <c r="C117" s="149"/>
      <c r="D117" s="149"/>
      <c r="E117" s="149"/>
      <c r="F117" s="149"/>
      <c r="G117" s="149"/>
    </row>
    <row r="118" spans="1:7">
      <c r="A118" s="149"/>
      <c r="B118" s="149"/>
      <c r="C118" s="149"/>
      <c r="D118" s="149"/>
      <c r="E118" s="149"/>
      <c r="F118" s="149"/>
      <c r="G118" s="149"/>
    </row>
    <row r="119" spans="1:7">
      <c r="A119" s="149"/>
      <c r="B119" s="149"/>
      <c r="C119" s="149"/>
      <c r="D119" s="149"/>
      <c r="E119" s="149"/>
      <c r="F119" s="149"/>
      <c r="G119" s="149"/>
    </row>
    <row r="120" spans="1:7">
      <c r="A120" s="149"/>
      <c r="B120" s="149"/>
      <c r="C120" s="149"/>
      <c r="D120" s="149"/>
      <c r="E120" s="149"/>
      <c r="F120" s="149"/>
      <c r="G120" s="149"/>
    </row>
    <row r="121" spans="1:7">
      <c r="A121" s="149"/>
      <c r="B121" s="149"/>
      <c r="C121" s="149"/>
      <c r="D121" s="149"/>
      <c r="E121" s="149"/>
      <c r="F121" s="149"/>
      <c r="G121" s="149"/>
    </row>
    <row r="122" spans="1:7">
      <c r="A122" s="149"/>
      <c r="B122" s="149"/>
      <c r="C122" s="149"/>
      <c r="D122" s="149"/>
      <c r="E122" s="149"/>
      <c r="F122" s="149"/>
      <c r="G122" s="149"/>
    </row>
    <row r="123" spans="1:7">
      <c r="A123" s="149"/>
      <c r="B123" s="149"/>
      <c r="C123" s="149"/>
      <c r="D123" s="149"/>
      <c r="E123" s="149"/>
      <c r="F123" s="149"/>
      <c r="G123" s="149"/>
    </row>
    <row r="124" spans="1:7">
      <c r="A124" s="149"/>
      <c r="B124" s="149"/>
      <c r="C124" s="149"/>
      <c r="D124" s="149"/>
      <c r="E124" s="149"/>
      <c r="F124" s="149"/>
      <c r="G124" s="149"/>
    </row>
    <row r="125" spans="1:7">
      <c r="C125" s="156"/>
      <c r="D125" s="156"/>
      <c r="E125" s="156"/>
      <c r="F125" s="156"/>
      <c r="G125" s="156"/>
    </row>
    <row r="126" spans="1:7">
      <c r="C126" s="156"/>
      <c r="D126" s="156"/>
      <c r="E126" s="156"/>
      <c r="F126" s="156"/>
      <c r="G126" s="156"/>
    </row>
    <row r="127" spans="1:7">
      <c r="C127" s="156"/>
      <c r="D127" s="156"/>
      <c r="E127" s="156"/>
      <c r="F127" s="156"/>
      <c r="G127" s="156"/>
    </row>
    <row r="128" spans="1:7">
      <c r="C128" s="156"/>
      <c r="D128" s="156"/>
      <c r="E128" s="156"/>
      <c r="F128" s="156"/>
      <c r="G128" s="156"/>
    </row>
    <row r="129" spans="3:7">
      <c r="C129" s="156"/>
      <c r="D129" s="156"/>
      <c r="E129" s="156"/>
      <c r="F129" s="156"/>
      <c r="G129" s="156"/>
    </row>
    <row r="130" spans="3:7">
      <c r="C130" s="156"/>
      <c r="D130" s="156"/>
      <c r="E130" s="156"/>
      <c r="F130" s="156"/>
      <c r="G130" s="156"/>
    </row>
    <row r="131" spans="3:7">
      <c r="C131" s="156"/>
      <c r="D131" s="156"/>
      <c r="E131" s="156"/>
      <c r="F131" s="156"/>
      <c r="G131" s="156"/>
    </row>
    <row r="132" spans="3:7">
      <c r="C132" s="156"/>
      <c r="D132" s="156"/>
      <c r="E132" s="156"/>
      <c r="F132" s="156"/>
      <c r="G132" s="156"/>
    </row>
    <row r="133" spans="3:7">
      <c r="C133" s="156"/>
      <c r="D133" s="156"/>
      <c r="E133" s="156"/>
      <c r="F133" s="156"/>
      <c r="G133" s="156"/>
    </row>
    <row r="134" spans="3:7">
      <c r="C134" s="156"/>
      <c r="D134" s="156"/>
      <c r="E134" s="156"/>
      <c r="F134" s="156"/>
      <c r="G134" s="156"/>
    </row>
    <row r="135" spans="3:7">
      <c r="C135" s="156"/>
      <c r="D135" s="156"/>
      <c r="E135" s="156"/>
      <c r="F135" s="156"/>
      <c r="G135" s="156"/>
    </row>
    <row r="136" spans="3:7">
      <c r="C136" s="156"/>
      <c r="D136" s="156"/>
      <c r="E136" s="156"/>
      <c r="F136" s="156"/>
      <c r="G136" s="156"/>
    </row>
    <row r="137" spans="3:7">
      <c r="C137" s="156"/>
      <c r="D137" s="156"/>
      <c r="E137" s="156"/>
      <c r="F137" s="156"/>
      <c r="G137" s="156"/>
    </row>
    <row r="138" spans="3:7">
      <c r="C138" s="156"/>
      <c r="D138" s="156"/>
      <c r="E138" s="156"/>
      <c r="F138" s="156"/>
      <c r="G138" s="156"/>
    </row>
    <row r="139" spans="3:7">
      <c r="C139" s="156"/>
      <c r="D139" s="156"/>
      <c r="E139" s="156"/>
      <c r="F139" s="156"/>
      <c r="G139" s="156"/>
    </row>
    <row r="140" spans="3:7">
      <c r="C140" s="156"/>
      <c r="D140" s="156"/>
      <c r="E140" s="156"/>
      <c r="F140" s="156"/>
      <c r="G140" s="156"/>
    </row>
    <row r="141" spans="3:7">
      <c r="C141" s="156"/>
      <c r="D141" s="156"/>
      <c r="E141" s="156"/>
      <c r="F141" s="156"/>
      <c r="G141" s="156"/>
    </row>
    <row r="142" spans="3:7">
      <c r="C142" s="156"/>
      <c r="D142" s="156"/>
      <c r="E142" s="156"/>
      <c r="F142" s="156"/>
      <c r="G142" s="156"/>
    </row>
    <row r="143" spans="3:7">
      <c r="C143" s="156"/>
      <c r="D143" s="156"/>
      <c r="E143" s="156"/>
      <c r="F143" s="156"/>
      <c r="G143" s="156"/>
    </row>
    <row r="144" spans="3:7">
      <c r="C144" s="156"/>
      <c r="D144" s="156"/>
      <c r="E144" s="156"/>
      <c r="F144" s="156"/>
      <c r="G144" s="156"/>
    </row>
    <row r="145" spans="3:7">
      <c r="C145" s="156"/>
      <c r="D145" s="156"/>
      <c r="E145" s="156"/>
      <c r="F145" s="156"/>
      <c r="G145" s="156"/>
    </row>
    <row r="146" spans="3:7">
      <c r="C146" s="156"/>
      <c r="D146" s="156"/>
      <c r="E146" s="156"/>
      <c r="F146" s="156"/>
      <c r="G146" s="156"/>
    </row>
    <row r="147" spans="3:7">
      <c r="C147" s="156"/>
      <c r="D147" s="156"/>
      <c r="E147" s="156"/>
      <c r="F147" s="156"/>
      <c r="G147" s="156"/>
    </row>
    <row r="148" spans="3:7">
      <c r="C148" s="156"/>
      <c r="D148" s="156"/>
      <c r="E148" s="156"/>
      <c r="F148" s="156"/>
      <c r="G148" s="156"/>
    </row>
    <row r="149" spans="3:7">
      <c r="C149" s="156"/>
      <c r="D149" s="156"/>
      <c r="E149" s="156"/>
      <c r="F149" s="156"/>
      <c r="G149" s="156"/>
    </row>
    <row r="150" spans="3:7">
      <c r="C150" s="156"/>
      <c r="D150" s="156"/>
      <c r="E150" s="156"/>
      <c r="F150" s="156"/>
      <c r="G150" s="156"/>
    </row>
    <row r="151" spans="3:7">
      <c r="C151" s="156"/>
      <c r="D151" s="156"/>
      <c r="E151" s="156"/>
      <c r="F151" s="156"/>
      <c r="G151" s="156"/>
    </row>
    <row r="152" spans="3:7">
      <c r="C152" s="156"/>
      <c r="D152" s="156"/>
      <c r="E152" s="156"/>
      <c r="F152" s="156"/>
      <c r="G152" s="156"/>
    </row>
    <row r="153" spans="3:7">
      <c r="C153" s="156"/>
      <c r="D153" s="156"/>
      <c r="E153" s="156"/>
      <c r="F153" s="156"/>
      <c r="G153" s="156"/>
    </row>
    <row r="154" spans="3:7">
      <c r="C154" s="156"/>
      <c r="D154" s="156"/>
      <c r="E154" s="156"/>
      <c r="F154" s="156"/>
      <c r="G154" s="156"/>
    </row>
    <row r="155" spans="3:7">
      <c r="C155" s="156"/>
      <c r="D155" s="156"/>
      <c r="E155" s="156"/>
      <c r="F155" s="156"/>
      <c r="G155" s="156"/>
    </row>
    <row r="156" spans="3:7">
      <c r="C156" s="156"/>
      <c r="D156" s="156"/>
      <c r="E156" s="156"/>
      <c r="F156" s="156"/>
      <c r="G156" s="156"/>
    </row>
    <row r="157" spans="3:7">
      <c r="C157" s="156"/>
      <c r="D157" s="156"/>
      <c r="E157" s="156"/>
      <c r="F157" s="156"/>
      <c r="G157" s="156"/>
    </row>
    <row r="158" spans="3:7">
      <c r="C158" s="156"/>
      <c r="D158" s="156"/>
      <c r="E158" s="156"/>
      <c r="F158" s="156"/>
      <c r="G158" s="156"/>
    </row>
    <row r="159" spans="3:7">
      <c r="C159" s="156"/>
      <c r="D159" s="156"/>
      <c r="E159" s="156"/>
      <c r="F159" s="156"/>
      <c r="G159" s="156"/>
    </row>
    <row r="160" spans="3:7">
      <c r="C160" s="156"/>
      <c r="D160" s="156"/>
      <c r="E160" s="156"/>
      <c r="F160" s="156"/>
      <c r="G160" s="156"/>
    </row>
    <row r="161" spans="3:7">
      <c r="C161" s="156"/>
      <c r="D161" s="156"/>
      <c r="E161" s="156"/>
      <c r="F161" s="156"/>
      <c r="G161" s="156"/>
    </row>
    <row r="162" spans="3:7">
      <c r="C162" s="156"/>
      <c r="D162" s="156"/>
      <c r="E162" s="156"/>
      <c r="F162" s="156"/>
      <c r="G162" s="156"/>
    </row>
    <row r="163" spans="3:7">
      <c r="C163" s="156"/>
      <c r="D163" s="156"/>
      <c r="E163" s="156"/>
      <c r="F163" s="156"/>
      <c r="G163" s="156"/>
    </row>
    <row r="164" spans="3:7">
      <c r="C164" s="156"/>
      <c r="D164" s="156"/>
      <c r="E164" s="156"/>
      <c r="F164" s="156"/>
      <c r="G164" s="156"/>
    </row>
    <row r="165" spans="3:7">
      <c r="C165" s="156"/>
      <c r="D165" s="156"/>
      <c r="E165" s="156"/>
      <c r="F165" s="156"/>
      <c r="G165" s="156"/>
    </row>
    <row r="166" spans="3:7">
      <c r="C166" s="156"/>
      <c r="D166" s="156"/>
      <c r="E166" s="156"/>
      <c r="F166" s="156"/>
      <c r="G166" s="156"/>
    </row>
    <row r="167" spans="3:7">
      <c r="C167" s="156"/>
      <c r="D167" s="156"/>
      <c r="E167" s="156"/>
      <c r="F167" s="156"/>
      <c r="G167" s="156"/>
    </row>
    <row r="168" spans="3:7">
      <c r="C168" s="156"/>
      <c r="D168" s="156"/>
      <c r="E168" s="156"/>
      <c r="F168" s="156"/>
      <c r="G168" s="156"/>
    </row>
    <row r="169" spans="3:7">
      <c r="C169" s="156"/>
      <c r="D169" s="156"/>
      <c r="E169" s="156"/>
      <c r="F169" s="156"/>
      <c r="G169" s="156"/>
    </row>
    <row r="170" spans="3:7">
      <c r="C170" s="156"/>
      <c r="D170" s="156"/>
      <c r="E170" s="156"/>
      <c r="F170" s="156"/>
      <c r="G170" s="156"/>
    </row>
    <row r="171" spans="3:7">
      <c r="C171" s="156"/>
      <c r="D171" s="156"/>
      <c r="E171" s="156"/>
      <c r="F171" s="156"/>
      <c r="G171" s="156"/>
    </row>
    <row r="172" spans="3:7">
      <c r="C172" s="156"/>
      <c r="D172" s="156"/>
      <c r="E172" s="156"/>
      <c r="F172" s="156"/>
      <c r="G172" s="156"/>
    </row>
    <row r="173" spans="3:7">
      <c r="C173" s="156"/>
      <c r="D173" s="156"/>
      <c r="E173" s="156"/>
      <c r="F173" s="156"/>
      <c r="G173" s="156"/>
    </row>
    <row r="174" spans="3:7">
      <c r="C174" s="156"/>
      <c r="D174" s="156"/>
      <c r="E174" s="156"/>
      <c r="F174" s="156"/>
      <c r="G174" s="156"/>
    </row>
    <row r="175" spans="3:7">
      <c r="C175" s="156"/>
      <c r="D175" s="156"/>
      <c r="E175" s="156"/>
      <c r="F175" s="156"/>
      <c r="G175" s="156"/>
    </row>
    <row r="176" spans="3:7">
      <c r="C176" s="156"/>
      <c r="D176" s="156"/>
      <c r="E176" s="156"/>
      <c r="F176" s="156"/>
      <c r="G176" s="156"/>
    </row>
    <row r="177" spans="3:7">
      <c r="C177" s="156"/>
      <c r="D177" s="156"/>
      <c r="E177" s="156"/>
      <c r="F177" s="156"/>
      <c r="G177" s="156"/>
    </row>
    <row r="178" spans="3:7">
      <c r="C178" s="156"/>
      <c r="D178" s="156"/>
      <c r="E178" s="156"/>
      <c r="F178" s="156"/>
      <c r="G178" s="156"/>
    </row>
    <row r="179" spans="3:7">
      <c r="C179" s="156"/>
      <c r="D179" s="156"/>
      <c r="E179" s="156"/>
      <c r="F179" s="156"/>
      <c r="G179" s="156"/>
    </row>
    <row r="180" spans="3:7">
      <c r="C180" s="156"/>
      <c r="D180" s="156"/>
      <c r="E180" s="156"/>
      <c r="F180" s="156"/>
      <c r="G180" s="156"/>
    </row>
    <row r="181" spans="3:7">
      <c r="C181" s="156"/>
      <c r="D181" s="156"/>
      <c r="E181" s="156"/>
      <c r="F181" s="156"/>
      <c r="G181" s="156"/>
    </row>
    <row r="182" spans="3:7">
      <c r="C182" s="156"/>
      <c r="D182" s="156"/>
      <c r="E182" s="156"/>
      <c r="F182" s="156"/>
      <c r="G182" s="156"/>
    </row>
    <row r="183" spans="3:7">
      <c r="C183" s="156"/>
      <c r="D183" s="156"/>
      <c r="E183" s="156"/>
      <c r="F183" s="156"/>
      <c r="G183" s="156"/>
    </row>
    <row r="184" spans="3:7">
      <c r="C184" s="156"/>
      <c r="D184" s="156"/>
      <c r="E184" s="156"/>
      <c r="F184" s="156"/>
      <c r="G184" s="156"/>
    </row>
    <row r="185" spans="3:7">
      <c r="C185" s="156"/>
      <c r="D185" s="156"/>
      <c r="E185" s="156"/>
      <c r="F185" s="156"/>
      <c r="G185" s="156"/>
    </row>
    <row r="186" spans="3:7">
      <c r="C186" s="156"/>
      <c r="D186" s="156"/>
      <c r="E186" s="156"/>
      <c r="F186" s="156"/>
      <c r="G186" s="156"/>
    </row>
    <row r="187" spans="3:7">
      <c r="C187" s="156"/>
      <c r="D187" s="156"/>
      <c r="E187" s="156"/>
      <c r="F187" s="156"/>
      <c r="G187" s="156"/>
    </row>
    <row r="188" spans="3:7">
      <c r="C188" s="156"/>
      <c r="D188" s="156"/>
      <c r="E188" s="156"/>
      <c r="F188" s="156"/>
      <c r="G188" s="156"/>
    </row>
    <row r="189" spans="3:7">
      <c r="C189" s="156"/>
      <c r="D189" s="156"/>
      <c r="E189" s="156"/>
      <c r="F189" s="156"/>
      <c r="G189" s="156"/>
    </row>
    <row r="190" spans="3:7">
      <c r="C190" s="156"/>
      <c r="D190" s="156"/>
      <c r="E190" s="156"/>
      <c r="F190" s="156"/>
      <c r="G190" s="156"/>
    </row>
    <row r="191" spans="3:7">
      <c r="C191" s="156"/>
      <c r="D191" s="156"/>
      <c r="E191" s="156"/>
      <c r="F191" s="156"/>
      <c r="G191" s="156"/>
    </row>
    <row r="192" spans="3:7">
      <c r="C192" s="156"/>
      <c r="D192" s="156"/>
      <c r="E192" s="156"/>
      <c r="F192" s="156"/>
      <c r="G192" s="156"/>
    </row>
    <row r="193" spans="3:7">
      <c r="C193" s="156"/>
      <c r="D193" s="156"/>
      <c r="E193" s="156"/>
      <c r="F193" s="156"/>
      <c r="G193" s="156"/>
    </row>
    <row r="194" spans="3:7">
      <c r="C194" s="156"/>
      <c r="D194" s="156"/>
      <c r="E194" s="156"/>
      <c r="F194" s="156"/>
      <c r="G194" s="156"/>
    </row>
    <row r="195" spans="3:7">
      <c r="C195" s="156"/>
      <c r="D195" s="156"/>
      <c r="E195" s="156"/>
      <c r="F195" s="156"/>
      <c r="G195" s="156"/>
    </row>
    <row r="196" spans="3:7">
      <c r="C196" s="156"/>
      <c r="D196" s="156"/>
      <c r="E196" s="156"/>
      <c r="F196" s="156"/>
      <c r="G196" s="156"/>
    </row>
    <row r="197" spans="3:7">
      <c r="C197" s="156"/>
      <c r="D197" s="156"/>
      <c r="E197" s="156"/>
      <c r="F197" s="156"/>
      <c r="G197" s="156"/>
    </row>
    <row r="198" spans="3:7">
      <c r="C198" s="156"/>
      <c r="D198" s="156"/>
      <c r="E198" s="156"/>
      <c r="F198" s="156"/>
      <c r="G198" s="156"/>
    </row>
    <row r="199" spans="3:7">
      <c r="C199" s="156"/>
      <c r="D199" s="156"/>
      <c r="E199" s="156"/>
      <c r="F199" s="156"/>
      <c r="G199" s="156"/>
    </row>
    <row r="200" spans="3:7">
      <c r="C200" s="156"/>
      <c r="D200" s="156"/>
      <c r="E200" s="156"/>
      <c r="F200" s="156"/>
      <c r="G200" s="156"/>
    </row>
    <row r="201" spans="3:7">
      <c r="C201" s="156"/>
      <c r="D201" s="156"/>
      <c r="E201" s="156"/>
      <c r="F201" s="156"/>
      <c r="G201" s="156"/>
    </row>
    <row r="202" spans="3:7">
      <c r="C202" s="156"/>
      <c r="D202" s="156"/>
      <c r="E202" s="156"/>
      <c r="F202" s="156"/>
      <c r="G202" s="156"/>
    </row>
    <row r="203" spans="3:7">
      <c r="C203" s="156"/>
      <c r="D203" s="156"/>
      <c r="E203" s="156"/>
      <c r="F203" s="156"/>
      <c r="G203" s="156"/>
    </row>
    <row r="204" spans="3:7">
      <c r="C204" s="156"/>
      <c r="D204" s="156"/>
      <c r="E204" s="156"/>
      <c r="F204" s="156"/>
      <c r="G204" s="156"/>
    </row>
    <row r="205" spans="3:7">
      <c r="C205" s="156"/>
      <c r="D205" s="156"/>
      <c r="E205" s="156"/>
      <c r="F205" s="156"/>
      <c r="G205" s="156"/>
    </row>
    <row r="206" spans="3:7">
      <c r="C206" s="156"/>
      <c r="D206" s="156"/>
      <c r="E206" s="156"/>
      <c r="F206" s="156"/>
      <c r="G206" s="156"/>
    </row>
    <row r="207" spans="3:7">
      <c r="C207" s="156"/>
      <c r="D207" s="156"/>
      <c r="E207" s="156"/>
      <c r="F207" s="156"/>
      <c r="G207" s="156"/>
    </row>
    <row r="208" spans="3:7">
      <c r="C208" s="156"/>
      <c r="D208" s="156"/>
      <c r="E208" s="156"/>
      <c r="F208" s="156"/>
      <c r="G208" s="156"/>
    </row>
    <row r="209" spans="3:7">
      <c r="C209" s="156"/>
      <c r="D209" s="156"/>
      <c r="E209" s="156"/>
      <c r="F209" s="156"/>
      <c r="G209" s="156"/>
    </row>
    <row r="210" spans="3:7">
      <c r="C210" s="156"/>
      <c r="D210" s="156"/>
      <c r="E210" s="156"/>
      <c r="F210" s="156"/>
      <c r="G210" s="156"/>
    </row>
    <row r="211" spans="3:7">
      <c r="C211" s="156"/>
      <c r="D211" s="156"/>
      <c r="E211" s="156"/>
      <c r="F211" s="156"/>
      <c r="G211" s="156"/>
    </row>
    <row r="212" spans="3:7">
      <c r="C212" s="156"/>
      <c r="D212" s="156"/>
      <c r="E212" s="156"/>
      <c r="F212" s="156"/>
      <c r="G212" s="156"/>
    </row>
    <row r="213" spans="3:7">
      <c r="C213" s="156"/>
      <c r="D213" s="156"/>
      <c r="E213" s="156"/>
      <c r="F213" s="156"/>
      <c r="G213" s="156"/>
    </row>
    <row r="214" spans="3:7">
      <c r="C214" s="156"/>
      <c r="D214" s="156"/>
      <c r="E214" s="156"/>
      <c r="F214" s="156"/>
      <c r="G214" s="156"/>
    </row>
    <row r="215" spans="3:7">
      <c r="C215" s="156"/>
      <c r="D215" s="156"/>
      <c r="E215" s="156"/>
      <c r="F215" s="156"/>
      <c r="G215" s="156"/>
    </row>
    <row r="216" spans="3:7">
      <c r="C216" s="156"/>
      <c r="D216" s="156"/>
      <c r="E216" s="156"/>
      <c r="F216" s="156"/>
      <c r="G216" s="156"/>
    </row>
    <row r="217" spans="3:7">
      <c r="C217" s="156"/>
      <c r="D217" s="156"/>
      <c r="E217" s="156"/>
      <c r="F217" s="156"/>
      <c r="G217" s="156"/>
    </row>
    <row r="218" spans="3:7">
      <c r="C218" s="156"/>
      <c r="D218" s="156"/>
      <c r="E218" s="156"/>
      <c r="F218" s="156"/>
      <c r="G218" s="156"/>
    </row>
    <row r="219" spans="3:7">
      <c r="C219" s="156"/>
      <c r="D219" s="156"/>
      <c r="E219" s="156"/>
      <c r="F219" s="156"/>
      <c r="G219" s="156"/>
    </row>
    <row r="220" spans="3:7">
      <c r="C220" s="156"/>
      <c r="D220" s="156"/>
      <c r="E220" s="156"/>
      <c r="F220" s="156"/>
      <c r="G220" s="156"/>
    </row>
    <row r="221" spans="3:7">
      <c r="C221" s="156"/>
      <c r="D221" s="156"/>
      <c r="E221" s="156"/>
      <c r="F221" s="156"/>
      <c r="G221" s="156"/>
    </row>
    <row r="222" spans="3:7">
      <c r="C222" s="156"/>
      <c r="D222" s="156"/>
      <c r="E222" s="156"/>
      <c r="F222" s="156"/>
      <c r="G222" s="156"/>
    </row>
    <row r="223" spans="3:7">
      <c r="C223" s="156"/>
      <c r="D223" s="156"/>
      <c r="E223" s="156"/>
      <c r="F223" s="156"/>
      <c r="G223" s="156"/>
    </row>
    <row r="224" spans="3:7">
      <c r="C224" s="156"/>
      <c r="D224" s="156"/>
      <c r="E224" s="156"/>
      <c r="F224" s="156"/>
      <c r="G224" s="156"/>
    </row>
    <row r="225" spans="3:7">
      <c r="C225" s="156"/>
      <c r="D225" s="156"/>
      <c r="E225" s="156"/>
      <c r="F225" s="156"/>
      <c r="G225" s="156"/>
    </row>
    <row r="226" spans="3:7">
      <c r="C226" s="156"/>
      <c r="D226" s="156"/>
      <c r="E226" s="156"/>
      <c r="F226" s="156"/>
      <c r="G226" s="156"/>
    </row>
    <row r="227" spans="3:7">
      <c r="C227" s="156"/>
      <c r="D227" s="156"/>
      <c r="E227" s="156"/>
      <c r="F227" s="156"/>
      <c r="G227" s="156"/>
    </row>
    <row r="228" spans="3:7">
      <c r="C228" s="156"/>
      <c r="D228" s="156"/>
      <c r="E228" s="156"/>
      <c r="F228" s="156"/>
      <c r="G228" s="156"/>
    </row>
    <row r="229" spans="3:7">
      <c r="C229" s="156"/>
      <c r="D229" s="156"/>
      <c r="E229" s="156"/>
      <c r="F229" s="156"/>
      <c r="G229" s="156"/>
    </row>
    <row r="230" spans="3:7">
      <c r="C230" s="156"/>
      <c r="D230" s="156"/>
      <c r="E230" s="156"/>
      <c r="F230" s="156"/>
      <c r="G230" s="156"/>
    </row>
    <row r="231" spans="3:7">
      <c r="C231" s="156"/>
      <c r="D231" s="156"/>
      <c r="E231" s="156"/>
      <c r="F231" s="156"/>
      <c r="G231" s="156"/>
    </row>
    <row r="232" spans="3:7">
      <c r="C232" s="156"/>
      <c r="D232" s="156"/>
      <c r="E232" s="156"/>
      <c r="F232" s="156"/>
      <c r="G232" s="156"/>
    </row>
    <row r="233" spans="3:7">
      <c r="C233" s="156"/>
      <c r="D233" s="156"/>
      <c r="E233" s="156"/>
      <c r="F233" s="156"/>
      <c r="G233" s="156"/>
    </row>
    <row r="234" spans="3:7">
      <c r="C234" s="156"/>
      <c r="D234" s="156"/>
      <c r="E234" s="156"/>
      <c r="F234" s="156"/>
      <c r="G234" s="156"/>
    </row>
    <row r="235" spans="3:7">
      <c r="C235" s="156"/>
      <c r="D235" s="156"/>
      <c r="E235" s="156"/>
      <c r="F235" s="156"/>
      <c r="G235" s="156"/>
    </row>
    <row r="236" spans="3:7">
      <c r="C236" s="156"/>
      <c r="D236" s="156"/>
      <c r="E236" s="156"/>
      <c r="F236" s="156"/>
      <c r="G236" s="156"/>
    </row>
    <row r="237" spans="3:7">
      <c r="C237" s="156"/>
      <c r="D237" s="156"/>
      <c r="E237" s="156"/>
      <c r="F237" s="156"/>
      <c r="G237" s="156"/>
    </row>
    <row r="238" spans="3:7">
      <c r="C238" s="156"/>
      <c r="D238" s="156"/>
      <c r="E238" s="156"/>
      <c r="F238" s="156"/>
      <c r="G238" s="156"/>
    </row>
    <row r="239" spans="3:7">
      <c r="C239" s="156"/>
      <c r="D239" s="156"/>
      <c r="E239" s="156"/>
      <c r="F239" s="156"/>
      <c r="G239" s="156"/>
    </row>
    <row r="240" spans="3:7">
      <c r="C240" s="156"/>
      <c r="D240" s="156"/>
      <c r="E240" s="156"/>
      <c r="F240" s="156"/>
      <c r="G240" s="156"/>
    </row>
    <row r="241" spans="3:7">
      <c r="C241" s="156"/>
      <c r="D241" s="156"/>
      <c r="E241" s="156"/>
      <c r="F241" s="156"/>
      <c r="G241" s="156"/>
    </row>
    <row r="242" spans="3:7">
      <c r="C242" s="156"/>
      <c r="D242" s="156"/>
      <c r="E242" s="156"/>
      <c r="F242" s="156"/>
      <c r="G242" s="156"/>
    </row>
    <row r="243" spans="3:7">
      <c r="C243" s="156"/>
      <c r="D243" s="156"/>
      <c r="E243" s="156"/>
      <c r="F243" s="156"/>
      <c r="G243" s="156"/>
    </row>
    <row r="244" spans="3:7">
      <c r="C244" s="156"/>
      <c r="D244" s="156"/>
      <c r="E244" s="156"/>
      <c r="F244" s="156"/>
      <c r="G244" s="156"/>
    </row>
    <row r="245" spans="3:7">
      <c r="C245" s="156"/>
      <c r="D245" s="156"/>
      <c r="E245" s="156"/>
      <c r="F245" s="156"/>
      <c r="G245" s="156"/>
    </row>
    <row r="246" spans="3:7">
      <c r="C246" s="156"/>
      <c r="D246" s="156"/>
      <c r="E246" s="156"/>
      <c r="F246" s="156"/>
      <c r="G246" s="156"/>
    </row>
  </sheetData>
  <mergeCells count="27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C125:G246"/>
    <mergeCell ref="F99:G99"/>
    <mergeCell ref="F100:G100"/>
    <mergeCell ref="A100:D100"/>
    <mergeCell ref="A99:D99"/>
  </mergeCells>
  <phoneticPr fontId="1" type="noConversion"/>
  <printOptions horizontalCentered="1"/>
  <pageMargins left="0.35433070866141736" right="0.35433070866141736" top="0" bottom="0" header="0" footer="0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opLeftCell="A4" workbookViewId="0">
      <selection activeCell="A17" sqref="A17:I17"/>
    </sheetView>
  </sheetViews>
  <sheetFormatPr defaultRowHeight="13.2"/>
  <cols>
    <col min="2" max="2" width="0.109375" customWidth="1"/>
    <col min="6" max="6" width="21.33203125" customWidth="1"/>
    <col min="8" max="8" width="12.77734375" customWidth="1"/>
    <col min="9" max="9" width="13.33203125" customWidth="1"/>
    <col min="11" max="11" width="10.33203125" customWidth="1"/>
    <col min="12" max="12" width="10.44140625" customWidth="1"/>
  </cols>
  <sheetData>
    <row r="1" spans="1:9">
      <c r="A1" s="97"/>
      <c r="B1" s="97"/>
      <c r="C1" s="97"/>
      <c r="D1" s="97"/>
      <c r="E1" s="97"/>
      <c r="F1" s="97"/>
      <c r="G1" s="56"/>
      <c r="H1" s="56"/>
      <c r="I1" s="97"/>
    </row>
    <row r="2" spans="1:9">
      <c r="A2" s="97"/>
      <c r="B2" s="97"/>
      <c r="C2" s="97"/>
      <c r="D2" s="98"/>
      <c r="E2" s="97"/>
      <c r="F2" s="97"/>
      <c r="G2" s="99" t="s">
        <v>144</v>
      </c>
      <c r="H2" s="99"/>
      <c r="I2" s="99"/>
    </row>
    <row r="3" spans="1:9">
      <c r="A3" s="97"/>
      <c r="B3" s="97"/>
      <c r="C3" s="97"/>
      <c r="D3" s="97"/>
      <c r="E3" s="97"/>
      <c r="F3" s="97"/>
      <c r="G3" s="99" t="s">
        <v>113</v>
      </c>
      <c r="H3" s="99"/>
      <c r="I3" s="99"/>
    </row>
    <row r="4" spans="1:9">
      <c r="A4" s="97"/>
      <c r="B4" s="97"/>
      <c r="C4" s="97"/>
      <c r="D4" s="97"/>
      <c r="E4" s="97"/>
      <c r="F4" s="97"/>
      <c r="G4" s="97"/>
      <c r="H4" s="97"/>
      <c r="I4" s="97"/>
    </row>
    <row r="5" spans="1:9">
      <c r="A5" s="231" t="s">
        <v>145</v>
      </c>
      <c r="B5" s="223"/>
      <c r="C5" s="223"/>
      <c r="D5" s="223"/>
      <c r="E5" s="223"/>
      <c r="F5" s="223"/>
      <c r="G5" s="223"/>
      <c r="H5" s="223"/>
      <c r="I5" s="223"/>
    </row>
    <row r="6" spans="1:9">
      <c r="A6" s="232" t="s">
        <v>146</v>
      </c>
      <c r="B6" s="223"/>
      <c r="C6" s="223"/>
      <c r="D6" s="223"/>
      <c r="E6" s="223"/>
      <c r="F6" s="223"/>
      <c r="G6" s="223"/>
      <c r="H6" s="223"/>
      <c r="I6" s="223"/>
    </row>
    <row r="7" spans="1:9">
      <c r="A7" s="233" t="s">
        <v>133</v>
      </c>
      <c r="B7" s="234"/>
      <c r="C7" s="234"/>
      <c r="D7" s="234"/>
      <c r="E7" s="234"/>
      <c r="F7" s="234"/>
      <c r="G7" s="234"/>
      <c r="H7" s="234"/>
      <c r="I7" s="234"/>
    </row>
    <row r="8" spans="1:9">
      <c r="A8" s="222" t="s">
        <v>147</v>
      </c>
      <c r="B8" s="223"/>
      <c r="C8" s="223"/>
      <c r="D8" s="223"/>
      <c r="E8" s="223"/>
      <c r="F8" s="223"/>
      <c r="G8" s="223"/>
      <c r="H8" s="223"/>
      <c r="I8" s="223"/>
    </row>
    <row r="9" spans="1:9">
      <c r="A9" s="222" t="s">
        <v>148</v>
      </c>
      <c r="B9" s="223"/>
      <c r="C9" s="223"/>
      <c r="D9" s="223"/>
      <c r="E9" s="223"/>
      <c r="F9" s="223"/>
      <c r="G9" s="223"/>
      <c r="H9" s="223"/>
      <c r="I9" s="223"/>
    </row>
    <row r="10" spans="1:9">
      <c r="A10" s="222" t="s">
        <v>149</v>
      </c>
      <c r="B10" s="223"/>
      <c r="C10" s="223"/>
      <c r="D10" s="223"/>
      <c r="E10" s="223"/>
      <c r="F10" s="223"/>
      <c r="G10" s="223"/>
      <c r="H10" s="223"/>
      <c r="I10" s="223"/>
    </row>
    <row r="11" spans="1:9">
      <c r="A11" s="222" t="s">
        <v>150</v>
      </c>
      <c r="B11" s="223"/>
      <c r="C11" s="223"/>
      <c r="D11" s="223"/>
      <c r="E11" s="223"/>
      <c r="F11" s="223"/>
      <c r="G11" s="223"/>
      <c r="H11" s="223"/>
      <c r="I11" s="223"/>
    </row>
    <row r="12" spans="1:9">
      <c r="A12" s="224"/>
      <c r="B12" s="223"/>
      <c r="C12" s="223"/>
      <c r="D12" s="223"/>
      <c r="E12" s="223"/>
      <c r="F12" s="223"/>
      <c r="G12" s="223"/>
      <c r="H12" s="223"/>
      <c r="I12" s="223"/>
    </row>
    <row r="13" spans="1:9">
      <c r="A13" s="225" t="s">
        <v>151</v>
      </c>
      <c r="B13" s="226"/>
      <c r="C13" s="226"/>
      <c r="D13" s="226"/>
      <c r="E13" s="226"/>
      <c r="F13" s="226"/>
      <c r="G13" s="226"/>
      <c r="H13" s="226"/>
      <c r="I13" s="226"/>
    </row>
    <row r="14" spans="1:9">
      <c r="A14" s="222"/>
      <c r="B14" s="223"/>
      <c r="C14" s="223"/>
      <c r="D14" s="223"/>
      <c r="E14" s="223"/>
      <c r="F14" s="223"/>
      <c r="G14" s="223"/>
      <c r="H14" s="223"/>
      <c r="I14" s="223"/>
    </row>
    <row r="15" spans="1:9">
      <c r="A15" s="225" t="s">
        <v>275</v>
      </c>
      <c r="B15" s="226"/>
      <c r="C15" s="226"/>
      <c r="D15" s="226"/>
      <c r="E15" s="226"/>
      <c r="F15" s="226"/>
      <c r="G15" s="226"/>
      <c r="H15" s="226"/>
      <c r="I15" s="226"/>
    </row>
    <row r="16" spans="1:9">
      <c r="A16" s="100"/>
      <c r="B16" s="97"/>
      <c r="C16" s="97"/>
      <c r="D16" s="97"/>
      <c r="E16" s="97"/>
      <c r="F16" s="97"/>
      <c r="G16" s="97"/>
      <c r="H16" s="97"/>
      <c r="I16" s="97"/>
    </row>
    <row r="17" spans="1:9">
      <c r="A17" s="227" t="s">
        <v>276</v>
      </c>
      <c r="B17" s="223"/>
      <c r="C17" s="223"/>
      <c r="D17" s="223"/>
      <c r="E17" s="223"/>
      <c r="F17" s="223"/>
      <c r="G17" s="223"/>
      <c r="H17" s="223"/>
      <c r="I17" s="223"/>
    </row>
    <row r="18" spans="1:9">
      <c r="A18" s="222" t="s">
        <v>1</v>
      </c>
      <c r="B18" s="223"/>
      <c r="C18" s="223"/>
      <c r="D18" s="223"/>
      <c r="E18" s="223"/>
      <c r="F18" s="223"/>
      <c r="G18" s="223"/>
      <c r="H18" s="223"/>
      <c r="I18" s="223"/>
    </row>
    <row r="19" spans="1:9">
      <c r="A19" s="228" t="s">
        <v>274</v>
      </c>
      <c r="B19" s="223"/>
      <c r="C19" s="223"/>
      <c r="D19" s="223"/>
      <c r="E19" s="223"/>
      <c r="F19" s="223"/>
      <c r="G19" s="223"/>
      <c r="H19" s="223"/>
      <c r="I19" s="223"/>
    </row>
    <row r="20" spans="1:9" ht="39.6">
      <c r="A20" s="229" t="s">
        <v>2</v>
      </c>
      <c r="B20" s="229"/>
      <c r="C20" s="229" t="s">
        <v>3</v>
      </c>
      <c r="D20" s="220"/>
      <c r="E20" s="220"/>
      <c r="F20" s="220"/>
      <c r="G20" s="101" t="s">
        <v>152</v>
      </c>
      <c r="H20" s="101" t="s">
        <v>153</v>
      </c>
      <c r="I20" s="101" t="s">
        <v>154</v>
      </c>
    </row>
    <row r="21" spans="1:9">
      <c r="A21" s="102" t="s">
        <v>7</v>
      </c>
      <c r="B21" s="103" t="s">
        <v>155</v>
      </c>
      <c r="C21" s="221" t="s">
        <v>155</v>
      </c>
      <c r="D21" s="230"/>
      <c r="E21" s="230"/>
      <c r="F21" s="230"/>
      <c r="G21" s="104" t="s">
        <v>156</v>
      </c>
      <c r="H21" s="96">
        <f>SUM(H22,H27,H28)</f>
        <v>689163.92999999993</v>
      </c>
      <c r="I21" s="105">
        <f>SUM(I22,I27,I28)</f>
        <v>682829.91</v>
      </c>
    </row>
    <row r="22" spans="1:9">
      <c r="A22" s="106" t="s">
        <v>9</v>
      </c>
      <c r="B22" s="107" t="s">
        <v>157</v>
      </c>
      <c r="C22" s="217" t="s">
        <v>157</v>
      </c>
      <c r="D22" s="217"/>
      <c r="E22" s="217"/>
      <c r="F22" s="217"/>
      <c r="G22" s="108"/>
      <c r="H22" s="117">
        <f>SUM(H23:H26)</f>
        <v>670912.84</v>
      </c>
      <c r="I22" s="109">
        <f>SUM(I23:I26)</f>
        <v>663770.28</v>
      </c>
    </row>
    <row r="23" spans="1:9">
      <c r="A23" s="106" t="s">
        <v>158</v>
      </c>
      <c r="B23" s="107" t="s">
        <v>60</v>
      </c>
      <c r="C23" s="217" t="s">
        <v>60</v>
      </c>
      <c r="D23" s="217"/>
      <c r="E23" s="217"/>
      <c r="F23" s="217"/>
      <c r="G23" s="108"/>
      <c r="H23" s="95">
        <v>44939.360000000001</v>
      </c>
      <c r="I23" s="51">
        <v>51485.14</v>
      </c>
    </row>
    <row r="24" spans="1:9">
      <c r="A24" s="106" t="s">
        <v>159</v>
      </c>
      <c r="B24" s="110" t="s">
        <v>160</v>
      </c>
      <c r="C24" s="219" t="s">
        <v>160</v>
      </c>
      <c r="D24" s="219"/>
      <c r="E24" s="219"/>
      <c r="F24" s="219"/>
      <c r="G24" s="108"/>
      <c r="H24" s="95">
        <v>583122.5</v>
      </c>
      <c r="I24" s="51">
        <v>566954.64</v>
      </c>
    </row>
    <row r="25" spans="1:9">
      <c r="A25" s="106" t="s">
        <v>161</v>
      </c>
      <c r="B25" s="107" t="s">
        <v>162</v>
      </c>
      <c r="C25" s="219" t="s">
        <v>162</v>
      </c>
      <c r="D25" s="219"/>
      <c r="E25" s="219"/>
      <c r="F25" s="219"/>
      <c r="G25" s="108"/>
      <c r="H25" s="95">
        <v>31199.63</v>
      </c>
      <c r="I25" s="51">
        <v>24033.85</v>
      </c>
    </row>
    <row r="26" spans="1:9">
      <c r="A26" s="106" t="s">
        <v>163</v>
      </c>
      <c r="B26" s="110" t="s">
        <v>164</v>
      </c>
      <c r="C26" s="219" t="s">
        <v>164</v>
      </c>
      <c r="D26" s="219"/>
      <c r="E26" s="219"/>
      <c r="F26" s="219"/>
      <c r="G26" s="108"/>
      <c r="H26" s="95">
        <v>11651.35</v>
      </c>
      <c r="I26" s="51">
        <v>21296.65</v>
      </c>
    </row>
    <row r="27" spans="1:9">
      <c r="A27" s="106" t="s">
        <v>16</v>
      </c>
      <c r="B27" s="107" t="s">
        <v>165</v>
      </c>
      <c r="C27" s="219" t="s">
        <v>165</v>
      </c>
      <c r="D27" s="219"/>
      <c r="E27" s="219"/>
      <c r="F27" s="219"/>
      <c r="G27" s="108"/>
      <c r="H27" s="117"/>
      <c r="I27" s="111"/>
    </row>
    <row r="28" spans="1:9">
      <c r="A28" s="106" t="s">
        <v>36</v>
      </c>
      <c r="B28" s="107" t="s">
        <v>166</v>
      </c>
      <c r="C28" s="219" t="s">
        <v>166</v>
      </c>
      <c r="D28" s="219"/>
      <c r="E28" s="219"/>
      <c r="F28" s="219"/>
      <c r="G28" s="108"/>
      <c r="H28" s="117">
        <f>SUM(H29)+SUM(H30)</f>
        <v>18251.09</v>
      </c>
      <c r="I28" s="109">
        <f>SUM(I29)+SUM(I30)</f>
        <v>19059.63</v>
      </c>
    </row>
    <row r="29" spans="1:9">
      <c r="A29" s="106" t="s">
        <v>167</v>
      </c>
      <c r="B29" s="110" t="s">
        <v>168</v>
      </c>
      <c r="C29" s="219" t="s">
        <v>168</v>
      </c>
      <c r="D29" s="219"/>
      <c r="E29" s="219"/>
      <c r="F29" s="219"/>
      <c r="G29" s="108"/>
      <c r="H29" s="95">
        <v>18251.09</v>
      </c>
      <c r="I29" s="51">
        <v>19059.63</v>
      </c>
    </row>
    <row r="30" spans="1:9">
      <c r="A30" s="106" t="s">
        <v>169</v>
      </c>
      <c r="B30" s="110" t="s">
        <v>170</v>
      </c>
      <c r="C30" s="219" t="s">
        <v>170</v>
      </c>
      <c r="D30" s="219"/>
      <c r="E30" s="219"/>
      <c r="F30" s="219"/>
      <c r="G30" s="108"/>
      <c r="H30" s="95"/>
      <c r="I30" s="51"/>
    </row>
    <row r="31" spans="1:9">
      <c r="A31" s="102" t="s">
        <v>45</v>
      </c>
      <c r="B31" s="103" t="s">
        <v>171</v>
      </c>
      <c r="C31" s="221" t="s">
        <v>171</v>
      </c>
      <c r="D31" s="221"/>
      <c r="E31" s="221"/>
      <c r="F31" s="221"/>
      <c r="G31" s="104" t="s">
        <v>172</v>
      </c>
      <c r="H31" s="105">
        <f>SUM(H32:H45)</f>
        <v>686220.28</v>
      </c>
      <c r="I31" s="105">
        <f>SUM(I32:I45)</f>
        <v>678015.92000000016</v>
      </c>
    </row>
    <row r="32" spans="1:9">
      <c r="A32" s="106" t="s">
        <v>9</v>
      </c>
      <c r="B32" s="107" t="s">
        <v>173</v>
      </c>
      <c r="C32" s="219" t="s">
        <v>174</v>
      </c>
      <c r="D32" s="218"/>
      <c r="E32" s="218"/>
      <c r="F32" s="218"/>
      <c r="G32" s="108"/>
      <c r="H32" s="51">
        <v>545158.75</v>
      </c>
      <c r="I32" s="51">
        <v>537572.36</v>
      </c>
    </row>
    <row r="33" spans="1:9">
      <c r="A33" s="106" t="s">
        <v>16</v>
      </c>
      <c r="B33" s="107" t="s">
        <v>175</v>
      </c>
      <c r="C33" s="219" t="s">
        <v>176</v>
      </c>
      <c r="D33" s="218"/>
      <c r="E33" s="218"/>
      <c r="F33" s="218"/>
      <c r="G33" s="108"/>
      <c r="H33" s="51">
        <v>23092.33</v>
      </c>
      <c r="I33" s="51">
        <v>21838.05</v>
      </c>
    </row>
    <row r="34" spans="1:9">
      <c r="A34" s="106" t="s">
        <v>36</v>
      </c>
      <c r="B34" s="107" t="s">
        <v>177</v>
      </c>
      <c r="C34" s="219" t="s">
        <v>178</v>
      </c>
      <c r="D34" s="218"/>
      <c r="E34" s="218"/>
      <c r="F34" s="218"/>
      <c r="G34" s="108"/>
      <c r="H34" s="51">
        <v>14448.68</v>
      </c>
      <c r="I34" s="51">
        <v>17527.66</v>
      </c>
    </row>
    <row r="35" spans="1:9">
      <c r="A35" s="106" t="s">
        <v>44</v>
      </c>
      <c r="B35" s="107" t="s">
        <v>179</v>
      </c>
      <c r="C35" s="217" t="s">
        <v>180</v>
      </c>
      <c r="D35" s="218"/>
      <c r="E35" s="218"/>
      <c r="F35" s="218"/>
      <c r="G35" s="108"/>
      <c r="H35" s="51">
        <v>70</v>
      </c>
      <c r="I35" s="51">
        <v>742.29</v>
      </c>
    </row>
    <row r="36" spans="1:9">
      <c r="A36" s="106" t="s">
        <v>55</v>
      </c>
      <c r="B36" s="107" t="s">
        <v>181</v>
      </c>
      <c r="C36" s="217" t="s">
        <v>182</v>
      </c>
      <c r="D36" s="218"/>
      <c r="E36" s="218"/>
      <c r="F36" s="218"/>
      <c r="G36" s="108"/>
      <c r="H36" s="51">
        <v>19936.810000000001</v>
      </c>
      <c r="I36" s="51">
        <v>18662.36</v>
      </c>
    </row>
    <row r="37" spans="1:9">
      <c r="A37" s="106" t="s">
        <v>183</v>
      </c>
      <c r="B37" s="107" t="s">
        <v>184</v>
      </c>
      <c r="C37" s="217" t="s">
        <v>185</v>
      </c>
      <c r="D37" s="218"/>
      <c r="E37" s="218"/>
      <c r="F37" s="218"/>
      <c r="G37" s="108"/>
      <c r="H37" s="51">
        <v>1382.57</v>
      </c>
      <c r="I37" s="51">
        <v>1363.37</v>
      </c>
    </row>
    <row r="38" spans="1:9">
      <c r="A38" s="106" t="s">
        <v>186</v>
      </c>
      <c r="B38" s="107" t="s">
        <v>187</v>
      </c>
      <c r="C38" s="217" t="s">
        <v>188</v>
      </c>
      <c r="D38" s="218"/>
      <c r="E38" s="218"/>
      <c r="F38" s="218"/>
      <c r="G38" s="108"/>
      <c r="H38" s="51">
        <v>665.5</v>
      </c>
      <c r="I38" s="51">
        <v>2102.39</v>
      </c>
    </row>
    <row r="39" spans="1:9">
      <c r="A39" s="106" t="s">
        <v>189</v>
      </c>
      <c r="B39" s="107" t="s">
        <v>190</v>
      </c>
      <c r="C39" s="219" t="s">
        <v>190</v>
      </c>
      <c r="D39" s="218"/>
      <c r="E39" s="218"/>
      <c r="F39" s="218"/>
      <c r="G39" s="108"/>
      <c r="H39" s="51"/>
      <c r="I39" s="51"/>
    </row>
    <row r="40" spans="1:9">
      <c r="A40" s="106" t="s">
        <v>191</v>
      </c>
      <c r="B40" s="107" t="s">
        <v>192</v>
      </c>
      <c r="C40" s="217" t="s">
        <v>192</v>
      </c>
      <c r="D40" s="218"/>
      <c r="E40" s="218"/>
      <c r="F40" s="218"/>
      <c r="G40" s="108"/>
      <c r="H40" s="51">
        <v>31891.31</v>
      </c>
      <c r="I40" s="51">
        <v>43053.15</v>
      </c>
    </row>
    <row r="41" spans="1:9">
      <c r="A41" s="106" t="s">
        <v>193</v>
      </c>
      <c r="B41" s="107" t="s">
        <v>194</v>
      </c>
      <c r="C41" s="219" t="s">
        <v>195</v>
      </c>
      <c r="D41" s="220"/>
      <c r="E41" s="220"/>
      <c r="F41" s="220"/>
      <c r="G41" s="108"/>
      <c r="H41" s="51"/>
      <c r="I41" s="51"/>
    </row>
    <row r="42" spans="1:9">
      <c r="A42" s="106" t="s">
        <v>196</v>
      </c>
      <c r="B42" s="107" t="s">
        <v>197</v>
      </c>
      <c r="C42" s="219" t="s">
        <v>198</v>
      </c>
      <c r="D42" s="218"/>
      <c r="E42" s="218"/>
      <c r="F42" s="218"/>
      <c r="G42" s="108"/>
      <c r="H42" s="51">
        <v>1800</v>
      </c>
      <c r="I42" s="51">
        <v>1800</v>
      </c>
    </row>
    <row r="43" spans="1:9">
      <c r="A43" s="106" t="s">
        <v>199</v>
      </c>
      <c r="B43" s="107" t="s">
        <v>200</v>
      </c>
      <c r="C43" s="219" t="s">
        <v>201</v>
      </c>
      <c r="D43" s="218"/>
      <c r="E43" s="218"/>
      <c r="F43" s="218"/>
      <c r="G43" s="108"/>
      <c r="H43" s="51"/>
      <c r="I43" s="51"/>
    </row>
    <row r="44" spans="1:9">
      <c r="A44" s="106" t="s">
        <v>202</v>
      </c>
      <c r="B44" s="107" t="s">
        <v>203</v>
      </c>
      <c r="C44" s="219" t="s">
        <v>204</v>
      </c>
      <c r="D44" s="218"/>
      <c r="E44" s="218"/>
      <c r="F44" s="218"/>
      <c r="G44" s="108"/>
      <c r="H44" s="51">
        <v>47774.33</v>
      </c>
      <c r="I44" s="51">
        <v>33354.29</v>
      </c>
    </row>
    <row r="45" spans="1:9">
      <c r="A45" s="106" t="s">
        <v>205</v>
      </c>
      <c r="B45" s="107" t="s">
        <v>206</v>
      </c>
      <c r="C45" s="200" t="s">
        <v>207</v>
      </c>
      <c r="D45" s="201"/>
      <c r="E45" s="201"/>
      <c r="F45" s="202"/>
      <c r="G45" s="108"/>
      <c r="H45" s="51"/>
      <c r="I45" s="51"/>
    </row>
    <row r="46" spans="1:9">
      <c r="A46" s="103" t="s">
        <v>47</v>
      </c>
      <c r="B46" s="112" t="s">
        <v>208</v>
      </c>
      <c r="C46" s="209" t="s">
        <v>208</v>
      </c>
      <c r="D46" s="210"/>
      <c r="E46" s="210"/>
      <c r="F46" s="211"/>
      <c r="G46" s="104"/>
      <c r="H46" s="105">
        <f>H21-H31</f>
        <v>2943.6499999999069</v>
      </c>
      <c r="I46" s="105">
        <f>I21-I31</f>
        <v>4813.9899999998743</v>
      </c>
    </row>
    <row r="47" spans="1:9">
      <c r="A47" s="125" t="s">
        <v>58</v>
      </c>
      <c r="B47" s="125" t="s">
        <v>209</v>
      </c>
      <c r="C47" s="203" t="s">
        <v>209</v>
      </c>
      <c r="D47" s="204"/>
      <c r="E47" s="204"/>
      <c r="F47" s="205"/>
      <c r="G47" s="126"/>
      <c r="H47" s="96">
        <f>IF(TYPE(H48)=1,H48,0)-IF(TYPE(H49)=1,H49,0)-IF(TYPE(H50)=1,H50,0)</f>
        <v>338.81999999999971</v>
      </c>
      <c r="I47" s="96">
        <f>IF(TYPE(I48)=1,I48,0)-IF(TYPE(I49)=1,I49,0)-IF(TYPE(I50)=1,I50,0)</f>
        <v>0</v>
      </c>
    </row>
    <row r="48" spans="1:9">
      <c r="A48" s="127" t="s">
        <v>210</v>
      </c>
      <c r="B48" s="4" t="s">
        <v>211</v>
      </c>
      <c r="C48" s="206" t="s">
        <v>212</v>
      </c>
      <c r="D48" s="207"/>
      <c r="E48" s="207"/>
      <c r="F48" s="208"/>
      <c r="G48" s="128"/>
      <c r="H48" s="117">
        <v>17110.32</v>
      </c>
      <c r="I48" s="95">
        <v>1239.56</v>
      </c>
    </row>
    <row r="49" spans="1:9">
      <c r="A49" s="127" t="s">
        <v>16</v>
      </c>
      <c r="B49" s="4" t="s">
        <v>213</v>
      </c>
      <c r="C49" s="206" t="s">
        <v>213</v>
      </c>
      <c r="D49" s="207"/>
      <c r="E49" s="207"/>
      <c r="F49" s="208"/>
      <c r="G49" s="128"/>
      <c r="H49" s="95"/>
      <c r="I49" s="95"/>
    </row>
    <row r="50" spans="1:9">
      <c r="A50" s="127" t="s">
        <v>214</v>
      </c>
      <c r="B50" s="4" t="s">
        <v>215</v>
      </c>
      <c r="C50" s="206" t="s">
        <v>216</v>
      </c>
      <c r="D50" s="207"/>
      <c r="E50" s="207"/>
      <c r="F50" s="208"/>
      <c r="G50" s="128"/>
      <c r="H50" s="95">
        <v>16771.5</v>
      </c>
      <c r="I50" s="95">
        <v>1239.56</v>
      </c>
    </row>
    <row r="51" spans="1:9">
      <c r="A51" s="103" t="s">
        <v>63</v>
      </c>
      <c r="B51" s="112" t="s">
        <v>217</v>
      </c>
      <c r="C51" s="209" t="s">
        <v>217</v>
      </c>
      <c r="D51" s="210"/>
      <c r="E51" s="210"/>
      <c r="F51" s="211"/>
      <c r="G51" s="113"/>
      <c r="H51" s="51"/>
      <c r="I51" s="51"/>
    </row>
    <row r="52" spans="1:9">
      <c r="A52" s="103" t="s">
        <v>75</v>
      </c>
      <c r="B52" s="112" t="s">
        <v>218</v>
      </c>
      <c r="C52" s="212" t="s">
        <v>218</v>
      </c>
      <c r="D52" s="213"/>
      <c r="E52" s="213"/>
      <c r="F52" s="214"/>
      <c r="G52" s="113"/>
      <c r="H52" s="51"/>
      <c r="I52" s="51"/>
    </row>
    <row r="53" spans="1:9">
      <c r="A53" s="103" t="s">
        <v>87</v>
      </c>
      <c r="B53" s="112" t="s">
        <v>219</v>
      </c>
      <c r="C53" s="209" t="s">
        <v>219</v>
      </c>
      <c r="D53" s="210"/>
      <c r="E53" s="210"/>
      <c r="F53" s="211"/>
      <c r="G53" s="113"/>
      <c r="H53" s="51"/>
      <c r="I53" s="51"/>
    </row>
    <row r="54" spans="1:9">
      <c r="A54" s="103" t="s">
        <v>220</v>
      </c>
      <c r="B54" s="103" t="s">
        <v>221</v>
      </c>
      <c r="C54" s="215" t="s">
        <v>221</v>
      </c>
      <c r="D54" s="213"/>
      <c r="E54" s="213"/>
      <c r="F54" s="214"/>
      <c r="G54" s="113"/>
      <c r="H54" s="105">
        <f>SUM(H46,H47,H51,H52,H53)</f>
        <v>3282.4699999999066</v>
      </c>
      <c r="I54" s="105">
        <f>SUM(I46,I47,I51,I52,I53)</f>
        <v>4813.9899999998743</v>
      </c>
    </row>
    <row r="55" spans="1:9">
      <c r="A55" s="103" t="s">
        <v>9</v>
      </c>
      <c r="B55" s="103" t="s">
        <v>222</v>
      </c>
      <c r="C55" s="216" t="s">
        <v>222</v>
      </c>
      <c r="D55" s="210"/>
      <c r="E55" s="210"/>
      <c r="F55" s="211"/>
      <c r="G55" s="113"/>
      <c r="H55" s="51"/>
      <c r="I55" s="51"/>
    </row>
    <row r="56" spans="1:9">
      <c r="A56" s="103" t="s">
        <v>223</v>
      </c>
      <c r="B56" s="112" t="s">
        <v>224</v>
      </c>
      <c r="C56" s="209" t="s">
        <v>224</v>
      </c>
      <c r="D56" s="210"/>
      <c r="E56" s="210"/>
      <c r="F56" s="211"/>
      <c r="G56" s="113"/>
      <c r="H56" s="105">
        <f>SUM(H54,H55)</f>
        <v>3282.4699999999066</v>
      </c>
      <c r="I56" s="105">
        <f>SUM(I54,I55)</f>
        <v>4813.9899999998743</v>
      </c>
    </row>
    <row r="57" spans="1:9">
      <c r="A57" s="110" t="s">
        <v>9</v>
      </c>
      <c r="B57" s="107" t="s">
        <v>225</v>
      </c>
      <c r="C57" s="200" t="s">
        <v>225</v>
      </c>
      <c r="D57" s="201"/>
      <c r="E57" s="201"/>
      <c r="F57" s="202"/>
      <c r="G57" s="114"/>
      <c r="H57" s="109"/>
      <c r="I57" s="109"/>
    </row>
    <row r="58" spans="1:9">
      <c r="A58" s="110" t="s">
        <v>16</v>
      </c>
      <c r="B58" s="107" t="s">
        <v>226</v>
      </c>
      <c r="C58" s="200" t="s">
        <v>226</v>
      </c>
      <c r="D58" s="201"/>
      <c r="E58" s="201"/>
      <c r="F58" s="202"/>
      <c r="G58" s="114"/>
      <c r="H58" s="109"/>
      <c r="I58" s="109"/>
    </row>
    <row r="59" spans="1:9">
      <c r="A59" s="58"/>
      <c r="B59" s="58"/>
      <c r="C59" s="58"/>
      <c r="D59" s="58"/>
      <c r="E59" s="97"/>
      <c r="F59" s="97"/>
      <c r="G59" s="115"/>
      <c r="H59" s="115"/>
      <c r="I59" s="115"/>
    </row>
    <row r="60" spans="1:9">
      <c r="A60" s="194" t="s">
        <v>227</v>
      </c>
      <c r="B60" s="194"/>
      <c r="C60" s="194"/>
      <c r="D60" s="194"/>
      <c r="E60" s="194"/>
      <c r="F60" s="194"/>
      <c r="G60" s="116"/>
      <c r="H60" s="195" t="s">
        <v>228</v>
      </c>
      <c r="I60" s="195"/>
    </row>
    <row r="61" spans="1:9">
      <c r="A61" s="196" t="s">
        <v>229</v>
      </c>
      <c r="B61" s="196"/>
      <c r="C61" s="196"/>
      <c r="D61" s="196"/>
      <c r="E61" s="196"/>
      <c r="F61" s="196"/>
      <c r="G61" s="59" t="s">
        <v>131</v>
      </c>
      <c r="H61" s="197" t="s">
        <v>112</v>
      </c>
      <c r="I61" s="197"/>
    </row>
    <row r="62" spans="1:9">
      <c r="A62" s="93"/>
      <c r="B62" s="93"/>
      <c r="C62" s="93"/>
      <c r="D62" s="93"/>
      <c r="E62" s="93"/>
      <c r="F62" s="93"/>
      <c r="G62" s="93"/>
      <c r="H62" s="94"/>
      <c r="I62" s="94"/>
    </row>
    <row r="63" spans="1:9">
      <c r="A63" s="198" t="s">
        <v>134</v>
      </c>
      <c r="B63" s="198"/>
      <c r="C63" s="198"/>
      <c r="D63" s="198"/>
      <c r="E63" s="198"/>
      <c r="F63" s="198"/>
      <c r="G63" s="28"/>
      <c r="H63" s="199" t="s">
        <v>135</v>
      </c>
      <c r="I63" s="199"/>
    </row>
    <row r="64" spans="1:9">
      <c r="A64" s="192" t="s">
        <v>230</v>
      </c>
      <c r="B64" s="192"/>
      <c r="C64" s="192"/>
      <c r="D64" s="192"/>
      <c r="E64" s="192"/>
      <c r="F64" s="192"/>
      <c r="G64" s="60" t="s">
        <v>231</v>
      </c>
      <c r="H64" s="193" t="s">
        <v>112</v>
      </c>
      <c r="I64" s="193"/>
    </row>
    <row r="65" spans="1:9">
      <c r="A65" s="97"/>
      <c r="B65" s="97"/>
      <c r="C65" s="97"/>
      <c r="D65" s="97"/>
      <c r="E65" s="97"/>
      <c r="F65" s="97"/>
      <c r="G65" s="97"/>
      <c r="H65" s="97"/>
      <c r="I65" s="97"/>
    </row>
    <row r="66" spans="1:9">
      <c r="A66" s="55"/>
      <c r="B66" s="55"/>
      <c r="C66" s="55"/>
      <c r="D66" s="55"/>
      <c r="E66" s="55"/>
      <c r="F66" s="55"/>
      <c r="G66" s="55"/>
      <c r="H66" s="55"/>
      <c r="I66" s="55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0866141732283472" right="0.70866141732283472" top="0.74803149606299213" bottom="0.15748031496062992" header="0.31496062992125984" footer="0.31496062992125984"/>
  <pageSetup paperSize="9" scale="9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9"/>
  <sheetViews>
    <sheetView tabSelected="1" workbookViewId="0">
      <selection activeCell="B42" sqref="B42"/>
    </sheetView>
  </sheetViews>
  <sheetFormatPr defaultRowHeight="13.2"/>
  <cols>
    <col min="1" max="1" width="5.5546875" customWidth="1"/>
    <col min="2" max="2" width="22.88671875" customWidth="1"/>
    <col min="3" max="3" width="13.6640625" customWidth="1"/>
    <col min="4" max="4" width="14.33203125" customWidth="1"/>
    <col min="5" max="5" width="11" customWidth="1"/>
    <col min="6" max="6" width="14.21875" customWidth="1"/>
    <col min="9" max="9" width="11.44140625" customWidth="1"/>
    <col min="13" max="13" width="11.5546875" customWidth="1"/>
  </cols>
  <sheetData>
    <row r="1" spans="1:46" ht="13.8">
      <c r="A1" s="61"/>
      <c r="B1" s="57"/>
      <c r="C1" s="57"/>
      <c r="D1" s="57"/>
      <c r="E1" s="57"/>
      <c r="F1" s="57"/>
      <c r="G1" s="57"/>
      <c r="H1" s="57"/>
      <c r="I1" s="62"/>
      <c r="J1" s="62"/>
      <c r="K1" s="62"/>
      <c r="L1" s="57"/>
      <c r="M1" s="57"/>
    </row>
    <row r="2" spans="1:46" ht="13.8">
      <c r="A2" s="61"/>
      <c r="B2" s="92" t="s">
        <v>232</v>
      </c>
      <c r="C2" s="92"/>
      <c r="D2" s="92"/>
      <c r="E2" s="92"/>
      <c r="F2" s="92"/>
      <c r="G2" s="92"/>
      <c r="H2" s="92"/>
      <c r="I2" s="92" t="s">
        <v>233</v>
      </c>
      <c r="J2" s="92"/>
      <c r="K2" s="92"/>
      <c r="L2" s="92"/>
      <c r="M2" s="92"/>
      <c r="N2" s="91"/>
    </row>
    <row r="3" spans="1:46" ht="13.8">
      <c r="A3" s="61"/>
      <c r="B3" s="57"/>
      <c r="C3" s="57"/>
      <c r="D3" s="57"/>
      <c r="E3" s="57"/>
      <c r="F3" s="57"/>
      <c r="G3" s="57"/>
      <c r="H3" s="57"/>
      <c r="I3" s="57" t="s">
        <v>234</v>
      </c>
      <c r="J3" s="57"/>
      <c r="K3" s="57"/>
      <c r="L3" s="57"/>
      <c r="M3" s="57"/>
    </row>
    <row r="4" spans="1:46" ht="13.8">
      <c r="A4" s="6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46" ht="13.8">
      <c r="A5" s="235" t="s">
        <v>235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46" ht="13.8">
      <c r="A6" s="235" t="s">
        <v>236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46" ht="13.8">
      <c r="A7" s="61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46" ht="13.8">
      <c r="A8" s="235" t="s">
        <v>237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46" ht="13.8">
      <c r="A9" s="6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46">
      <c r="A10" s="237" t="s">
        <v>2</v>
      </c>
      <c r="B10" s="237" t="s">
        <v>238</v>
      </c>
      <c r="C10" s="237" t="s">
        <v>239</v>
      </c>
      <c r="D10" s="237" t="s">
        <v>240</v>
      </c>
      <c r="E10" s="237"/>
      <c r="F10" s="237"/>
      <c r="G10" s="237"/>
      <c r="H10" s="237"/>
      <c r="I10" s="237"/>
      <c r="J10" s="238"/>
      <c r="K10" s="238"/>
      <c r="L10" s="237"/>
      <c r="M10" s="237" t="s">
        <v>241</v>
      </c>
    </row>
    <row r="11" spans="1:46" ht="84" customHeight="1">
      <c r="A11" s="237"/>
      <c r="B11" s="237"/>
      <c r="C11" s="237"/>
      <c r="D11" s="80" t="s">
        <v>269</v>
      </c>
      <c r="E11" s="80" t="s">
        <v>242</v>
      </c>
      <c r="F11" s="80" t="s">
        <v>267</v>
      </c>
      <c r="G11" s="80" t="s">
        <v>243</v>
      </c>
      <c r="H11" s="80" t="s">
        <v>268</v>
      </c>
      <c r="I11" s="81" t="s">
        <v>244</v>
      </c>
      <c r="J11" s="119" t="s">
        <v>245</v>
      </c>
      <c r="K11" s="82" t="s">
        <v>246</v>
      </c>
      <c r="L11" s="83" t="s">
        <v>247</v>
      </c>
      <c r="M11" s="237"/>
      <c r="P11" s="65"/>
      <c r="Q11" s="66"/>
      <c r="R11" s="67"/>
      <c r="S11" s="67"/>
      <c r="T11" s="67"/>
      <c r="U11" s="67"/>
      <c r="V11" s="67"/>
      <c r="W11" s="67"/>
      <c r="X11" s="67"/>
      <c r="Y11" s="68"/>
      <c r="Z11" s="68"/>
      <c r="AA11" s="68"/>
      <c r="AB11" s="67"/>
      <c r="AC11" s="67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</row>
    <row r="12" spans="1:46" ht="13.8">
      <c r="A12" s="63">
        <v>1</v>
      </c>
      <c r="B12" s="63">
        <v>2</v>
      </c>
      <c r="C12" s="63">
        <v>3</v>
      </c>
      <c r="D12" s="63">
        <v>4</v>
      </c>
      <c r="E12" s="63">
        <v>5</v>
      </c>
      <c r="F12" s="63">
        <v>6</v>
      </c>
      <c r="G12" s="63">
        <v>7</v>
      </c>
      <c r="H12" s="63">
        <v>8</v>
      </c>
      <c r="I12" s="63">
        <v>9</v>
      </c>
      <c r="J12" s="63">
        <v>10</v>
      </c>
      <c r="K12" s="64" t="s">
        <v>248</v>
      </c>
      <c r="L12" s="63">
        <v>12</v>
      </c>
      <c r="M12" s="63">
        <v>13</v>
      </c>
      <c r="P12" s="65"/>
      <c r="Q12" s="66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</row>
    <row r="13" spans="1:46" ht="65.400000000000006" customHeight="1">
      <c r="A13" s="82" t="s">
        <v>249</v>
      </c>
      <c r="B13" s="84" t="s">
        <v>250</v>
      </c>
      <c r="C13" s="85">
        <f t="shared" ref="C13:L13" si="0">SUM(C14:C15)</f>
        <v>13193.859999999999</v>
      </c>
      <c r="D13" s="85">
        <f t="shared" si="0"/>
        <v>40159.54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-44939.360000000001</v>
      </c>
      <c r="J13" s="85">
        <f t="shared" si="0"/>
        <v>0</v>
      </c>
      <c r="K13" s="85">
        <f t="shared" si="0"/>
        <v>0</v>
      </c>
      <c r="L13" s="85">
        <f t="shared" si="0"/>
        <v>10536.42</v>
      </c>
      <c r="M13" s="85">
        <f t="shared" ref="M13:M25" si="1">SUM(C13:L13)</f>
        <v>18950.46</v>
      </c>
      <c r="N13" s="118"/>
      <c r="P13" s="65"/>
      <c r="Q13" s="66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</row>
    <row r="14" spans="1:46" ht="13.8" customHeight="1">
      <c r="A14" s="123" t="s">
        <v>251</v>
      </c>
      <c r="B14" s="86" t="s">
        <v>252</v>
      </c>
      <c r="C14" s="87">
        <v>10727.05</v>
      </c>
      <c r="D14" s="87"/>
      <c r="E14" s="87">
        <v>8487.57</v>
      </c>
      <c r="F14" s="87"/>
      <c r="G14" s="87"/>
      <c r="H14" s="87"/>
      <c r="I14" s="87">
        <v>-8197.5499999999993</v>
      </c>
      <c r="J14" s="87"/>
      <c r="K14" s="87"/>
      <c r="L14" s="87"/>
      <c r="M14" s="85">
        <f t="shared" si="1"/>
        <v>11017.07</v>
      </c>
      <c r="N14" s="118"/>
      <c r="P14" s="65"/>
      <c r="Q14" s="66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</row>
    <row r="15" spans="1:46" ht="13.2" customHeight="1">
      <c r="A15" s="123" t="s">
        <v>253</v>
      </c>
      <c r="B15" s="86" t="s">
        <v>254</v>
      </c>
      <c r="C15" s="87">
        <v>2466.81</v>
      </c>
      <c r="D15" s="87">
        <v>40159.54</v>
      </c>
      <c r="E15" s="87">
        <v>-8487.57</v>
      </c>
      <c r="F15" s="87"/>
      <c r="G15" s="87"/>
      <c r="H15" s="87"/>
      <c r="I15" s="87">
        <v>-36741.81</v>
      </c>
      <c r="J15" s="87"/>
      <c r="K15" s="87"/>
      <c r="L15" s="87">
        <v>10536.42</v>
      </c>
      <c r="M15" s="85">
        <f t="shared" si="1"/>
        <v>7933.3900000000012</v>
      </c>
      <c r="N15" s="118"/>
      <c r="P15" s="65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</row>
    <row r="16" spans="1:46" ht="75.599999999999994" customHeight="1">
      <c r="A16" s="82" t="s">
        <v>255</v>
      </c>
      <c r="B16" s="84" t="s">
        <v>256</v>
      </c>
      <c r="C16" s="85">
        <f t="shared" ref="C16:L16" si="2">SUM(C17:C18)</f>
        <v>762678.9</v>
      </c>
      <c r="D16" s="85">
        <f t="shared" si="2"/>
        <v>508163.28</v>
      </c>
      <c r="E16" s="85">
        <f t="shared" si="2"/>
        <v>0</v>
      </c>
      <c r="F16" s="85">
        <f t="shared" si="2"/>
        <v>0</v>
      </c>
      <c r="G16" s="85">
        <f t="shared" si="2"/>
        <v>0</v>
      </c>
      <c r="H16" s="85">
        <f t="shared" si="2"/>
        <v>0</v>
      </c>
      <c r="I16" s="85">
        <f t="shared" si="2"/>
        <v>-526411.51</v>
      </c>
      <c r="J16" s="85">
        <f t="shared" si="2"/>
        <v>0</v>
      </c>
      <c r="K16" s="85">
        <f t="shared" si="2"/>
        <v>0</v>
      </c>
      <c r="L16" s="85">
        <f t="shared" si="2"/>
        <v>0</v>
      </c>
      <c r="M16" s="85">
        <f t="shared" si="1"/>
        <v>744430.67000000016</v>
      </c>
      <c r="N16" s="118"/>
      <c r="P16" s="65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</row>
    <row r="17" spans="1:46" ht="17.399999999999999" customHeight="1">
      <c r="A17" s="123" t="s">
        <v>270</v>
      </c>
      <c r="B17" s="86" t="s">
        <v>252</v>
      </c>
      <c r="C17" s="87">
        <v>762678.9</v>
      </c>
      <c r="D17" s="87">
        <v>13889.75</v>
      </c>
      <c r="E17" s="87"/>
      <c r="F17" s="87"/>
      <c r="G17" s="87"/>
      <c r="H17" s="87"/>
      <c r="I17" s="87">
        <v>-32137.98</v>
      </c>
      <c r="J17" s="87"/>
      <c r="K17" s="87"/>
      <c r="L17" s="87"/>
      <c r="M17" s="85">
        <f t="shared" si="1"/>
        <v>744430.67</v>
      </c>
      <c r="N17" s="118"/>
      <c r="P17" s="65"/>
      <c r="Q17" s="66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</row>
    <row r="18" spans="1:46" ht="16.8" customHeight="1">
      <c r="A18" s="123" t="s">
        <v>271</v>
      </c>
      <c r="B18" s="86" t="s">
        <v>254</v>
      </c>
      <c r="C18" s="87"/>
      <c r="D18" s="87">
        <v>494273.53</v>
      </c>
      <c r="E18" s="87"/>
      <c r="F18" s="87"/>
      <c r="G18" s="87"/>
      <c r="H18" s="87"/>
      <c r="I18" s="87">
        <v>-494273.53</v>
      </c>
      <c r="J18" s="87"/>
      <c r="K18" s="87"/>
      <c r="L18" s="87"/>
      <c r="M18" s="85">
        <f t="shared" si="1"/>
        <v>0</v>
      </c>
      <c r="N18" s="118"/>
      <c r="P18" s="65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</row>
    <row r="19" spans="1:46" ht="97.2" customHeight="1">
      <c r="A19" s="82" t="s">
        <v>257</v>
      </c>
      <c r="B19" s="84" t="s">
        <v>258</v>
      </c>
      <c r="C19" s="85">
        <f t="shared" ref="C19:L19" si="3">SUM(C20:C21)</f>
        <v>207246.28</v>
      </c>
      <c r="D19" s="85">
        <f t="shared" si="3"/>
        <v>24822.44</v>
      </c>
      <c r="E19" s="85">
        <f t="shared" si="3"/>
        <v>0</v>
      </c>
      <c r="F19" s="85">
        <f t="shared" si="3"/>
        <v>0</v>
      </c>
      <c r="G19" s="85">
        <f t="shared" si="3"/>
        <v>0</v>
      </c>
      <c r="H19" s="85">
        <f t="shared" si="3"/>
        <v>0</v>
      </c>
      <c r="I19" s="85">
        <f t="shared" si="3"/>
        <v>-31199.629999999997</v>
      </c>
      <c r="J19" s="85">
        <f>SUM(J20:J21)</f>
        <v>0</v>
      </c>
      <c r="K19" s="85">
        <f t="shared" si="3"/>
        <v>0</v>
      </c>
      <c r="L19" s="85">
        <f t="shared" si="3"/>
        <v>2884.59</v>
      </c>
      <c r="M19" s="85">
        <f t="shared" si="1"/>
        <v>203753.68</v>
      </c>
      <c r="N19" s="118"/>
      <c r="P19" s="65"/>
      <c r="Q19" s="66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</row>
    <row r="20" spans="1:46" ht="16.2" customHeight="1">
      <c r="A20" s="123" t="s">
        <v>259</v>
      </c>
      <c r="B20" s="86" t="s">
        <v>252</v>
      </c>
      <c r="C20" s="87">
        <v>207022.43</v>
      </c>
      <c r="D20" s="87"/>
      <c r="E20" s="87"/>
      <c r="F20" s="87"/>
      <c r="G20" s="87"/>
      <c r="H20" s="87"/>
      <c r="I20" s="87">
        <v>-6087.87</v>
      </c>
      <c r="J20" s="87"/>
      <c r="K20" s="87"/>
      <c r="L20" s="87"/>
      <c r="M20" s="85">
        <f t="shared" si="1"/>
        <v>200934.56</v>
      </c>
      <c r="N20" s="118"/>
      <c r="P20" s="65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</row>
    <row r="21" spans="1:46" ht="20.399999999999999" customHeight="1">
      <c r="A21" s="123" t="s">
        <v>272</v>
      </c>
      <c r="B21" s="86" t="s">
        <v>254</v>
      </c>
      <c r="C21" s="87">
        <v>223.85</v>
      </c>
      <c r="D21" s="87">
        <v>24822.44</v>
      </c>
      <c r="E21" s="87"/>
      <c r="F21" s="87"/>
      <c r="G21" s="87"/>
      <c r="H21" s="87"/>
      <c r="I21" s="87">
        <v>-25111.759999999998</v>
      </c>
      <c r="J21" s="87"/>
      <c r="K21" s="87"/>
      <c r="L21" s="87">
        <v>2884.59</v>
      </c>
      <c r="M21" s="85">
        <f t="shared" si="1"/>
        <v>2819.119999999999</v>
      </c>
      <c r="N21" s="118"/>
      <c r="P21" s="65"/>
      <c r="Q21" s="153"/>
      <c r="R21" s="153"/>
      <c r="S21" s="153"/>
      <c r="T21" s="151"/>
      <c r="U21" s="151"/>
      <c r="V21" s="151"/>
      <c r="W21" s="151"/>
      <c r="X21" s="151"/>
      <c r="Y21" s="151"/>
      <c r="Z21" s="151"/>
      <c r="AA21" s="70"/>
      <c r="AB21" s="70"/>
      <c r="AC21" s="153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</row>
    <row r="22" spans="1:46">
      <c r="A22" s="82" t="s">
        <v>260</v>
      </c>
      <c r="B22" s="84" t="s">
        <v>261</v>
      </c>
      <c r="C22" s="85">
        <f t="shared" ref="C22:K22" si="4">SUM(C23:C24)</f>
        <v>8559.369999999999</v>
      </c>
      <c r="D22" s="85">
        <f t="shared" si="4"/>
        <v>0</v>
      </c>
      <c r="E22" s="85">
        <f>SUM(E23:E24)</f>
        <v>0</v>
      </c>
      <c r="F22" s="85">
        <f t="shared" si="4"/>
        <v>10416.81</v>
      </c>
      <c r="G22" s="85">
        <f t="shared" si="4"/>
        <v>0</v>
      </c>
      <c r="H22" s="85">
        <f t="shared" si="4"/>
        <v>0</v>
      </c>
      <c r="I22" s="85">
        <f t="shared" si="4"/>
        <v>-11651.35</v>
      </c>
      <c r="J22" s="85">
        <f>SUM(J23:J24)</f>
        <v>0</v>
      </c>
      <c r="K22" s="85">
        <f t="shared" si="4"/>
        <v>0</v>
      </c>
      <c r="L22" s="85"/>
      <c r="M22" s="85">
        <f t="shared" si="1"/>
        <v>7324.83</v>
      </c>
      <c r="N22" s="118"/>
      <c r="P22" s="65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2"/>
      <c r="AB22" s="71"/>
      <c r="AC22" s="71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</row>
    <row r="23" spans="1:46" ht="13.8">
      <c r="A23" s="123" t="s">
        <v>262</v>
      </c>
      <c r="B23" s="86" t="s">
        <v>252</v>
      </c>
      <c r="C23" s="87">
        <v>291.20999999999998</v>
      </c>
      <c r="D23" s="87"/>
      <c r="E23" s="87">
        <v>2766.59</v>
      </c>
      <c r="F23" s="87">
        <v>10416.81</v>
      </c>
      <c r="G23" s="87"/>
      <c r="H23" s="87"/>
      <c r="I23" s="87">
        <v>-10922.37</v>
      </c>
      <c r="J23" s="87"/>
      <c r="K23" s="87"/>
      <c r="L23" s="87"/>
      <c r="M23" s="85">
        <f t="shared" si="1"/>
        <v>2552.2399999999998</v>
      </c>
      <c r="N23" s="118"/>
      <c r="P23" s="65"/>
      <c r="Q23" s="69"/>
      <c r="R23" s="73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</row>
    <row r="24" spans="1:46" ht="13.8">
      <c r="A24" s="123" t="s">
        <v>263</v>
      </c>
      <c r="B24" s="86" t="s">
        <v>254</v>
      </c>
      <c r="C24" s="87">
        <v>8268.16</v>
      </c>
      <c r="D24" s="87"/>
      <c r="E24" s="87">
        <v>-2766.59</v>
      </c>
      <c r="F24" s="87"/>
      <c r="G24" s="87"/>
      <c r="H24" s="87"/>
      <c r="I24" s="87">
        <v>-728.98</v>
      </c>
      <c r="J24" s="87"/>
      <c r="K24" s="87"/>
      <c r="L24" s="87"/>
      <c r="M24" s="85">
        <f t="shared" si="1"/>
        <v>4772.59</v>
      </c>
      <c r="N24" s="118"/>
      <c r="P24" s="65"/>
      <c r="Q24" s="75"/>
      <c r="R24" s="76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4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</row>
    <row r="25" spans="1:46" ht="13.8">
      <c r="A25" s="82" t="s">
        <v>264</v>
      </c>
      <c r="B25" s="84" t="s">
        <v>265</v>
      </c>
      <c r="C25" s="88">
        <f t="shared" ref="C25:L25" si="5">SUM(C13,C16,C19,C22)</f>
        <v>991678.41</v>
      </c>
      <c r="D25" s="88">
        <f t="shared" si="5"/>
        <v>573145.26</v>
      </c>
      <c r="E25" s="88">
        <f t="shared" si="5"/>
        <v>0</v>
      </c>
      <c r="F25" s="88">
        <f t="shared" si="5"/>
        <v>10416.81</v>
      </c>
      <c r="G25" s="88">
        <f t="shared" si="5"/>
        <v>0</v>
      </c>
      <c r="H25" s="88">
        <f t="shared" si="5"/>
        <v>0</v>
      </c>
      <c r="I25" s="88">
        <f t="shared" si="5"/>
        <v>-614201.85</v>
      </c>
      <c r="J25" s="88">
        <f t="shared" si="5"/>
        <v>0</v>
      </c>
      <c r="K25" s="88">
        <f t="shared" si="5"/>
        <v>0</v>
      </c>
      <c r="L25" s="88">
        <f t="shared" si="5"/>
        <v>13421.01</v>
      </c>
      <c r="M25" s="88">
        <f t="shared" si="1"/>
        <v>974459.64</v>
      </c>
      <c r="N25" s="118"/>
      <c r="P25" s="65"/>
      <c r="Q25" s="75"/>
      <c r="R25" s="76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4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</row>
    <row r="26" spans="1:46" ht="13.8">
      <c r="A26" s="124" t="s">
        <v>266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18"/>
      <c r="P26" s="65"/>
      <c r="Q26" s="69"/>
      <c r="R26" s="73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</row>
    <row r="27" spans="1:46" ht="13.8">
      <c r="A27" s="90"/>
      <c r="B27" s="90"/>
      <c r="C27" s="90"/>
      <c r="D27" s="90"/>
      <c r="E27" s="90"/>
      <c r="F27" s="91"/>
      <c r="G27" s="91"/>
      <c r="H27" s="91"/>
      <c r="I27" s="91"/>
      <c r="J27" s="91"/>
      <c r="K27" s="91"/>
      <c r="L27" s="91"/>
      <c r="M27" s="91"/>
      <c r="P27" s="65"/>
      <c r="Q27" s="75"/>
      <c r="R27" s="76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4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</row>
    <row r="28" spans="1:46" ht="13.8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P28" s="65"/>
      <c r="Q28" s="75"/>
      <c r="R28" s="76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4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</row>
    <row r="29" spans="1:46" ht="13.8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P29" s="65"/>
      <c r="Q29" s="69"/>
      <c r="R29" s="73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</row>
    <row r="30" spans="1:46" ht="13.8">
      <c r="P30" s="65"/>
      <c r="Q30" s="75"/>
      <c r="R30" s="76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4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</row>
    <row r="31" spans="1:46" ht="13.8">
      <c r="P31" s="65"/>
      <c r="Q31" s="75"/>
      <c r="R31" s="76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4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</row>
    <row r="32" spans="1:46" ht="13.8">
      <c r="P32" s="65"/>
      <c r="Q32" s="69"/>
      <c r="R32" s="73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</row>
    <row r="33" spans="16:46" ht="13.8">
      <c r="P33" s="65"/>
      <c r="Q33" s="75"/>
      <c r="R33" s="76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4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</row>
    <row r="34" spans="16:46" ht="13.8">
      <c r="P34" s="65"/>
      <c r="Q34" s="75"/>
      <c r="R34" s="76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4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</row>
    <row r="35" spans="16:46" ht="13.8" customHeight="1">
      <c r="P35" s="154"/>
      <c r="Q35" s="154"/>
      <c r="R35" s="154"/>
      <c r="S35" s="154"/>
      <c r="T35" s="154"/>
      <c r="U35" s="154"/>
      <c r="V35" s="154"/>
      <c r="W35" s="78"/>
      <c r="X35" s="78"/>
      <c r="Y35" s="78"/>
      <c r="Z35" s="78"/>
      <c r="AA35" s="78"/>
      <c r="AB35" s="78"/>
      <c r="AC35" s="78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</row>
    <row r="36" spans="16:46" ht="13.8">
      <c r="P36" s="154"/>
      <c r="Q36" s="154"/>
      <c r="R36" s="154"/>
      <c r="S36" s="154"/>
      <c r="T36" s="154"/>
      <c r="U36" s="154"/>
      <c r="V36" s="154"/>
      <c r="W36" s="79"/>
      <c r="X36" s="79"/>
      <c r="Y36" s="79"/>
      <c r="Z36" s="79"/>
      <c r="AA36" s="79"/>
      <c r="AB36" s="79"/>
      <c r="AC36" s="79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</row>
    <row r="37" spans="16:46">
      <c r="P37" s="154"/>
      <c r="Q37" s="154"/>
      <c r="R37" s="154"/>
      <c r="S37" s="154"/>
      <c r="T37" s="154"/>
      <c r="U37" s="154"/>
      <c r="V37" s="154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</row>
    <row r="38" spans="16:46">
      <c r="P38" s="154"/>
      <c r="Q38" s="154"/>
      <c r="R38" s="154"/>
      <c r="S38" s="154"/>
      <c r="T38" s="154"/>
      <c r="U38" s="154"/>
      <c r="V38" s="154"/>
    </row>
    <row r="39" spans="16:46">
      <c r="P39" s="154"/>
      <c r="Q39" s="154"/>
      <c r="R39" s="154"/>
      <c r="S39" s="154"/>
      <c r="T39" s="154"/>
      <c r="U39" s="154"/>
      <c r="V39" s="154"/>
    </row>
  </sheetData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70866141732283472" right="0.31496062992125984" top="0" bottom="0" header="0" footer="0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2020-11-06T07:42:48Z</cp:lastPrinted>
  <dcterms:created xsi:type="dcterms:W3CDTF">2009-07-20T14:30:53Z</dcterms:created>
  <dcterms:modified xsi:type="dcterms:W3CDTF">2020-11-10T13:20:11Z</dcterms:modified>
</cp:coreProperties>
</file>