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artotojas\Desktop\SB formos 2021\BV ataskaitas\"/>
    </mc:Choice>
  </mc:AlternateContent>
  <xr:revisionPtr revIDLastSave="0" documentId="13_ncr:1_{1E517563-3B7A-44C2-BD50-DBA4F9B2E347}" xr6:coauthVersionLast="47" xr6:coauthVersionMax="47" xr10:uidLastSave="{00000000-0000-0000-0000-000000000000}"/>
  <bookViews>
    <workbookView xWindow="-108" yWindow="-108" windowWidth="23256" windowHeight="12576" firstSheet="4" activeTab="7" xr2:uid="{00000000-000D-0000-FFFF-FFFF00000000}"/>
  </bookViews>
  <sheets>
    <sheet name="Forma Nr.2_bendras" sheetId="1" r:id="rId1"/>
    <sheet name="Forma Nr.2_ SB bendras " sheetId="3" r:id="rId2"/>
    <sheet name="Forma Nr.2_ 5.1.2.1." sheetId="4" r:id="rId3"/>
    <sheet name="Forma Nr.2_ 5.1.2.16." sheetId="5" r:id="rId4"/>
    <sheet name="Forma Nr.2_ 5.1.2.23." sheetId="6" r:id="rId5"/>
    <sheet name="Forma Nr.2_ S bendras" sheetId="8" r:id="rId6"/>
    <sheet name="Forma Nr.2_5.1.2.1. S" sheetId="9" r:id="rId7"/>
    <sheet name="Forma Nr.2_ 5.1.2.16. S" sheetId="10" r:id="rId8"/>
    <sheet name="Forma Nr.2_5.1.2.1. VBD" sheetId="33" r:id="rId9"/>
    <sheet name="Forma Nr.9" sheetId="23" r:id="rId10"/>
    <sheet name="Pažyma prie formos Nr.9" sheetId="24" r:id="rId11"/>
    <sheet name="Pažyma apie pajamas" sheetId="12" r:id="rId12"/>
    <sheet name="Forma Nr.S7" sheetId="13" r:id="rId13"/>
    <sheet name="Gautų FS pažyma" sheetId="32" r:id="rId14"/>
    <sheet name="Sukauptų FS pažyma" sheetId="30" r:id="rId15"/>
    <sheet name="Forma Nr.B-9 _5.1.2.1." sheetId="25" r:id="rId16"/>
    <sheet name="Forma Nr.B-9_5.1.2.1. S" sheetId="26" r:id="rId17"/>
    <sheet name="Forma Nr.B-9_5.1.2.1 VBD" sheetId="34" r:id="rId18"/>
    <sheet name="Forma Nr.B-9_5.1.2.16" sheetId="27" r:id="rId19"/>
    <sheet name="Forma Nr.B-9_5.1.2.23" sheetId="28" r:id="rId2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" i="34" l="1"/>
  <c r="Q28" i="34"/>
  <c r="P28" i="34"/>
  <c r="O28" i="34"/>
  <c r="N28" i="34"/>
  <c r="M28" i="34"/>
  <c r="K28" i="34"/>
  <c r="J28" i="34"/>
  <c r="I28" i="34"/>
  <c r="H28" i="34"/>
  <c r="G28" i="34"/>
  <c r="F28" i="34"/>
  <c r="E28" i="34"/>
  <c r="D28" i="34"/>
  <c r="C28" i="34"/>
  <c r="B28" i="34"/>
  <c r="R27" i="34"/>
  <c r="Q27" i="34"/>
  <c r="P27" i="34"/>
  <c r="O27" i="34"/>
  <c r="N27" i="34"/>
  <c r="M27" i="34"/>
  <c r="K27" i="34"/>
  <c r="J27" i="34"/>
  <c r="I27" i="34"/>
  <c r="H27" i="34"/>
  <c r="G27" i="34"/>
  <c r="F27" i="34"/>
  <c r="E27" i="34"/>
  <c r="D27" i="34"/>
  <c r="C27" i="34"/>
  <c r="B27" i="34"/>
  <c r="S26" i="34"/>
  <c r="L26" i="34"/>
  <c r="S25" i="34"/>
  <c r="L25" i="34"/>
  <c r="S24" i="34"/>
  <c r="L24" i="34"/>
  <c r="S23" i="34"/>
  <c r="L23" i="34"/>
  <c r="S22" i="34"/>
  <c r="L22" i="34"/>
  <c r="S21" i="34"/>
  <c r="L21" i="34"/>
  <c r="S20" i="34"/>
  <c r="L20" i="34"/>
  <c r="S19" i="34"/>
  <c r="L19" i="34"/>
  <c r="S18" i="34"/>
  <c r="L18" i="34"/>
  <c r="L27" i="34" s="1"/>
  <c r="L225" i="33"/>
  <c r="K225" i="33"/>
  <c r="J225" i="33"/>
  <c r="I225" i="33"/>
  <c r="I224" i="33" s="1"/>
  <c r="L224" i="33"/>
  <c r="K224" i="33"/>
  <c r="J224" i="33"/>
  <c r="L222" i="33"/>
  <c r="K222" i="33"/>
  <c r="J222" i="33"/>
  <c r="I222" i="33"/>
  <c r="L221" i="33"/>
  <c r="K221" i="33"/>
  <c r="J221" i="33"/>
  <c r="I221" i="33"/>
  <c r="L219" i="33"/>
  <c r="K219" i="33"/>
  <c r="J219" i="33"/>
  <c r="I219" i="33"/>
  <c r="L218" i="33"/>
  <c r="K218" i="33"/>
  <c r="J218" i="33"/>
  <c r="I218" i="33"/>
  <c r="L215" i="33"/>
  <c r="K215" i="33"/>
  <c r="J215" i="33"/>
  <c r="I215" i="33"/>
  <c r="L214" i="33"/>
  <c r="K214" i="33"/>
  <c r="J214" i="33"/>
  <c r="I214" i="33"/>
  <c r="L211" i="33"/>
  <c r="K211" i="33"/>
  <c r="J211" i="33"/>
  <c r="I211" i="33"/>
  <c r="I210" i="33" s="1"/>
  <c r="L210" i="33"/>
  <c r="K210" i="33"/>
  <c r="J210" i="33"/>
  <c r="L207" i="33"/>
  <c r="K207" i="33"/>
  <c r="J207" i="33"/>
  <c r="I207" i="33"/>
  <c r="I206" i="33" s="1"/>
  <c r="L206" i="33"/>
  <c r="K206" i="33"/>
  <c r="J206" i="33"/>
  <c r="L203" i="33"/>
  <c r="K203" i="33"/>
  <c r="J203" i="33"/>
  <c r="I203" i="33"/>
  <c r="L200" i="33"/>
  <c r="K200" i="33"/>
  <c r="J200" i="33"/>
  <c r="I200" i="33"/>
  <c r="L198" i="33"/>
  <c r="K198" i="33"/>
  <c r="J198" i="33"/>
  <c r="I198" i="33"/>
  <c r="L197" i="33"/>
  <c r="K197" i="33"/>
  <c r="J197" i="33"/>
  <c r="I197" i="33"/>
  <c r="L196" i="33"/>
  <c r="K196" i="33"/>
  <c r="J196" i="33"/>
  <c r="L193" i="33"/>
  <c r="K193" i="33"/>
  <c r="J193" i="33"/>
  <c r="I193" i="33"/>
  <c r="I192" i="33" s="1"/>
  <c r="L192" i="33"/>
  <c r="K192" i="33"/>
  <c r="J192" i="33"/>
  <c r="L190" i="33"/>
  <c r="K190" i="33"/>
  <c r="J190" i="33"/>
  <c r="I190" i="33"/>
  <c r="L189" i="33"/>
  <c r="K189" i="33"/>
  <c r="J189" i="33"/>
  <c r="I189" i="33"/>
  <c r="L187" i="33"/>
  <c r="K187" i="33"/>
  <c r="J187" i="33"/>
  <c r="I187" i="33"/>
  <c r="L186" i="33"/>
  <c r="K186" i="33"/>
  <c r="J186" i="33"/>
  <c r="I186" i="33"/>
  <c r="L183" i="33"/>
  <c r="K183" i="33"/>
  <c r="J183" i="33"/>
  <c r="I183" i="33"/>
  <c r="L182" i="33"/>
  <c r="K182" i="33"/>
  <c r="J182" i="33"/>
  <c r="I182" i="33"/>
  <c r="L179" i="33"/>
  <c r="L178" i="33" s="1"/>
  <c r="K179" i="33"/>
  <c r="J179" i="33"/>
  <c r="I179" i="33"/>
  <c r="K178" i="33"/>
  <c r="J178" i="33"/>
  <c r="I178" i="33"/>
  <c r="L175" i="33"/>
  <c r="L174" i="33" s="1"/>
  <c r="K175" i="33"/>
  <c r="J175" i="33"/>
  <c r="I175" i="33"/>
  <c r="K174" i="33"/>
  <c r="J174" i="33"/>
  <c r="I174" i="33"/>
  <c r="L171" i="33"/>
  <c r="K171" i="33"/>
  <c r="J171" i="33"/>
  <c r="I171" i="33"/>
  <c r="L168" i="33"/>
  <c r="K168" i="33"/>
  <c r="J168" i="33"/>
  <c r="I168" i="33"/>
  <c r="L166" i="33"/>
  <c r="L165" i="33" s="1"/>
  <c r="K166" i="33"/>
  <c r="J166" i="33"/>
  <c r="I166" i="33"/>
  <c r="I165" i="33" s="1"/>
  <c r="K165" i="33"/>
  <c r="J165" i="33"/>
  <c r="K164" i="33"/>
  <c r="K163" i="33" s="1"/>
  <c r="J164" i="33"/>
  <c r="J163" i="33"/>
  <c r="L160" i="33"/>
  <c r="K160" i="33"/>
  <c r="J160" i="33"/>
  <c r="I160" i="33"/>
  <c r="I159" i="33" s="1"/>
  <c r="L159" i="33"/>
  <c r="K159" i="33"/>
  <c r="J159" i="33"/>
  <c r="L157" i="33"/>
  <c r="K157" i="33"/>
  <c r="J157" i="33"/>
  <c r="I157" i="33"/>
  <c r="L156" i="33"/>
  <c r="K156" i="33"/>
  <c r="J156" i="33"/>
  <c r="I156" i="33"/>
  <c r="L154" i="33"/>
  <c r="K154" i="33"/>
  <c r="J154" i="33"/>
  <c r="I154" i="33"/>
  <c r="L153" i="33"/>
  <c r="K153" i="33"/>
  <c r="J153" i="33"/>
  <c r="I153" i="33"/>
  <c r="L150" i="33"/>
  <c r="L149" i="33" s="1"/>
  <c r="L131" i="33" s="1"/>
  <c r="K150" i="33"/>
  <c r="J150" i="33"/>
  <c r="I150" i="33"/>
  <c r="I149" i="33" s="1"/>
  <c r="K149" i="33"/>
  <c r="J149" i="33"/>
  <c r="L146" i="33"/>
  <c r="K146" i="33"/>
  <c r="K145" i="33" s="1"/>
  <c r="K131" i="33" s="1"/>
  <c r="J146" i="33"/>
  <c r="I146" i="33"/>
  <c r="I145" i="33" s="1"/>
  <c r="L145" i="33"/>
  <c r="J145" i="33"/>
  <c r="L142" i="33"/>
  <c r="K142" i="33"/>
  <c r="J142" i="33"/>
  <c r="I142" i="33"/>
  <c r="I141" i="33" s="1"/>
  <c r="L141" i="33"/>
  <c r="K141" i="33"/>
  <c r="J141" i="33"/>
  <c r="J131" i="33" s="1"/>
  <c r="L138" i="33"/>
  <c r="K138" i="33"/>
  <c r="J138" i="33"/>
  <c r="I138" i="33"/>
  <c r="L135" i="33"/>
  <c r="K135" i="33"/>
  <c r="J135" i="33"/>
  <c r="I135" i="33"/>
  <c r="L133" i="33"/>
  <c r="K133" i="33"/>
  <c r="J133" i="33"/>
  <c r="I133" i="33"/>
  <c r="I132" i="33" s="1"/>
  <c r="I131" i="33" s="1"/>
  <c r="L132" i="33"/>
  <c r="K132" i="33"/>
  <c r="J132" i="33"/>
  <c r="L128" i="33"/>
  <c r="K128" i="33"/>
  <c r="J128" i="33"/>
  <c r="I128" i="33"/>
  <c r="I127" i="33" s="1"/>
  <c r="L127" i="33"/>
  <c r="K127" i="33"/>
  <c r="J127" i="33"/>
  <c r="L125" i="33"/>
  <c r="K125" i="33"/>
  <c r="J125" i="33"/>
  <c r="I125" i="33"/>
  <c r="I124" i="33" s="1"/>
  <c r="L124" i="33"/>
  <c r="K124" i="33"/>
  <c r="J124" i="33"/>
  <c r="J99" i="33" s="1"/>
  <c r="L122" i="33"/>
  <c r="K122" i="33"/>
  <c r="J122" i="33"/>
  <c r="I122" i="33"/>
  <c r="I121" i="33" s="1"/>
  <c r="L121" i="33"/>
  <c r="K121" i="33"/>
  <c r="J121" i="33"/>
  <c r="L118" i="33"/>
  <c r="L117" i="33" s="1"/>
  <c r="K118" i="33"/>
  <c r="J118" i="33"/>
  <c r="I118" i="33"/>
  <c r="K117" i="33"/>
  <c r="J117" i="33"/>
  <c r="I117" i="33"/>
  <c r="L114" i="33"/>
  <c r="L113" i="33" s="1"/>
  <c r="K114" i="33"/>
  <c r="J114" i="33"/>
  <c r="I114" i="33"/>
  <c r="K113" i="33"/>
  <c r="J113" i="33"/>
  <c r="I113" i="33"/>
  <c r="L110" i="33"/>
  <c r="L109" i="33" s="1"/>
  <c r="K110" i="33"/>
  <c r="J110" i="33"/>
  <c r="I110" i="33"/>
  <c r="K109" i="33"/>
  <c r="J109" i="33"/>
  <c r="I109" i="33"/>
  <c r="L106" i="33"/>
  <c r="K106" i="33"/>
  <c r="J106" i="33"/>
  <c r="I106" i="33"/>
  <c r="L103" i="33"/>
  <c r="K103" i="33"/>
  <c r="J103" i="33"/>
  <c r="I103" i="33"/>
  <c r="L101" i="33"/>
  <c r="L100" i="33" s="1"/>
  <c r="K101" i="33"/>
  <c r="J101" i="33"/>
  <c r="I101" i="33"/>
  <c r="I100" i="33" s="1"/>
  <c r="K100" i="33"/>
  <c r="J100" i="33"/>
  <c r="K99" i="33"/>
  <c r="K98" i="33" s="1"/>
  <c r="L94" i="33"/>
  <c r="K94" i="33"/>
  <c r="J94" i="33"/>
  <c r="I94" i="33"/>
  <c r="I93" i="33" s="1"/>
  <c r="I92" i="33" s="1"/>
  <c r="L93" i="33"/>
  <c r="K93" i="33"/>
  <c r="J93" i="33"/>
  <c r="L92" i="33"/>
  <c r="K92" i="33"/>
  <c r="J92" i="33"/>
  <c r="L90" i="33"/>
  <c r="K90" i="33"/>
  <c r="K89" i="33" s="1"/>
  <c r="K88" i="33" s="1"/>
  <c r="J90" i="33"/>
  <c r="I90" i="33"/>
  <c r="I89" i="33" s="1"/>
  <c r="I88" i="33" s="1"/>
  <c r="L89" i="33"/>
  <c r="J89" i="33"/>
  <c r="L88" i="33"/>
  <c r="J88" i="33"/>
  <c r="L81" i="33"/>
  <c r="K81" i="33"/>
  <c r="J81" i="33"/>
  <c r="I81" i="33"/>
  <c r="I80" i="33" s="1"/>
  <c r="L80" i="33"/>
  <c r="K80" i="33"/>
  <c r="J80" i="33"/>
  <c r="L78" i="33"/>
  <c r="K78" i="33"/>
  <c r="J78" i="33"/>
  <c r="I78" i="33"/>
  <c r="I77" i="33" s="1"/>
  <c r="L77" i="33"/>
  <c r="L76" i="33" s="1"/>
  <c r="K77" i="33"/>
  <c r="J77" i="33"/>
  <c r="K76" i="33"/>
  <c r="J76" i="33"/>
  <c r="L71" i="33"/>
  <c r="K71" i="33"/>
  <c r="J71" i="33"/>
  <c r="I71" i="33"/>
  <c r="I70" i="33" s="1"/>
  <c r="I69" i="33" s="1"/>
  <c r="L70" i="33"/>
  <c r="K70" i="33"/>
  <c r="J70" i="33"/>
  <c r="J69" i="33" s="1"/>
  <c r="L69" i="33"/>
  <c r="K69" i="33"/>
  <c r="L65" i="33"/>
  <c r="K65" i="33"/>
  <c r="J65" i="33"/>
  <c r="I65" i="33"/>
  <c r="I64" i="33" s="1"/>
  <c r="L64" i="33"/>
  <c r="L58" i="33" s="1"/>
  <c r="L53" i="33" s="1"/>
  <c r="K64" i="33"/>
  <c r="J64" i="33"/>
  <c r="L60" i="33"/>
  <c r="K60" i="33"/>
  <c r="K59" i="33" s="1"/>
  <c r="K58" i="33" s="1"/>
  <c r="K53" i="33" s="1"/>
  <c r="J60" i="33"/>
  <c r="I60" i="33"/>
  <c r="I59" i="33" s="1"/>
  <c r="L59" i="33"/>
  <c r="J59" i="33"/>
  <c r="J58" i="33"/>
  <c r="L56" i="33"/>
  <c r="K56" i="33"/>
  <c r="J56" i="33"/>
  <c r="I56" i="33"/>
  <c r="I55" i="33" s="1"/>
  <c r="I54" i="33" s="1"/>
  <c r="L55" i="33"/>
  <c r="K55" i="33"/>
  <c r="J55" i="33"/>
  <c r="L54" i="33"/>
  <c r="K54" i="33"/>
  <c r="J54" i="33"/>
  <c r="J53" i="33" s="1"/>
  <c r="L51" i="33"/>
  <c r="K51" i="33"/>
  <c r="J51" i="33"/>
  <c r="I51" i="33"/>
  <c r="I50" i="33" s="1"/>
  <c r="L50" i="33"/>
  <c r="K50" i="33"/>
  <c r="J50" i="33"/>
  <c r="L46" i="33"/>
  <c r="K46" i="33"/>
  <c r="J46" i="33"/>
  <c r="J45" i="33" s="1"/>
  <c r="J44" i="33" s="1"/>
  <c r="J43" i="33" s="1"/>
  <c r="I46" i="33"/>
  <c r="I45" i="33" s="1"/>
  <c r="L45" i="33"/>
  <c r="K45" i="33"/>
  <c r="K44" i="33" s="1"/>
  <c r="K43" i="33" s="1"/>
  <c r="L44" i="33"/>
  <c r="L43" i="33"/>
  <c r="L41" i="33"/>
  <c r="L40" i="33"/>
  <c r="L39" i="33"/>
  <c r="L38" i="33"/>
  <c r="L37" i="33"/>
  <c r="L36" i="33"/>
  <c r="L35" i="33"/>
  <c r="L34" i="33"/>
  <c r="L33" i="33" s="1"/>
  <c r="L32" i="33" s="1"/>
  <c r="K34" i="33"/>
  <c r="K33" i="33" s="1"/>
  <c r="K32" i="33" s="1"/>
  <c r="K31" i="33" s="1"/>
  <c r="K30" i="33" s="1"/>
  <c r="J34" i="33"/>
  <c r="J33" i="33" s="1"/>
  <c r="J32" i="33" s="1"/>
  <c r="J31" i="33" s="1"/>
  <c r="J30" i="33" s="1"/>
  <c r="I34" i="33"/>
  <c r="I33" i="33" s="1"/>
  <c r="I32" i="33" s="1"/>
  <c r="I31" i="33" s="1"/>
  <c r="I30" i="33" s="1"/>
  <c r="J32" i="23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46" i="1"/>
  <c r="L147" i="1"/>
  <c r="L36" i="1"/>
  <c r="L37" i="1"/>
  <c r="L38" i="1"/>
  <c r="L39" i="1"/>
  <c r="L40" i="1"/>
  <c r="L41" i="1"/>
  <c r="L35" i="1"/>
  <c r="L143" i="9"/>
  <c r="L47" i="9"/>
  <c r="L48" i="9"/>
  <c r="L49" i="9"/>
  <c r="L50" i="9"/>
  <c r="L51" i="9"/>
  <c r="L52" i="9"/>
  <c r="L53" i="9"/>
  <c r="L54" i="9"/>
  <c r="L55" i="9"/>
  <c r="L56" i="9"/>
  <c r="L46" i="9"/>
  <c r="L36" i="9"/>
  <c r="L37" i="9"/>
  <c r="L38" i="9"/>
  <c r="L39" i="9"/>
  <c r="L40" i="9"/>
  <c r="L41" i="9"/>
  <c r="L35" i="9"/>
  <c r="L47" i="8"/>
  <c r="L48" i="8"/>
  <c r="L49" i="8"/>
  <c r="L50" i="8"/>
  <c r="L51" i="8"/>
  <c r="L52" i="8"/>
  <c r="L53" i="8"/>
  <c r="L54" i="8"/>
  <c r="L55" i="8"/>
  <c r="L56" i="8"/>
  <c r="L57" i="8"/>
  <c r="L46" i="8"/>
  <c r="L36" i="8"/>
  <c r="L37" i="8"/>
  <c r="L38" i="8"/>
  <c r="L39" i="8"/>
  <c r="L40" i="8"/>
  <c r="L41" i="8"/>
  <c r="L35" i="8"/>
  <c r="L143" i="6"/>
  <c r="L48" i="6"/>
  <c r="L49" i="6"/>
  <c r="L50" i="6"/>
  <c r="L51" i="6"/>
  <c r="L52" i="6"/>
  <c r="L53" i="6"/>
  <c r="L54" i="6"/>
  <c r="L55" i="6"/>
  <c r="L56" i="6"/>
  <c r="L47" i="6"/>
  <c r="L36" i="6"/>
  <c r="L37" i="6"/>
  <c r="L38" i="6"/>
  <c r="L39" i="6"/>
  <c r="L40" i="6"/>
  <c r="L41" i="6"/>
  <c r="L35" i="6"/>
  <c r="L142" i="5"/>
  <c r="L48" i="5"/>
  <c r="L49" i="5"/>
  <c r="L50" i="5"/>
  <c r="L51" i="5"/>
  <c r="L52" i="5"/>
  <c r="L53" i="5"/>
  <c r="L54" i="5"/>
  <c r="L55" i="5"/>
  <c r="L47" i="5"/>
  <c r="L36" i="5"/>
  <c r="L37" i="5"/>
  <c r="L38" i="5"/>
  <c r="L39" i="5"/>
  <c r="L40" i="5"/>
  <c r="L41" i="5"/>
  <c r="L35" i="5"/>
  <c r="L148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47" i="4"/>
  <c r="L37" i="4"/>
  <c r="L38" i="4"/>
  <c r="L39" i="4"/>
  <c r="L40" i="4"/>
  <c r="L41" i="4"/>
  <c r="L42" i="4"/>
  <c r="L36" i="4"/>
  <c r="L147" i="3"/>
  <c r="L47" i="3"/>
  <c r="L48" i="3"/>
  <c r="L50" i="3"/>
  <c r="L52" i="3"/>
  <c r="L53" i="3"/>
  <c r="L54" i="3"/>
  <c r="L55" i="3"/>
  <c r="L56" i="3"/>
  <c r="L57" i="3"/>
  <c r="L59" i="3"/>
  <c r="L60" i="3"/>
  <c r="L46" i="3"/>
  <c r="L36" i="3"/>
  <c r="L37" i="3"/>
  <c r="L38" i="3"/>
  <c r="L39" i="3"/>
  <c r="L40" i="3"/>
  <c r="L41" i="3"/>
  <c r="L35" i="3"/>
  <c r="L28" i="34" l="1"/>
  <c r="S27" i="34"/>
  <c r="S28" i="34"/>
  <c r="K228" i="33"/>
  <c r="L99" i="33"/>
  <c r="L98" i="33" s="1"/>
  <c r="L164" i="33"/>
  <c r="L163" i="33" s="1"/>
  <c r="I196" i="33"/>
  <c r="J98" i="33"/>
  <c r="L31" i="33"/>
  <c r="L30" i="33" s="1"/>
  <c r="L228" i="33" s="1"/>
  <c r="I76" i="33"/>
  <c r="I99" i="33"/>
  <c r="I98" i="33" s="1"/>
  <c r="I164" i="33"/>
  <c r="I58" i="33"/>
  <c r="I53" i="33" s="1"/>
  <c r="J228" i="33"/>
  <c r="I44" i="33"/>
  <c r="I43" i="33" s="1"/>
  <c r="I228" i="33" s="1"/>
  <c r="C27" i="25"/>
  <c r="I163" i="33" l="1"/>
  <c r="M31" i="3"/>
  <c r="N31" i="3"/>
  <c r="O31" i="3"/>
  <c r="P31" i="3"/>
  <c r="M31" i="1"/>
  <c r="N31" i="1"/>
  <c r="O31" i="1"/>
  <c r="P31" i="1"/>
  <c r="L27" i="12"/>
  <c r="H27" i="12" l="1"/>
  <c r="L65" i="1" l="1"/>
  <c r="L66" i="1"/>
  <c r="L67" i="1"/>
  <c r="L70" i="1"/>
  <c r="L71" i="1"/>
  <c r="L72" i="1"/>
  <c r="L75" i="1"/>
  <c r="L76" i="1"/>
  <c r="L77" i="1"/>
  <c r="L81" i="1"/>
  <c r="L86" i="1"/>
  <c r="L87" i="1"/>
  <c r="L88" i="1"/>
  <c r="L93" i="1"/>
  <c r="L94" i="1"/>
  <c r="L98" i="1"/>
  <c r="L99" i="1"/>
  <c r="L103" i="1"/>
  <c r="L104" i="1"/>
  <c r="L107" i="1"/>
  <c r="L108" i="1"/>
  <c r="L113" i="1"/>
  <c r="L114" i="1"/>
  <c r="L118" i="1"/>
  <c r="L122" i="1"/>
  <c r="L126" i="1"/>
  <c r="L130" i="1"/>
  <c r="L135" i="1"/>
  <c r="L136" i="1"/>
  <c r="L140" i="1"/>
  <c r="L143" i="1"/>
  <c r="L148" i="1"/>
  <c r="L153" i="1"/>
  <c r="L154" i="1"/>
  <c r="L155" i="1"/>
  <c r="L158" i="1"/>
  <c r="L163" i="1"/>
  <c r="L167" i="1"/>
  <c r="L168" i="1"/>
  <c r="L169" i="1"/>
  <c r="L172" i="1"/>
  <c r="L173" i="1"/>
  <c r="L174" i="1"/>
  <c r="L178" i="1"/>
  <c r="L179" i="1"/>
  <c r="L180" i="1"/>
  <c r="L181" i="1"/>
  <c r="L185" i="1"/>
  <c r="L188" i="1"/>
  <c r="L189" i="1"/>
  <c r="L190" i="1"/>
  <c r="L191" i="1"/>
  <c r="L192" i="1"/>
  <c r="L193" i="1"/>
  <c r="L197" i="1"/>
  <c r="L201" i="1"/>
  <c r="L202" i="1"/>
  <c r="L203" i="1"/>
  <c r="L208" i="1"/>
  <c r="L210" i="1"/>
  <c r="L211" i="1"/>
  <c r="L213" i="1"/>
  <c r="L214" i="1"/>
  <c r="L217" i="1"/>
  <c r="L218" i="1"/>
  <c r="L221" i="1"/>
  <c r="L222" i="1"/>
  <c r="L225" i="1"/>
  <c r="L226" i="1"/>
  <c r="L229" i="1"/>
  <c r="L232" i="1"/>
  <c r="L235" i="1"/>
  <c r="L236" i="1"/>
  <c r="L240" i="1"/>
  <c r="L242" i="1"/>
  <c r="L243" i="1"/>
  <c r="L245" i="1"/>
  <c r="L246" i="1"/>
  <c r="L249" i="1"/>
  <c r="L250" i="1"/>
  <c r="L253" i="1"/>
  <c r="L254" i="1"/>
  <c r="L257" i="1"/>
  <c r="L258" i="1"/>
  <c r="L261" i="1"/>
  <c r="L264" i="1"/>
  <c r="L267" i="1"/>
  <c r="L268" i="1"/>
  <c r="L273" i="1"/>
  <c r="L275" i="1"/>
  <c r="L276" i="1"/>
  <c r="L278" i="1"/>
  <c r="L279" i="1"/>
  <c r="L282" i="1"/>
  <c r="L283" i="1"/>
  <c r="L286" i="1"/>
  <c r="L287" i="1"/>
  <c r="L290" i="1"/>
  <c r="L291" i="1"/>
  <c r="L294" i="1"/>
  <c r="L297" i="1"/>
  <c r="L300" i="1"/>
  <c r="L301" i="1"/>
  <c r="L305" i="1"/>
  <c r="L307" i="1"/>
  <c r="L308" i="1"/>
  <c r="L310" i="1"/>
  <c r="L311" i="1"/>
  <c r="L314" i="1"/>
  <c r="L315" i="1"/>
  <c r="L318" i="1"/>
  <c r="L319" i="1"/>
  <c r="L322" i="1"/>
  <c r="L323" i="1"/>
  <c r="L326" i="1"/>
  <c r="L329" i="1"/>
  <c r="L332" i="1"/>
  <c r="L333" i="1"/>
  <c r="Q46" i="6" l="1"/>
  <c r="Q46" i="5"/>
  <c r="H21" i="30" l="1"/>
  <c r="R28" i="28" l="1"/>
  <c r="Q28" i="28"/>
  <c r="P28" i="28"/>
  <c r="O28" i="28"/>
  <c r="N28" i="28"/>
  <c r="M28" i="28"/>
  <c r="K28" i="28"/>
  <c r="J28" i="28"/>
  <c r="I28" i="28"/>
  <c r="H28" i="28"/>
  <c r="G28" i="28"/>
  <c r="F28" i="28"/>
  <c r="E28" i="28"/>
  <c r="D28" i="28"/>
  <c r="C28" i="28"/>
  <c r="B28" i="28"/>
  <c r="R27" i="28"/>
  <c r="Q27" i="28"/>
  <c r="P27" i="28"/>
  <c r="O27" i="28"/>
  <c r="N27" i="28"/>
  <c r="M27" i="28"/>
  <c r="K27" i="28"/>
  <c r="J27" i="28"/>
  <c r="I27" i="28"/>
  <c r="H27" i="28"/>
  <c r="G27" i="28"/>
  <c r="F27" i="28"/>
  <c r="E27" i="28"/>
  <c r="D27" i="28"/>
  <c r="C27" i="28"/>
  <c r="B27" i="28"/>
  <c r="S26" i="28"/>
  <c r="L26" i="28"/>
  <c r="S25" i="28"/>
  <c r="L25" i="28"/>
  <c r="S24" i="28"/>
  <c r="L24" i="28"/>
  <c r="S23" i="28"/>
  <c r="L23" i="28"/>
  <c r="S22" i="28"/>
  <c r="L22" i="28"/>
  <c r="S21" i="28"/>
  <c r="L21" i="28"/>
  <c r="S20" i="28"/>
  <c r="L20" i="28"/>
  <c r="S19" i="28"/>
  <c r="L19" i="28"/>
  <c r="S18" i="28"/>
  <c r="L18" i="28"/>
  <c r="R28" i="27"/>
  <c r="Q28" i="27"/>
  <c r="P28" i="27"/>
  <c r="O28" i="27"/>
  <c r="N28" i="27"/>
  <c r="M28" i="27"/>
  <c r="K28" i="27"/>
  <c r="J28" i="27"/>
  <c r="I28" i="27"/>
  <c r="H28" i="27"/>
  <c r="G28" i="27"/>
  <c r="F28" i="27"/>
  <c r="E28" i="27"/>
  <c r="D28" i="27"/>
  <c r="C28" i="27"/>
  <c r="B28" i="27"/>
  <c r="R27" i="27"/>
  <c r="Q27" i="27"/>
  <c r="P27" i="27"/>
  <c r="O27" i="27"/>
  <c r="N27" i="27"/>
  <c r="M27" i="27"/>
  <c r="K27" i="27"/>
  <c r="J27" i="27"/>
  <c r="I27" i="27"/>
  <c r="H27" i="27"/>
  <c r="G27" i="27"/>
  <c r="F27" i="27"/>
  <c r="E27" i="27"/>
  <c r="D27" i="27"/>
  <c r="C27" i="27"/>
  <c r="B27" i="27"/>
  <c r="S26" i="27"/>
  <c r="L26" i="27"/>
  <c r="S25" i="27"/>
  <c r="L25" i="27"/>
  <c r="S24" i="27"/>
  <c r="L24" i="27"/>
  <c r="S23" i="27"/>
  <c r="L23" i="27"/>
  <c r="S22" i="27"/>
  <c r="L22" i="27"/>
  <c r="S21" i="27"/>
  <c r="L21" i="27"/>
  <c r="S20" i="27"/>
  <c r="L20" i="27"/>
  <c r="S19" i="27"/>
  <c r="L19" i="27"/>
  <c r="S18" i="27"/>
  <c r="L18" i="27"/>
  <c r="R28" i="26"/>
  <c r="Q28" i="26"/>
  <c r="P28" i="26"/>
  <c r="O28" i="26"/>
  <c r="N28" i="26"/>
  <c r="M28" i="26"/>
  <c r="K28" i="26"/>
  <c r="J28" i="26"/>
  <c r="I28" i="26"/>
  <c r="H28" i="26"/>
  <c r="G28" i="26"/>
  <c r="F28" i="26"/>
  <c r="E28" i="26"/>
  <c r="D28" i="26"/>
  <c r="C28" i="26"/>
  <c r="B28" i="26"/>
  <c r="R27" i="26"/>
  <c r="Q27" i="26"/>
  <c r="P27" i="26"/>
  <c r="O27" i="26"/>
  <c r="N27" i="26"/>
  <c r="M27" i="26"/>
  <c r="K27" i="26"/>
  <c r="J27" i="26"/>
  <c r="I27" i="26"/>
  <c r="H27" i="26"/>
  <c r="G27" i="26"/>
  <c r="F27" i="26"/>
  <c r="E27" i="26"/>
  <c r="D27" i="26"/>
  <c r="C27" i="26"/>
  <c r="B27" i="26"/>
  <c r="S26" i="26"/>
  <c r="L26" i="26"/>
  <c r="S25" i="26"/>
  <c r="L25" i="26"/>
  <c r="S24" i="26"/>
  <c r="L24" i="26"/>
  <c r="S23" i="26"/>
  <c r="L23" i="26"/>
  <c r="S22" i="26"/>
  <c r="L22" i="26"/>
  <c r="S21" i="26"/>
  <c r="L21" i="26"/>
  <c r="S20" i="26"/>
  <c r="L20" i="26"/>
  <c r="S19" i="26"/>
  <c r="L19" i="26"/>
  <c r="S18" i="26"/>
  <c r="L18" i="26"/>
  <c r="R28" i="25"/>
  <c r="Q28" i="25"/>
  <c r="P28" i="25"/>
  <c r="O28" i="25"/>
  <c r="M28" i="25"/>
  <c r="K28" i="25"/>
  <c r="J28" i="25"/>
  <c r="I28" i="25"/>
  <c r="H28" i="25"/>
  <c r="G28" i="25"/>
  <c r="F28" i="25"/>
  <c r="E28" i="25"/>
  <c r="D28" i="25"/>
  <c r="C28" i="25"/>
  <c r="B28" i="25"/>
  <c r="R27" i="25"/>
  <c r="Q27" i="25"/>
  <c r="P27" i="25"/>
  <c r="O27" i="25"/>
  <c r="K27" i="25"/>
  <c r="J27" i="25"/>
  <c r="I27" i="25"/>
  <c r="H27" i="25"/>
  <c r="G27" i="25"/>
  <c r="F27" i="25"/>
  <c r="E27" i="25"/>
  <c r="D27" i="25"/>
  <c r="B27" i="25"/>
  <c r="S26" i="25"/>
  <c r="L26" i="25"/>
  <c r="S25" i="25"/>
  <c r="L25" i="25"/>
  <c r="S24" i="25"/>
  <c r="L24" i="25"/>
  <c r="S23" i="25"/>
  <c r="L23" i="25"/>
  <c r="S22" i="25"/>
  <c r="S27" i="25" s="1"/>
  <c r="L22" i="25"/>
  <c r="S21" i="25"/>
  <c r="L21" i="25"/>
  <c r="S20" i="25"/>
  <c r="M27" i="25"/>
  <c r="L20" i="25"/>
  <c r="S19" i="25"/>
  <c r="L19" i="25"/>
  <c r="S18" i="25"/>
  <c r="L18" i="25"/>
  <c r="S27" i="28" l="1"/>
  <c r="L27" i="25"/>
  <c r="L28" i="25"/>
  <c r="L27" i="28"/>
  <c r="L28" i="28"/>
  <c r="S28" i="28"/>
  <c r="L28" i="27"/>
  <c r="S28" i="27"/>
  <c r="S27" i="27"/>
  <c r="L27" i="27"/>
  <c r="S28" i="26"/>
  <c r="S27" i="26"/>
  <c r="L27" i="26"/>
  <c r="L28" i="26"/>
  <c r="S28" i="25"/>
  <c r="N27" i="25"/>
  <c r="N28" i="25"/>
  <c r="C42" i="24" l="1"/>
  <c r="C41" i="24"/>
  <c r="C40" i="24"/>
  <c r="C38" i="24"/>
  <c r="C37" i="24"/>
  <c r="G32" i="24"/>
  <c r="G24" i="24" s="1"/>
  <c r="C35" i="24"/>
  <c r="H32" i="24"/>
  <c r="H24" i="24" s="1"/>
  <c r="F32" i="24"/>
  <c r="E32" i="24"/>
  <c r="C31" i="24"/>
  <c r="C30" i="24"/>
  <c r="C29" i="24"/>
  <c r="C28" i="24"/>
  <c r="C27" i="24"/>
  <c r="C26" i="24"/>
  <c r="C25" i="24"/>
  <c r="C23" i="24"/>
  <c r="C22" i="24"/>
  <c r="C21" i="24"/>
  <c r="C20" i="24"/>
  <c r="F24" i="24" l="1"/>
  <c r="F43" i="24" s="1"/>
  <c r="E24" i="24"/>
  <c r="E43" i="24" s="1"/>
  <c r="H43" i="24"/>
  <c r="D32" i="24"/>
  <c r="C39" i="24"/>
  <c r="C36" i="24"/>
  <c r="G43" i="24"/>
  <c r="C34" i="24"/>
  <c r="C32" i="24" l="1"/>
  <c r="D24" i="24"/>
  <c r="D43" i="24" s="1"/>
  <c r="C43" i="24" s="1"/>
  <c r="C24" i="24" l="1"/>
  <c r="K38" i="23"/>
  <c r="J38" i="23"/>
  <c r="I38" i="23"/>
  <c r="K32" i="23"/>
  <c r="K31" i="23" s="1"/>
  <c r="J31" i="23"/>
  <c r="I32" i="23"/>
  <c r="I31" i="23" s="1"/>
  <c r="K36" i="23"/>
  <c r="K30" i="23" s="1"/>
  <c r="K40" i="23" s="1"/>
  <c r="J36" i="23"/>
  <c r="I36" i="23"/>
  <c r="I30" i="23" l="1"/>
  <c r="I40" i="23" s="1"/>
  <c r="J30" i="23"/>
  <c r="J40" i="23" s="1"/>
  <c r="E27" i="13" l="1"/>
  <c r="D27" i="13"/>
  <c r="C27" i="13"/>
  <c r="G22" i="13"/>
  <c r="J27" i="12"/>
  <c r="F27" i="12"/>
  <c r="E27" i="12"/>
  <c r="N26" i="12"/>
  <c r="N25" i="12"/>
  <c r="N24" i="12"/>
  <c r="N23" i="12"/>
  <c r="N22" i="12"/>
  <c r="L269" i="10"/>
  <c r="L268" i="10" s="1"/>
  <c r="K269" i="10"/>
  <c r="K268" i="10"/>
  <c r="J269" i="10"/>
  <c r="J268" i="10" s="1"/>
  <c r="I269" i="10"/>
  <c r="I268" i="10"/>
  <c r="L266" i="10"/>
  <c r="L265" i="10" s="1"/>
  <c r="K266" i="10"/>
  <c r="K265" i="10"/>
  <c r="J266" i="10"/>
  <c r="J265" i="10" s="1"/>
  <c r="I266" i="10"/>
  <c r="I265" i="10"/>
  <c r="L263" i="10"/>
  <c r="L262" i="10" s="1"/>
  <c r="K263" i="10"/>
  <c r="J263" i="10"/>
  <c r="J262" i="10" s="1"/>
  <c r="I263" i="10"/>
  <c r="I262" i="10" s="1"/>
  <c r="K262" i="10"/>
  <c r="L259" i="10"/>
  <c r="L258" i="10" s="1"/>
  <c r="K259" i="10"/>
  <c r="K258" i="10" s="1"/>
  <c r="J259" i="10"/>
  <c r="J258" i="10" s="1"/>
  <c r="I259" i="10"/>
  <c r="I258" i="10" s="1"/>
  <c r="L255" i="10"/>
  <c r="L254" i="10" s="1"/>
  <c r="K255" i="10"/>
  <c r="K254" i="10" s="1"/>
  <c r="J255" i="10"/>
  <c r="J254" i="10" s="1"/>
  <c r="I255" i="10"/>
  <c r="I254" i="10"/>
  <c r="L251" i="10"/>
  <c r="L250" i="10" s="1"/>
  <c r="K251" i="10"/>
  <c r="K250" i="10" s="1"/>
  <c r="J251" i="10"/>
  <c r="J250" i="10" s="1"/>
  <c r="I251" i="10"/>
  <c r="I250" i="10" s="1"/>
  <c r="L247" i="10"/>
  <c r="K247" i="10"/>
  <c r="J247" i="10"/>
  <c r="I247" i="10"/>
  <c r="L244" i="10"/>
  <c r="K244" i="10"/>
  <c r="J244" i="10"/>
  <c r="I244" i="10"/>
  <c r="L242" i="10"/>
  <c r="L241" i="10" s="1"/>
  <c r="K242" i="10"/>
  <c r="K241" i="10" s="1"/>
  <c r="J242" i="10"/>
  <c r="J241" i="10" s="1"/>
  <c r="I242" i="10"/>
  <c r="I241" i="10" s="1"/>
  <c r="L237" i="10"/>
  <c r="L236" i="10" s="1"/>
  <c r="K237" i="10"/>
  <c r="K236" i="10"/>
  <c r="J237" i="10"/>
  <c r="J236" i="10" s="1"/>
  <c r="I237" i="10"/>
  <c r="I236" i="10" s="1"/>
  <c r="L234" i="10"/>
  <c r="L233" i="10" s="1"/>
  <c r="K234" i="10"/>
  <c r="K233" i="10" s="1"/>
  <c r="J234" i="10"/>
  <c r="J233" i="10" s="1"/>
  <c r="I234" i="10"/>
  <c r="I233" i="10"/>
  <c r="L231" i="10"/>
  <c r="K231" i="10"/>
  <c r="J231" i="10"/>
  <c r="I231" i="10"/>
  <c r="L230" i="10"/>
  <c r="K230" i="10"/>
  <c r="J230" i="10"/>
  <c r="I230" i="10"/>
  <c r="L227" i="10"/>
  <c r="K227" i="10"/>
  <c r="K226" i="10" s="1"/>
  <c r="J227" i="10"/>
  <c r="J226" i="10" s="1"/>
  <c r="I227" i="10"/>
  <c r="I226" i="10" s="1"/>
  <c r="L226" i="10"/>
  <c r="L223" i="10"/>
  <c r="L222" i="10" s="1"/>
  <c r="K223" i="10"/>
  <c r="K222" i="10"/>
  <c r="J223" i="10"/>
  <c r="J222" i="10" s="1"/>
  <c r="I223" i="10"/>
  <c r="I222" i="10"/>
  <c r="L219" i="10"/>
  <c r="L218" i="10" s="1"/>
  <c r="K219" i="10"/>
  <c r="K218" i="10" s="1"/>
  <c r="J219" i="10"/>
  <c r="J218" i="10" s="1"/>
  <c r="I219" i="10"/>
  <c r="I218" i="10" s="1"/>
  <c r="L215" i="10"/>
  <c r="K215" i="10"/>
  <c r="J215" i="10"/>
  <c r="I215" i="10"/>
  <c r="L212" i="10"/>
  <c r="K212" i="10"/>
  <c r="J212" i="10"/>
  <c r="I212" i="10"/>
  <c r="L210" i="10"/>
  <c r="K210" i="10"/>
  <c r="J210" i="10"/>
  <c r="I210" i="10"/>
  <c r="I209" i="10" s="1"/>
  <c r="L209" i="10"/>
  <c r="K209" i="10"/>
  <c r="J209" i="10"/>
  <c r="L204" i="10"/>
  <c r="L203" i="10" s="1"/>
  <c r="K204" i="10"/>
  <c r="K203" i="10"/>
  <c r="J204" i="10"/>
  <c r="J203" i="10" s="1"/>
  <c r="I204" i="10"/>
  <c r="I203" i="10"/>
  <c r="L201" i="10"/>
  <c r="K201" i="10"/>
  <c r="J201" i="10"/>
  <c r="I201" i="10"/>
  <c r="I200" i="10" s="1"/>
  <c r="L200" i="10"/>
  <c r="K200" i="10"/>
  <c r="J200" i="10"/>
  <c r="L198" i="10"/>
  <c r="L197" i="10" s="1"/>
  <c r="K198" i="10"/>
  <c r="K197" i="10" s="1"/>
  <c r="J198" i="10"/>
  <c r="J197" i="10" s="1"/>
  <c r="I198" i="10"/>
  <c r="I197" i="10" s="1"/>
  <c r="L194" i="10"/>
  <c r="L193" i="10" s="1"/>
  <c r="K194" i="10"/>
  <c r="K193" i="10" s="1"/>
  <c r="J194" i="10"/>
  <c r="J193" i="10" s="1"/>
  <c r="I194" i="10"/>
  <c r="I193" i="10"/>
  <c r="L190" i="10"/>
  <c r="L189" i="10" s="1"/>
  <c r="K190" i="10"/>
  <c r="K189" i="10" s="1"/>
  <c r="J190" i="10"/>
  <c r="I190" i="10"/>
  <c r="I189" i="10" s="1"/>
  <c r="J189" i="10"/>
  <c r="L186" i="10"/>
  <c r="L185" i="10" s="1"/>
  <c r="K186" i="10"/>
  <c r="K185" i="10" s="1"/>
  <c r="J186" i="10"/>
  <c r="J185" i="10" s="1"/>
  <c r="I186" i="10"/>
  <c r="I185" i="10"/>
  <c r="L182" i="10"/>
  <c r="K182" i="10"/>
  <c r="J182" i="10"/>
  <c r="I182" i="10"/>
  <c r="L179" i="10"/>
  <c r="K179" i="10"/>
  <c r="J179" i="10"/>
  <c r="I179" i="10"/>
  <c r="L177" i="10"/>
  <c r="L176" i="10" s="1"/>
  <c r="K177" i="10"/>
  <c r="K176" i="10" s="1"/>
  <c r="J177" i="10"/>
  <c r="J176" i="10" s="1"/>
  <c r="I177" i="10"/>
  <c r="I176" i="10" s="1"/>
  <c r="L172" i="10"/>
  <c r="L171" i="10" s="1"/>
  <c r="K172" i="10"/>
  <c r="K171" i="10" s="1"/>
  <c r="J172" i="10"/>
  <c r="J171" i="10" s="1"/>
  <c r="I172" i="10"/>
  <c r="I171" i="10"/>
  <c r="L169" i="10"/>
  <c r="L168" i="10" s="1"/>
  <c r="K169" i="10"/>
  <c r="J169" i="10"/>
  <c r="J168" i="10"/>
  <c r="I169" i="10"/>
  <c r="I168" i="10" s="1"/>
  <c r="K168" i="10"/>
  <c r="L166" i="10"/>
  <c r="K166" i="10"/>
  <c r="K165" i="10" s="1"/>
  <c r="J166" i="10"/>
  <c r="J165" i="10" s="1"/>
  <c r="I166" i="10"/>
  <c r="I165" i="10" s="1"/>
  <c r="L165" i="10"/>
  <c r="L162" i="10"/>
  <c r="L161" i="10" s="1"/>
  <c r="K162" i="10"/>
  <c r="K161" i="10" s="1"/>
  <c r="J162" i="10"/>
  <c r="J161" i="10" s="1"/>
  <c r="I162" i="10"/>
  <c r="I161" i="10"/>
  <c r="L158" i="10"/>
  <c r="L157" i="10" s="1"/>
  <c r="K158" i="10"/>
  <c r="K157" i="10" s="1"/>
  <c r="J158" i="10"/>
  <c r="J157" i="10" s="1"/>
  <c r="I158" i="10"/>
  <c r="I157" i="10"/>
  <c r="L154" i="10"/>
  <c r="L153" i="10" s="1"/>
  <c r="K154" i="10"/>
  <c r="K153" i="10" s="1"/>
  <c r="J154" i="10"/>
  <c r="J153" i="10" s="1"/>
  <c r="I154" i="10"/>
  <c r="I153" i="10" s="1"/>
  <c r="L150" i="10"/>
  <c r="K150" i="10"/>
  <c r="J150" i="10"/>
  <c r="I150" i="10"/>
  <c r="L147" i="10"/>
  <c r="K147" i="10"/>
  <c r="J147" i="10"/>
  <c r="I147" i="10"/>
  <c r="L145" i="10"/>
  <c r="L144" i="10" s="1"/>
  <c r="K145" i="10"/>
  <c r="K144" i="10"/>
  <c r="J145" i="10"/>
  <c r="J144" i="10" s="1"/>
  <c r="I145" i="10"/>
  <c r="I144" i="10" s="1"/>
  <c r="L138" i="10"/>
  <c r="L137" i="10" s="1"/>
  <c r="L136" i="10" s="1"/>
  <c r="K138" i="10"/>
  <c r="K137" i="10" s="1"/>
  <c r="K136" i="10" s="1"/>
  <c r="J138" i="10"/>
  <c r="J137" i="10" s="1"/>
  <c r="J136" i="10" s="1"/>
  <c r="I138" i="10"/>
  <c r="I137" i="10" s="1"/>
  <c r="I136" i="10" s="1"/>
  <c r="L134" i="10"/>
  <c r="K134" i="10"/>
  <c r="K133" i="10" s="1"/>
  <c r="K132" i="10" s="1"/>
  <c r="J134" i="10"/>
  <c r="J133" i="10"/>
  <c r="J132" i="10" s="1"/>
  <c r="I134" i="10"/>
  <c r="I133" i="10" s="1"/>
  <c r="I132" i="10" s="1"/>
  <c r="L133" i="10"/>
  <c r="L132" i="10" s="1"/>
  <c r="L125" i="10"/>
  <c r="L124" i="10" s="1"/>
  <c r="K125" i="10"/>
  <c r="K124" i="10" s="1"/>
  <c r="J125" i="10"/>
  <c r="J124" i="10" s="1"/>
  <c r="I125" i="10"/>
  <c r="I124" i="10" s="1"/>
  <c r="L122" i="10"/>
  <c r="K122" i="10"/>
  <c r="J122" i="10"/>
  <c r="I122" i="10"/>
  <c r="L121" i="10"/>
  <c r="K121" i="10"/>
  <c r="J121" i="10"/>
  <c r="J120" i="10" s="1"/>
  <c r="I121" i="10"/>
  <c r="L115" i="10"/>
  <c r="L114" i="10" s="1"/>
  <c r="L113" i="10" s="1"/>
  <c r="K115" i="10"/>
  <c r="K114" i="10" s="1"/>
  <c r="K113" i="10" s="1"/>
  <c r="J115" i="10"/>
  <c r="J114" i="10" s="1"/>
  <c r="J113" i="10" s="1"/>
  <c r="I115" i="10"/>
  <c r="I114" i="10" s="1"/>
  <c r="I113" i="10" s="1"/>
  <c r="L111" i="10"/>
  <c r="L110" i="10" s="1"/>
  <c r="L109" i="10" s="1"/>
  <c r="K111" i="10"/>
  <c r="K110" i="10" s="1"/>
  <c r="K109" i="10" s="1"/>
  <c r="J111" i="10"/>
  <c r="J110" i="10" s="1"/>
  <c r="J109" i="10" s="1"/>
  <c r="I111" i="10"/>
  <c r="I110" i="10"/>
  <c r="I109" i="10" s="1"/>
  <c r="L107" i="10"/>
  <c r="L106" i="10" s="1"/>
  <c r="L105" i="10" s="1"/>
  <c r="K107" i="10"/>
  <c r="K106" i="10" s="1"/>
  <c r="K105" i="10" s="1"/>
  <c r="J107" i="10"/>
  <c r="J106" i="10" s="1"/>
  <c r="J105" i="10" s="1"/>
  <c r="I107" i="10"/>
  <c r="I106" i="10" s="1"/>
  <c r="I105" i="10" s="1"/>
  <c r="L103" i="10"/>
  <c r="L102" i="10" s="1"/>
  <c r="L101" i="10" s="1"/>
  <c r="K103" i="10"/>
  <c r="K102" i="10" s="1"/>
  <c r="K101" i="10" s="1"/>
  <c r="J103" i="10"/>
  <c r="J102" i="10"/>
  <c r="J101" i="10" s="1"/>
  <c r="I103" i="10"/>
  <c r="I102" i="10" s="1"/>
  <c r="I101" i="10" s="1"/>
  <c r="L99" i="10"/>
  <c r="L98" i="10" s="1"/>
  <c r="L97" i="10" s="1"/>
  <c r="K99" i="10"/>
  <c r="K98" i="10" s="1"/>
  <c r="K97" i="10" s="1"/>
  <c r="J99" i="10"/>
  <c r="J98" i="10" s="1"/>
  <c r="J97" i="10" s="1"/>
  <c r="I99" i="10"/>
  <c r="I98" i="10" s="1"/>
  <c r="I97" i="10" s="1"/>
  <c r="L94" i="10"/>
  <c r="L93" i="10" s="1"/>
  <c r="L92" i="10" s="1"/>
  <c r="K94" i="10"/>
  <c r="K93" i="10" s="1"/>
  <c r="K92" i="10" s="1"/>
  <c r="J94" i="10"/>
  <c r="J93" i="10" s="1"/>
  <c r="J92" i="10" s="1"/>
  <c r="I94" i="10"/>
  <c r="I93" i="10"/>
  <c r="I92" i="10" s="1"/>
  <c r="L88" i="10"/>
  <c r="L87" i="10" s="1"/>
  <c r="K88" i="10"/>
  <c r="K87" i="10" s="1"/>
  <c r="J88" i="10"/>
  <c r="J87" i="10" s="1"/>
  <c r="I88" i="10"/>
  <c r="I87" i="10" s="1"/>
  <c r="L84" i="10"/>
  <c r="L83" i="10" s="1"/>
  <c r="L82" i="10" s="1"/>
  <c r="K84" i="10"/>
  <c r="K83" i="10" s="1"/>
  <c r="K82" i="10" s="1"/>
  <c r="J84" i="10"/>
  <c r="J83" i="10" s="1"/>
  <c r="J82" i="10" s="1"/>
  <c r="I84" i="10"/>
  <c r="I83" i="10" s="1"/>
  <c r="I82" i="10" s="1"/>
  <c r="L79" i="10"/>
  <c r="L78" i="10" s="1"/>
  <c r="L77" i="10" s="1"/>
  <c r="K79" i="10"/>
  <c r="K78" i="10" s="1"/>
  <c r="K77" i="10" s="1"/>
  <c r="J79" i="10"/>
  <c r="J78" i="10" s="1"/>
  <c r="J77" i="10" s="1"/>
  <c r="I79" i="10"/>
  <c r="I78" i="10" s="1"/>
  <c r="I77" i="10" s="1"/>
  <c r="L74" i="10"/>
  <c r="L73" i="10" s="1"/>
  <c r="L72" i="10" s="1"/>
  <c r="K74" i="10"/>
  <c r="K73" i="10" s="1"/>
  <c r="K72" i="10" s="1"/>
  <c r="J74" i="10"/>
  <c r="J73" i="10" s="1"/>
  <c r="J72" i="10" s="1"/>
  <c r="I74" i="10"/>
  <c r="I73" i="10" s="1"/>
  <c r="I72" i="10" s="1"/>
  <c r="I71" i="10" s="1"/>
  <c r="L67" i="10"/>
  <c r="L66" i="10" s="1"/>
  <c r="L65" i="10" s="1"/>
  <c r="L64" i="10" s="1"/>
  <c r="K67" i="10"/>
  <c r="K66" i="10"/>
  <c r="K65" i="10" s="1"/>
  <c r="K64" i="10" s="1"/>
  <c r="J67" i="10"/>
  <c r="J66" i="10" s="1"/>
  <c r="J65" i="10" s="1"/>
  <c r="J64" i="10" s="1"/>
  <c r="I67" i="10"/>
  <c r="I66" i="10" s="1"/>
  <c r="I65" i="10" s="1"/>
  <c r="I64" i="10" s="1"/>
  <c r="L62" i="10"/>
  <c r="L61" i="10" s="1"/>
  <c r="L60" i="10" s="1"/>
  <c r="K62" i="10"/>
  <c r="K61" i="10" s="1"/>
  <c r="K60" i="10" s="1"/>
  <c r="J62" i="10"/>
  <c r="J61" i="10" s="1"/>
  <c r="J60" i="10" s="1"/>
  <c r="I62" i="10"/>
  <c r="I61" i="10" s="1"/>
  <c r="I60" i="10" s="1"/>
  <c r="L56" i="10"/>
  <c r="L55" i="10"/>
  <c r="K56" i="10"/>
  <c r="K55" i="10" s="1"/>
  <c r="J56" i="10"/>
  <c r="J55" i="10" s="1"/>
  <c r="I56" i="10"/>
  <c r="I55" i="10" s="1"/>
  <c r="L51" i="10"/>
  <c r="L50" i="10" s="1"/>
  <c r="L44" i="10" s="1"/>
  <c r="L43" i="10" s="1"/>
  <c r="K51" i="10"/>
  <c r="K50" i="10" s="1"/>
  <c r="J51" i="10"/>
  <c r="J50" i="10" s="1"/>
  <c r="I51" i="10"/>
  <c r="I50" i="10" s="1"/>
  <c r="L46" i="10"/>
  <c r="K46" i="10"/>
  <c r="K45" i="10"/>
  <c r="K44" i="10" s="1"/>
  <c r="K43" i="10" s="1"/>
  <c r="J46" i="10"/>
  <c r="J45" i="10"/>
  <c r="I46" i="10"/>
  <c r="I45" i="10"/>
  <c r="L45" i="10"/>
  <c r="L34" i="10"/>
  <c r="L33" i="10" s="1"/>
  <c r="L32" i="10" s="1"/>
  <c r="L31" i="10" s="1"/>
  <c r="K34" i="10"/>
  <c r="K33" i="10" s="1"/>
  <c r="K32" i="10" s="1"/>
  <c r="K31" i="10" s="1"/>
  <c r="J34" i="10"/>
  <c r="J33" i="10" s="1"/>
  <c r="J32" i="10" s="1"/>
  <c r="J31" i="10" s="1"/>
  <c r="I34" i="10"/>
  <c r="I33" i="10" s="1"/>
  <c r="I32" i="10" s="1"/>
  <c r="I31" i="10" s="1"/>
  <c r="L327" i="9"/>
  <c r="K327" i="9"/>
  <c r="K326" i="9" s="1"/>
  <c r="J327" i="9"/>
  <c r="J326" i="9" s="1"/>
  <c r="I327" i="9"/>
  <c r="I326" i="9" s="1"/>
  <c r="L326" i="9"/>
  <c r="L324" i="9"/>
  <c r="K324" i="9"/>
  <c r="J324" i="9"/>
  <c r="I324" i="9"/>
  <c r="L323" i="9"/>
  <c r="K323" i="9"/>
  <c r="J323" i="9"/>
  <c r="I323" i="9"/>
  <c r="L321" i="9"/>
  <c r="L320" i="9" s="1"/>
  <c r="K321" i="9"/>
  <c r="J321" i="9"/>
  <c r="J320" i="9" s="1"/>
  <c r="I321" i="9"/>
  <c r="I320" i="9" s="1"/>
  <c r="K320" i="9"/>
  <c r="L317" i="9"/>
  <c r="L316" i="9" s="1"/>
  <c r="K317" i="9"/>
  <c r="J317" i="9"/>
  <c r="J316" i="9" s="1"/>
  <c r="I317" i="9"/>
  <c r="I316" i="9" s="1"/>
  <c r="K316" i="9"/>
  <c r="L313" i="9"/>
  <c r="L312" i="9" s="1"/>
  <c r="K313" i="9"/>
  <c r="K312" i="9" s="1"/>
  <c r="J313" i="9"/>
  <c r="J312" i="9" s="1"/>
  <c r="I313" i="9"/>
  <c r="I312" i="9" s="1"/>
  <c r="L309" i="9"/>
  <c r="L308" i="9" s="1"/>
  <c r="K309" i="9"/>
  <c r="K308" i="9" s="1"/>
  <c r="J309" i="9"/>
  <c r="J308" i="9" s="1"/>
  <c r="I309" i="9"/>
  <c r="I308" i="9" s="1"/>
  <c r="L305" i="9"/>
  <c r="K305" i="9"/>
  <c r="J305" i="9"/>
  <c r="I305" i="9"/>
  <c r="L302" i="9"/>
  <c r="K302" i="9"/>
  <c r="J302" i="9"/>
  <c r="I302" i="9"/>
  <c r="L300" i="9"/>
  <c r="K300" i="9"/>
  <c r="K299" i="9" s="1"/>
  <c r="J300" i="9"/>
  <c r="J299" i="9" s="1"/>
  <c r="I300" i="9"/>
  <c r="I299" i="9" s="1"/>
  <c r="L299" i="9"/>
  <c r="L295" i="9"/>
  <c r="L294" i="9" s="1"/>
  <c r="K295" i="9"/>
  <c r="K294" i="9" s="1"/>
  <c r="J295" i="9"/>
  <c r="J294" i="9" s="1"/>
  <c r="I295" i="9"/>
  <c r="I294" i="9" s="1"/>
  <c r="L292" i="9"/>
  <c r="L291" i="9" s="1"/>
  <c r="K292" i="9"/>
  <c r="K291" i="9" s="1"/>
  <c r="J292" i="9"/>
  <c r="I292" i="9"/>
  <c r="I291" i="9" s="1"/>
  <c r="J291" i="9"/>
  <c r="L289" i="9"/>
  <c r="K289" i="9"/>
  <c r="J289" i="9"/>
  <c r="J288" i="9" s="1"/>
  <c r="I289" i="9"/>
  <c r="I288" i="9" s="1"/>
  <c r="L288" i="9"/>
  <c r="K288" i="9"/>
  <c r="L285" i="9"/>
  <c r="L284" i="9" s="1"/>
  <c r="K285" i="9"/>
  <c r="K284" i="9" s="1"/>
  <c r="J285" i="9"/>
  <c r="J284" i="9" s="1"/>
  <c r="I285" i="9"/>
  <c r="I284" i="9" s="1"/>
  <c r="L281" i="9"/>
  <c r="L280" i="9" s="1"/>
  <c r="K281" i="9"/>
  <c r="K280" i="9" s="1"/>
  <c r="J281" i="9"/>
  <c r="J280" i="9" s="1"/>
  <c r="I281" i="9"/>
  <c r="I280" i="9" s="1"/>
  <c r="L277" i="9"/>
  <c r="K277" i="9"/>
  <c r="K276" i="9" s="1"/>
  <c r="J277" i="9"/>
  <c r="J276" i="9" s="1"/>
  <c r="I277" i="9"/>
  <c r="I276" i="9" s="1"/>
  <c r="L276" i="9"/>
  <c r="L273" i="9"/>
  <c r="K273" i="9"/>
  <c r="J273" i="9"/>
  <c r="I273" i="9"/>
  <c r="L270" i="9"/>
  <c r="K270" i="9"/>
  <c r="J270" i="9"/>
  <c r="I270" i="9"/>
  <c r="L268" i="9"/>
  <c r="K268" i="9"/>
  <c r="K267" i="9" s="1"/>
  <c r="J268" i="9"/>
  <c r="J267" i="9" s="1"/>
  <c r="I268" i="9"/>
  <c r="I267" i="9" s="1"/>
  <c r="L267" i="9"/>
  <c r="L262" i="9"/>
  <c r="L261" i="9" s="1"/>
  <c r="K262" i="9"/>
  <c r="K261" i="9" s="1"/>
  <c r="J262" i="9"/>
  <c r="J261" i="9"/>
  <c r="I262" i="9"/>
  <c r="I261" i="9" s="1"/>
  <c r="L259" i="9"/>
  <c r="K259" i="9"/>
  <c r="K258" i="9" s="1"/>
  <c r="J259" i="9"/>
  <c r="I259" i="9"/>
  <c r="I258" i="9" s="1"/>
  <c r="L258" i="9"/>
  <c r="J258" i="9"/>
  <c r="L256" i="9"/>
  <c r="K256" i="9"/>
  <c r="J256" i="9"/>
  <c r="J255" i="9" s="1"/>
  <c r="I256" i="9"/>
  <c r="I255" i="9"/>
  <c r="L255" i="9"/>
  <c r="K255" i="9"/>
  <c r="L252" i="9"/>
  <c r="K252" i="9"/>
  <c r="K251" i="9" s="1"/>
  <c r="J252" i="9"/>
  <c r="J251" i="9" s="1"/>
  <c r="I252" i="9"/>
  <c r="I251" i="9" s="1"/>
  <c r="L251" i="9"/>
  <c r="L248" i="9"/>
  <c r="K248" i="9"/>
  <c r="K247" i="9" s="1"/>
  <c r="J248" i="9"/>
  <c r="J247" i="9" s="1"/>
  <c r="I248" i="9"/>
  <c r="I247" i="9" s="1"/>
  <c r="L247" i="9"/>
  <c r="L244" i="9"/>
  <c r="K244" i="9"/>
  <c r="J244" i="9"/>
  <c r="I244" i="9"/>
  <c r="L243" i="9"/>
  <c r="K243" i="9"/>
  <c r="J243" i="9"/>
  <c r="I243" i="9"/>
  <c r="L240" i="9"/>
  <c r="K240" i="9"/>
  <c r="J240" i="9"/>
  <c r="I240" i="9"/>
  <c r="L237" i="9"/>
  <c r="K237" i="9"/>
  <c r="J237" i="9"/>
  <c r="I237" i="9"/>
  <c r="L235" i="9"/>
  <c r="L234" i="9" s="1"/>
  <c r="K235" i="9"/>
  <c r="J235" i="9"/>
  <c r="J234" i="9"/>
  <c r="I235" i="9"/>
  <c r="I234" i="9" s="1"/>
  <c r="K234" i="9"/>
  <c r="L230" i="9"/>
  <c r="K230" i="9"/>
  <c r="J230" i="9"/>
  <c r="I230" i="9"/>
  <c r="L229" i="9"/>
  <c r="K229" i="9"/>
  <c r="J229" i="9"/>
  <c r="I229" i="9"/>
  <c r="L227" i="9"/>
  <c r="K227" i="9"/>
  <c r="K226" i="9" s="1"/>
  <c r="J227" i="9"/>
  <c r="J226" i="9" s="1"/>
  <c r="I227" i="9"/>
  <c r="I226" i="9" s="1"/>
  <c r="L226" i="9"/>
  <c r="L224" i="9"/>
  <c r="L223" i="9" s="1"/>
  <c r="K224" i="9"/>
  <c r="K223" i="9" s="1"/>
  <c r="J224" i="9"/>
  <c r="J223" i="9"/>
  <c r="I224" i="9"/>
  <c r="I223" i="9" s="1"/>
  <c r="L220" i="9"/>
  <c r="L219" i="9"/>
  <c r="K220" i="9"/>
  <c r="K219" i="9" s="1"/>
  <c r="J220" i="9"/>
  <c r="J219" i="9" s="1"/>
  <c r="I220" i="9"/>
  <c r="I219" i="9" s="1"/>
  <c r="L216" i="9"/>
  <c r="K216" i="9"/>
  <c r="J216" i="9"/>
  <c r="I216" i="9"/>
  <c r="L215" i="9"/>
  <c r="K215" i="9"/>
  <c r="J215" i="9"/>
  <c r="I215" i="9"/>
  <c r="L212" i="9"/>
  <c r="L211" i="9" s="1"/>
  <c r="K212" i="9"/>
  <c r="K211" i="9" s="1"/>
  <c r="J212" i="9"/>
  <c r="J211" i="9" s="1"/>
  <c r="I212" i="9"/>
  <c r="I211" i="9"/>
  <c r="L208" i="9"/>
  <c r="K208" i="9"/>
  <c r="J208" i="9"/>
  <c r="I208" i="9"/>
  <c r="L205" i="9"/>
  <c r="K205" i="9"/>
  <c r="J205" i="9"/>
  <c r="I205" i="9"/>
  <c r="L203" i="9"/>
  <c r="L202" i="9" s="1"/>
  <c r="K203" i="9"/>
  <c r="K202" i="9" s="1"/>
  <c r="J203" i="9"/>
  <c r="J202" i="9" s="1"/>
  <c r="I203" i="9"/>
  <c r="I202" i="9" s="1"/>
  <c r="L196" i="9"/>
  <c r="K196" i="9"/>
  <c r="K195" i="9" s="1"/>
  <c r="K194" i="9" s="1"/>
  <c r="J196" i="9"/>
  <c r="J195" i="9" s="1"/>
  <c r="J194" i="9" s="1"/>
  <c r="I196" i="9"/>
  <c r="I195" i="9" s="1"/>
  <c r="I194" i="9" s="1"/>
  <c r="L195" i="9"/>
  <c r="L194" i="9"/>
  <c r="L192" i="9"/>
  <c r="L191" i="9" s="1"/>
  <c r="L190" i="9" s="1"/>
  <c r="K192" i="9"/>
  <c r="K191" i="9" s="1"/>
  <c r="K190" i="9" s="1"/>
  <c r="J192" i="9"/>
  <c r="J191" i="9" s="1"/>
  <c r="J190" i="9" s="1"/>
  <c r="I192" i="9"/>
  <c r="I191" i="9" s="1"/>
  <c r="I190" i="9" s="1"/>
  <c r="L183" i="9"/>
  <c r="L182" i="9" s="1"/>
  <c r="K183" i="9"/>
  <c r="J183" i="9"/>
  <c r="J182" i="9" s="1"/>
  <c r="I183" i="9"/>
  <c r="I182" i="9" s="1"/>
  <c r="K182" i="9"/>
  <c r="K178" i="9" s="1"/>
  <c r="L180" i="9"/>
  <c r="K180" i="9"/>
  <c r="J180" i="9"/>
  <c r="I180" i="9"/>
  <c r="I179" i="9" s="1"/>
  <c r="L179" i="9"/>
  <c r="K179" i="9"/>
  <c r="J179" i="9"/>
  <c r="J178" i="9" s="1"/>
  <c r="L173" i="9"/>
  <c r="K173" i="9"/>
  <c r="K172" i="9" s="1"/>
  <c r="K171" i="9" s="1"/>
  <c r="J173" i="9"/>
  <c r="J172" i="9" s="1"/>
  <c r="J171" i="9" s="1"/>
  <c r="I173" i="9"/>
  <c r="I172" i="9" s="1"/>
  <c r="I171" i="9" s="1"/>
  <c r="L172" i="9"/>
  <c r="L171" i="9" s="1"/>
  <c r="L167" i="9"/>
  <c r="L166" i="9" s="1"/>
  <c r="K167" i="9"/>
  <c r="K166" i="9" s="1"/>
  <c r="J167" i="9"/>
  <c r="J166" i="9" s="1"/>
  <c r="I167" i="9"/>
  <c r="I166" i="9" s="1"/>
  <c r="L162" i="9"/>
  <c r="L161" i="9" s="1"/>
  <c r="L160" i="9" s="1"/>
  <c r="K162" i="9"/>
  <c r="J162" i="9"/>
  <c r="J161" i="9" s="1"/>
  <c r="J160" i="9" s="1"/>
  <c r="I162" i="9"/>
  <c r="I161" i="9"/>
  <c r="I160" i="9" s="1"/>
  <c r="K161" i="9"/>
  <c r="K160" i="9" s="1"/>
  <c r="L158" i="9"/>
  <c r="L157" i="9" s="1"/>
  <c r="L156" i="9" s="1"/>
  <c r="L155" i="9" s="1"/>
  <c r="K158" i="9"/>
  <c r="K157" i="9"/>
  <c r="K156" i="9" s="1"/>
  <c r="J158" i="9"/>
  <c r="J157" i="9" s="1"/>
  <c r="J156" i="9" s="1"/>
  <c r="J155" i="9" s="1"/>
  <c r="I158" i="9"/>
  <c r="I157" i="9" s="1"/>
  <c r="I156" i="9" s="1"/>
  <c r="L153" i="9"/>
  <c r="K153" i="9"/>
  <c r="J153" i="9"/>
  <c r="I153" i="9"/>
  <c r="L152" i="9"/>
  <c r="K152" i="9"/>
  <c r="J152" i="9"/>
  <c r="I152" i="9"/>
  <c r="L148" i="9"/>
  <c r="L147" i="9" s="1"/>
  <c r="L146" i="9" s="1"/>
  <c r="L145" i="9" s="1"/>
  <c r="K148" i="9"/>
  <c r="K147" i="9" s="1"/>
  <c r="K146" i="9" s="1"/>
  <c r="K145" i="9" s="1"/>
  <c r="J148" i="9"/>
  <c r="J147" i="9" s="1"/>
  <c r="J146" i="9" s="1"/>
  <c r="J145" i="9" s="1"/>
  <c r="I148" i="9"/>
  <c r="I147" i="9" s="1"/>
  <c r="L142" i="9"/>
  <c r="K142" i="9"/>
  <c r="K141" i="9" s="1"/>
  <c r="K140" i="9" s="1"/>
  <c r="J142" i="9"/>
  <c r="J141" i="9" s="1"/>
  <c r="J140" i="9" s="1"/>
  <c r="I142" i="9"/>
  <c r="I141" i="9" s="1"/>
  <c r="I140" i="9" s="1"/>
  <c r="L141" i="9"/>
  <c r="L140" i="9" s="1"/>
  <c r="L138" i="9"/>
  <c r="K138" i="9"/>
  <c r="K137" i="9" s="1"/>
  <c r="J138" i="9"/>
  <c r="J137" i="9" s="1"/>
  <c r="I138" i="9"/>
  <c r="I137" i="9" s="1"/>
  <c r="L137" i="9"/>
  <c r="L135" i="9"/>
  <c r="K135" i="9"/>
  <c r="K134" i="9" s="1"/>
  <c r="K133" i="9" s="1"/>
  <c r="J135" i="9"/>
  <c r="J134" i="9" s="1"/>
  <c r="J133" i="9" s="1"/>
  <c r="I135" i="9"/>
  <c r="I134" i="9" s="1"/>
  <c r="I133" i="9" s="1"/>
  <c r="L134" i="9"/>
  <c r="L133" i="9"/>
  <c r="L130" i="9"/>
  <c r="L129" i="9" s="1"/>
  <c r="L128" i="9" s="1"/>
  <c r="K130" i="9"/>
  <c r="K129" i="9" s="1"/>
  <c r="K128" i="9" s="1"/>
  <c r="J130" i="9"/>
  <c r="J129" i="9"/>
  <c r="J128" i="9" s="1"/>
  <c r="I130" i="9"/>
  <c r="I129" i="9" s="1"/>
  <c r="I128" i="9" s="1"/>
  <c r="L125" i="9"/>
  <c r="L124" i="9" s="1"/>
  <c r="L123" i="9" s="1"/>
  <c r="K125" i="9"/>
  <c r="K124" i="9"/>
  <c r="K123" i="9" s="1"/>
  <c r="J125" i="9"/>
  <c r="J124" i="9" s="1"/>
  <c r="J123" i="9" s="1"/>
  <c r="I125" i="9"/>
  <c r="I124" i="9" s="1"/>
  <c r="I123" i="9" s="1"/>
  <c r="L121" i="9"/>
  <c r="L120" i="9" s="1"/>
  <c r="L119" i="9" s="1"/>
  <c r="K121" i="9"/>
  <c r="K120" i="9" s="1"/>
  <c r="K119" i="9" s="1"/>
  <c r="J121" i="9"/>
  <c r="J120" i="9" s="1"/>
  <c r="J119" i="9" s="1"/>
  <c r="I121" i="9"/>
  <c r="I120" i="9" s="1"/>
  <c r="I119" i="9" s="1"/>
  <c r="L117" i="9"/>
  <c r="L116" i="9" s="1"/>
  <c r="L115" i="9" s="1"/>
  <c r="K117" i="9"/>
  <c r="K116" i="9" s="1"/>
  <c r="K115" i="9" s="1"/>
  <c r="J117" i="9"/>
  <c r="J116" i="9" s="1"/>
  <c r="J115" i="9" s="1"/>
  <c r="I117" i="9"/>
  <c r="I116" i="9" s="1"/>
  <c r="I115" i="9" s="1"/>
  <c r="L113" i="9"/>
  <c r="K113" i="9"/>
  <c r="K112" i="9" s="1"/>
  <c r="K111" i="9" s="1"/>
  <c r="J113" i="9"/>
  <c r="I113" i="9"/>
  <c r="L112" i="9"/>
  <c r="J112" i="9"/>
  <c r="J111" i="9" s="1"/>
  <c r="I112" i="9"/>
  <c r="I111" i="9" s="1"/>
  <c r="L111" i="9"/>
  <c r="L108" i="9"/>
  <c r="L107" i="9" s="1"/>
  <c r="L106" i="9" s="1"/>
  <c r="K108" i="9"/>
  <c r="J108" i="9"/>
  <c r="J107" i="9" s="1"/>
  <c r="J106" i="9" s="1"/>
  <c r="I108" i="9"/>
  <c r="I107" i="9" s="1"/>
  <c r="I106" i="9" s="1"/>
  <c r="K107" i="9"/>
  <c r="K106" i="9" s="1"/>
  <c r="L102" i="9"/>
  <c r="L101" i="9" s="1"/>
  <c r="K102" i="9"/>
  <c r="K101" i="9" s="1"/>
  <c r="J102" i="9"/>
  <c r="J101" i="9" s="1"/>
  <c r="I102" i="9"/>
  <c r="I101" i="9" s="1"/>
  <c r="L98" i="9"/>
  <c r="L97" i="9" s="1"/>
  <c r="L96" i="9" s="1"/>
  <c r="K98" i="9"/>
  <c r="K97" i="9" s="1"/>
  <c r="K96" i="9" s="1"/>
  <c r="J98" i="9"/>
  <c r="J97" i="9" s="1"/>
  <c r="J96" i="9" s="1"/>
  <c r="I98" i="9"/>
  <c r="I97" i="9"/>
  <c r="I96" i="9" s="1"/>
  <c r="L93" i="9"/>
  <c r="L92" i="9" s="1"/>
  <c r="L91" i="9" s="1"/>
  <c r="K93" i="9"/>
  <c r="K92" i="9"/>
  <c r="K91" i="9" s="1"/>
  <c r="J93" i="9"/>
  <c r="J92" i="9" s="1"/>
  <c r="J91" i="9" s="1"/>
  <c r="I93" i="9"/>
  <c r="I92" i="9" s="1"/>
  <c r="I91" i="9" s="1"/>
  <c r="L88" i="9"/>
  <c r="L87" i="9" s="1"/>
  <c r="L86" i="9" s="1"/>
  <c r="K88" i="9"/>
  <c r="K87" i="9" s="1"/>
  <c r="K86" i="9" s="1"/>
  <c r="K85" i="9" s="1"/>
  <c r="J88" i="9"/>
  <c r="J87" i="9" s="1"/>
  <c r="J86" i="9" s="1"/>
  <c r="I88" i="9"/>
  <c r="I87" i="9"/>
  <c r="I86" i="9" s="1"/>
  <c r="L81" i="9"/>
  <c r="L80" i="9" s="1"/>
  <c r="L79" i="9" s="1"/>
  <c r="L78" i="9" s="1"/>
  <c r="K81" i="9"/>
  <c r="K80" i="9" s="1"/>
  <c r="K79" i="9" s="1"/>
  <c r="K78" i="9" s="1"/>
  <c r="J81" i="9"/>
  <c r="J80" i="9" s="1"/>
  <c r="J79" i="9" s="1"/>
  <c r="J78" i="9" s="1"/>
  <c r="I81" i="9"/>
  <c r="I80" i="9" s="1"/>
  <c r="I79" i="9" s="1"/>
  <c r="I78" i="9" s="1"/>
  <c r="L76" i="9"/>
  <c r="L75" i="9" s="1"/>
  <c r="L74" i="9" s="1"/>
  <c r="K76" i="9"/>
  <c r="K75" i="9" s="1"/>
  <c r="K74" i="9" s="1"/>
  <c r="J76" i="9"/>
  <c r="J75" i="9" s="1"/>
  <c r="J74" i="9" s="1"/>
  <c r="I76" i="9"/>
  <c r="I75" i="9" s="1"/>
  <c r="I74" i="9" s="1"/>
  <c r="L70" i="9"/>
  <c r="L69" i="9" s="1"/>
  <c r="K70" i="9"/>
  <c r="J70" i="9"/>
  <c r="J69" i="9"/>
  <c r="I70" i="9"/>
  <c r="I69" i="9" s="1"/>
  <c r="K69" i="9"/>
  <c r="L65" i="9"/>
  <c r="L64" i="9" s="1"/>
  <c r="K65" i="9"/>
  <c r="K64" i="9" s="1"/>
  <c r="J65" i="9"/>
  <c r="J64" i="9" s="1"/>
  <c r="I65" i="9"/>
  <c r="I64" i="9" s="1"/>
  <c r="L60" i="9"/>
  <c r="L59" i="9" s="1"/>
  <c r="K60" i="9"/>
  <c r="K59" i="9" s="1"/>
  <c r="J60" i="9"/>
  <c r="J59" i="9" s="1"/>
  <c r="I60" i="9"/>
  <c r="I59" i="9"/>
  <c r="L45" i="9"/>
  <c r="L44" i="9" s="1"/>
  <c r="L43" i="9" s="1"/>
  <c r="L42" i="9" s="1"/>
  <c r="K45" i="9"/>
  <c r="K44" i="9" s="1"/>
  <c r="K43" i="9" s="1"/>
  <c r="K42" i="9" s="1"/>
  <c r="J45" i="9"/>
  <c r="J44" i="9" s="1"/>
  <c r="J43" i="9" s="1"/>
  <c r="J42" i="9" s="1"/>
  <c r="I45" i="9"/>
  <c r="I44" i="9" s="1"/>
  <c r="I43" i="9" s="1"/>
  <c r="I42" i="9" s="1"/>
  <c r="L34" i="9"/>
  <c r="L33" i="9" s="1"/>
  <c r="L32" i="9" s="1"/>
  <c r="L31" i="9" s="1"/>
  <c r="K34" i="9"/>
  <c r="K33" i="9" s="1"/>
  <c r="K32" i="9" s="1"/>
  <c r="K31" i="9" s="1"/>
  <c r="J34" i="9"/>
  <c r="J33" i="9" s="1"/>
  <c r="J32" i="9" s="1"/>
  <c r="J31" i="9" s="1"/>
  <c r="I34" i="9"/>
  <c r="I33" i="9" s="1"/>
  <c r="I32" i="9" s="1"/>
  <c r="I31" i="9" s="1"/>
  <c r="L328" i="8"/>
  <c r="L327" i="8" s="1"/>
  <c r="K328" i="8"/>
  <c r="K327" i="8" s="1"/>
  <c r="J328" i="8"/>
  <c r="J327" i="8" s="1"/>
  <c r="I328" i="8"/>
  <c r="I327" i="8" s="1"/>
  <c r="L325" i="8"/>
  <c r="K325" i="8"/>
  <c r="K324" i="8" s="1"/>
  <c r="J325" i="8"/>
  <c r="J324" i="8" s="1"/>
  <c r="I325" i="8"/>
  <c r="L324" i="8"/>
  <c r="I324" i="8"/>
  <c r="L322" i="8"/>
  <c r="L321" i="8" s="1"/>
  <c r="K322" i="8"/>
  <c r="K321" i="8" s="1"/>
  <c r="J322" i="8"/>
  <c r="J321" i="8" s="1"/>
  <c r="I322" i="8"/>
  <c r="I321" i="8" s="1"/>
  <c r="L318" i="8"/>
  <c r="L317" i="8" s="1"/>
  <c r="K318" i="8"/>
  <c r="K317" i="8" s="1"/>
  <c r="J318" i="8"/>
  <c r="J317" i="8" s="1"/>
  <c r="I318" i="8"/>
  <c r="I317" i="8" s="1"/>
  <c r="L314" i="8"/>
  <c r="L313" i="8" s="1"/>
  <c r="K314" i="8"/>
  <c r="K313" i="8" s="1"/>
  <c r="J314" i="8"/>
  <c r="J313" i="8" s="1"/>
  <c r="I314" i="8"/>
  <c r="I313" i="8" s="1"/>
  <c r="L310" i="8"/>
  <c r="L309" i="8" s="1"/>
  <c r="K310" i="8"/>
  <c r="K309" i="8" s="1"/>
  <c r="J310" i="8"/>
  <c r="J309" i="8" s="1"/>
  <c r="I310" i="8"/>
  <c r="I309" i="8" s="1"/>
  <c r="L306" i="8"/>
  <c r="K306" i="8"/>
  <c r="J306" i="8"/>
  <c r="I306" i="8"/>
  <c r="L303" i="8"/>
  <c r="K303" i="8"/>
  <c r="J303" i="8"/>
  <c r="I303" i="8"/>
  <c r="L301" i="8"/>
  <c r="L300" i="8" s="1"/>
  <c r="K301" i="8"/>
  <c r="K300" i="8" s="1"/>
  <c r="J301" i="8"/>
  <c r="J300" i="8" s="1"/>
  <c r="I301" i="8"/>
  <c r="I300" i="8" s="1"/>
  <c r="L296" i="8"/>
  <c r="K296" i="8"/>
  <c r="J296" i="8"/>
  <c r="J295" i="8" s="1"/>
  <c r="I296" i="8"/>
  <c r="I295" i="8" s="1"/>
  <c r="L295" i="8"/>
  <c r="K295" i="8"/>
  <c r="L293" i="8"/>
  <c r="K293" i="8"/>
  <c r="K292" i="8" s="1"/>
  <c r="J293" i="8"/>
  <c r="I293" i="8"/>
  <c r="I292" i="8" s="1"/>
  <c r="L292" i="8"/>
  <c r="J292" i="8"/>
  <c r="L290" i="8"/>
  <c r="K290" i="8"/>
  <c r="K289" i="8" s="1"/>
  <c r="J290" i="8"/>
  <c r="J289" i="8" s="1"/>
  <c r="I290" i="8"/>
  <c r="I289" i="8" s="1"/>
  <c r="L289" i="8"/>
  <c r="L286" i="8"/>
  <c r="L285" i="8" s="1"/>
  <c r="K286" i="8"/>
  <c r="K285" i="8" s="1"/>
  <c r="J286" i="8"/>
  <c r="J285" i="8" s="1"/>
  <c r="I286" i="8"/>
  <c r="I285" i="8" s="1"/>
  <c r="L282" i="8"/>
  <c r="L281" i="8" s="1"/>
  <c r="K282" i="8"/>
  <c r="K281" i="8" s="1"/>
  <c r="J282" i="8"/>
  <c r="J281" i="8" s="1"/>
  <c r="I282" i="8"/>
  <c r="I281" i="8" s="1"/>
  <c r="L278" i="8"/>
  <c r="L277" i="8" s="1"/>
  <c r="K278" i="8"/>
  <c r="K277" i="8" s="1"/>
  <c r="J278" i="8"/>
  <c r="J277" i="8" s="1"/>
  <c r="I278" i="8"/>
  <c r="I277" i="8"/>
  <c r="L274" i="8"/>
  <c r="K274" i="8"/>
  <c r="J274" i="8"/>
  <c r="I274" i="8"/>
  <c r="L271" i="8"/>
  <c r="K271" i="8"/>
  <c r="J271" i="8"/>
  <c r="I271" i="8"/>
  <c r="L269" i="8"/>
  <c r="K269" i="8"/>
  <c r="J269" i="8"/>
  <c r="I269" i="8"/>
  <c r="L268" i="8"/>
  <c r="K268" i="8"/>
  <c r="J268" i="8"/>
  <c r="I268" i="8"/>
  <c r="L263" i="8"/>
  <c r="L262" i="8" s="1"/>
  <c r="K263" i="8"/>
  <c r="K262" i="8" s="1"/>
  <c r="J263" i="8"/>
  <c r="J262" i="8" s="1"/>
  <c r="I263" i="8"/>
  <c r="I262" i="8" s="1"/>
  <c r="L260" i="8"/>
  <c r="K260" i="8"/>
  <c r="K259" i="8" s="1"/>
  <c r="J260" i="8"/>
  <c r="J259" i="8" s="1"/>
  <c r="I260" i="8"/>
  <c r="I259" i="8" s="1"/>
  <c r="L259" i="8"/>
  <c r="L257" i="8"/>
  <c r="K257" i="8"/>
  <c r="J257" i="8"/>
  <c r="I257" i="8"/>
  <c r="L256" i="8"/>
  <c r="K256" i="8"/>
  <c r="J256" i="8"/>
  <c r="I256" i="8"/>
  <c r="L253" i="8"/>
  <c r="L252" i="8" s="1"/>
  <c r="K253" i="8"/>
  <c r="K252" i="8" s="1"/>
  <c r="J253" i="8"/>
  <c r="J252" i="8" s="1"/>
  <c r="I253" i="8"/>
  <c r="I252" i="8"/>
  <c r="L249" i="8"/>
  <c r="L248" i="8" s="1"/>
  <c r="K249" i="8"/>
  <c r="K248" i="8" s="1"/>
  <c r="J249" i="8"/>
  <c r="I249" i="8"/>
  <c r="I248" i="8" s="1"/>
  <c r="J248" i="8"/>
  <c r="L245" i="8"/>
  <c r="L244" i="8" s="1"/>
  <c r="K245" i="8"/>
  <c r="K244" i="8" s="1"/>
  <c r="J245" i="8"/>
  <c r="I245" i="8"/>
  <c r="I244" i="8" s="1"/>
  <c r="J244" i="8"/>
  <c r="L241" i="8"/>
  <c r="K241" i="8"/>
  <c r="J241" i="8"/>
  <c r="I241" i="8"/>
  <c r="L238" i="8"/>
  <c r="K238" i="8"/>
  <c r="J238" i="8"/>
  <c r="I238" i="8"/>
  <c r="L236" i="8"/>
  <c r="L235" i="8"/>
  <c r="K236" i="8"/>
  <c r="K235" i="8" s="1"/>
  <c r="J236" i="8"/>
  <c r="J235" i="8" s="1"/>
  <c r="I236" i="8"/>
  <c r="I235" i="8" s="1"/>
  <c r="L231" i="8"/>
  <c r="L230" i="8" s="1"/>
  <c r="K231" i="8"/>
  <c r="K230" i="8" s="1"/>
  <c r="J231" i="8"/>
  <c r="J230" i="8" s="1"/>
  <c r="I231" i="8"/>
  <c r="I230" i="8" s="1"/>
  <c r="L228" i="8"/>
  <c r="K228" i="8"/>
  <c r="K227" i="8" s="1"/>
  <c r="J228" i="8"/>
  <c r="J227" i="8" s="1"/>
  <c r="I228" i="8"/>
  <c r="I227" i="8" s="1"/>
  <c r="L227" i="8"/>
  <c r="L225" i="8"/>
  <c r="L224" i="8" s="1"/>
  <c r="K225" i="8"/>
  <c r="J225" i="8"/>
  <c r="J224" i="8" s="1"/>
  <c r="I225" i="8"/>
  <c r="I224" i="8" s="1"/>
  <c r="K224" i="8"/>
  <c r="L221" i="8"/>
  <c r="K221" i="8"/>
  <c r="J221" i="8"/>
  <c r="J220" i="8" s="1"/>
  <c r="I221" i="8"/>
  <c r="I220" i="8" s="1"/>
  <c r="L220" i="8"/>
  <c r="K220" i="8"/>
  <c r="L217" i="8"/>
  <c r="K217" i="8"/>
  <c r="J217" i="8"/>
  <c r="J216" i="8" s="1"/>
  <c r="I217" i="8"/>
  <c r="I216" i="8" s="1"/>
  <c r="L216" i="8"/>
  <c r="K216" i="8"/>
  <c r="L213" i="8"/>
  <c r="L212" i="8" s="1"/>
  <c r="K213" i="8"/>
  <c r="K212" i="8" s="1"/>
  <c r="J213" i="8"/>
  <c r="J212" i="8" s="1"/>
  <c r="I213" i="8"/>
  <c r="I212" i="8" s="1"/>
  <c r="L209" i="8"/>
  <c r="K209" i="8"/>
  <c r="J209" i="8"/>
  <c r="I209" i="8"/>
  <c r="L206" i="8"/>
  <c r="K206" i="8"/>
  <c r="J206" i="8"/>
  <c r="I206" i="8"/>
  <c r="L204" i="8"/>
  <c r="L203" i="8" s="1"/>
  <c r="K204" i="8"/>
  <c r="K203" i="8" s="1"/>
  <c r="J204" i="8"/>
  <c r="J203" i="8" s="1"/>
  <c r="I204" i="8"/>
  <c r="I203" i="8" s="1"/>
  <c r="L197" i="8"/>
  <c r="L196" i="8" s="1"/>
  <c r="L195" i="8" s="1"/>
  <c r="K197" i="8"/>
  <c r="K196" i="8" s="1"/>
  <c r="K195" i="8" s="1"/>
  <c r="J197" i="8"/>
  <c r="J196" i="8" s="1"/>
  <c r="J195" i="8" s="1"/>
  <c r="I197" i="8"/>
  <c r="I196" i="8" s="1"/>
  <c r="I195" i="8" s="1"/>
  <c r="L193" i="8"/>
  <c r="L192" i="8" s="1"/>
  <c r="L191" i="8" s="1"/>
  <c r="K193" i="8"/>
  <c r="K192" i="8" s="1"/>
  <c r="K191" i="8" s="1"/>
  <c r="J193" i="8"/>
  <c r="J192" i="8" s="1"/>
  <c r="J191" i="8" s="1"/>
  <c r="I193" i="8"/>
  <c r="I192" i="8" s="1"/>
  <c r="I191" i="8" s="1"/>
  <c r="L184" i="8"/>
  <c r="L183" i="8" s="1"/>
  <c r="K184" i="8"/>
  <c r="K183" i="8" s="1"/>
  <c r="J184" i="8"/>
  <c r="J183" i="8" s="1"/>
  <c r="I184" i="8"/>
  <c r="I183" i="8" s="1"/>
  <c r="L181" i="8"/>
  <c r="K181" i="8"/>
  <c r="J181" i="8"/>
  <c r="J180" i="8" s="1"/>
  <c r="I181" i="8"/>
  <c r="L180" i="8"/>
  <c r="K180" i="8"/>
  <c r="I180" i="8"/>
  <c r="L174" i="8"/>
  <c r="L173" i="8" s="1"/>
  <c r="L172" i="8" s="1"/>
  <c r="K174" i="8"/>
  <c r="K173" i="8" s="1"/>
  <c r="K172" i="8" s="1"/>
  <c r="J174" i="8"/>
  <c r="J173" i="8" s="1"/>
  <c r="J172" i="8" s="1"/>
  <c r="I174" i="8"/>
  <c r="I173" i="8" s="1"/>
  <c r="I172" i="8" s="1"/>
  <c r="L168" i="8"/>
  <c r="L167" i="8" s="1"/>
  <c r="K168" i="8"/>
  <c r="K167" i="8" s="1"/>
  <c r="J168" i="8"/>
  <c r="J167" i="8" s="1"/>
  <c r="I168" i="8"/>
  <c r="I167" i="8" s="1"/>
  <c r="L163" i="8"/>
  <c r="L162" i="8" s="1"/>
  <c r="K163" i="8"/>
  <c r="K162" i="8" s="1"/>
  <c r="J163" i="8"/>
  <c r="J162" i="8" s="1"/>
  <c r="I163" i="8"/>
  <c r="I162" i="8" s="1"/>
  <c r="L159" i="8"/>
  <c r="L158" i="8" s="1"/>
  <c r="L157" i="8" s="1"/>
  <c r="K159" i="8"/>
  <c r="K158" i="8" s="1"/>
  <c r="K157" i="8" s="1"/>
  <c r="J159" i="8"/>
  <c r="J158" i="8"/>
  <c r="J157" i="8" s="1"/>
  <c r="I159" i="8"/>
  <c r="I158" i="8" s="1"/>
  <c r="I157" i="8" s="1"/>
  <c r="L154" i="8"/>
  <c r="L153" i="8" s="1"/>
  <c r="K154" i="8"/>
  <c r="K153" i="8"/>
  <c r="J154" i="8"/>
  <c r="J153" i="8" s="1"/>
  <c r="I154" i="8"/>
  <c r="I153" i="8" s="1"/>
  <c r="L149" i="8"/>
  <c r="L148" i="8" s="1"/>
  <c r="L147" i="8" s="1"/>
  <c r="L146" i="8" s="1"/>
  <c r="K149" i="8"/>
  <c r="K148" i="8" s="1"/>
  <c r="J149" i="8"/>
  <c r="J148" i="8" s="1"/>
  <c r="I149" i="8"/>
  <c r="I148" i="8" s="1"/>
  <c r="L143" i="8"/>
  <c r="L142" i="8" s="1"/>
  <c r="L141" i="8" s="1"/>
  <c r="K143" i="8"/>
  <c r="K142" i="8" s="1"/>
  <c r="K141" i="8" s="1"/>
  <c r="J143" i="8"/>
  <c r="J142" i="8" s="1"/>
  <c r="J141" i="8" s="1"/>
  <c r="I143" i="8"/>
  <c r="I142" i="8" s="1"/>
  <c r="I141" i="8" s="1"/>
  <c r="L139" i="8"/>
  <c r="L138" i="8" s="1"/>
  <c r="K139" i="8"/>
  <c r="K138" i="8" s="1"/>
  <c r="J139" i="8"/>
  <c r="J138" i="8" s="1"/>
  <c r="I139" i="8"/>
  <c r="I138" i="8" s="1"/>
  <c r="L136" i="8"/>
  <c r="K136" i="8"/>
  <c r="J136" i="8"/>
  <c r="J135" i="8" s="1"/>
  <c r="J134" i="8" s="1"/>
  <c r="I136" i="8"/>
  <c r="I135" i="8" s="1"/>
  <c r="I134" i="8" s="1"/>
  <c r="L135" i="8"/>
  <c r="L134" i="8" s="1"/>
  <c r="K135" i="8"/>
  <c r="K134" i="8" s="1"/>
  <c r="L131" i="8"/>
  <c r="L130" i="8" s="1"/>
  <c r="L129" i="8" s="1"/>
  <c r="K131" i="8"/>
  <c r="K130" i="8" s="1"/>
  <c r="K129" i="8" s="1"/>
  <c r="J131" i="8"/>
  <c r="J130" i="8" s="1"/>
  <c r="J129" i="8" s="1"/>
  <c r="I131" i="8"/>
  <c r="I130" i="8" s="1"/>
  <c r="I129" i="8" s="1"/>
  <c r="L126" i="8"/>
  <c r="K126" i="8"/>
  <c r="K125" i="8" s="1"/>
  <c r="K124" i="8" s="1"/>
  <c r="J126" i="8"/>
  <c r="J125" i="8" s="1"/>
  <c r="J124" i="8" s="1"/>
  <c r="I126" i="8"/>
  <c r="I125" i="8" s="1"/>
  <c r="I124" i="8" s="1"/>
  <c r="L125" i="8"/>
  <c r="L124" i="8"/>
  <c r="L122" i="8"/>
  <c r="L121" i="8" s="1"/>
  <c r="L120" i="8" s="1"/>
  <c r="K122" i="8"/>
  <c r="K121" i="8" s="1"/>
  <c r="K120" i="8" s="1"/>
  <c r="J122" i="8"/>
  <c r="J121" i="8" s="1"/>
  <c r="J120" i="8" s="1"/>
  <c r="I122" i="8"/>
  <c r="I121" i="8" s="1"/>
  <c r="I120" i="8" s="1"/>
  <c r="L118" i="8"/>
  <c r="L117" i="8" s="1"/>
  <c r="L116" i="8" s="1"/>
  <c r="K118" i="8"/>
  <c r="K117" i="8" s="1"/>
  <c r="K116" i="8" s="1"/>
  <c r="J118" i="8"/>
  <c r="J117" i="8" s="1"/>
  <c r="J116" i="8" s="1"/>
  <c r="I118" i="8"/>
  <c r="I117" i="8" s="1"/>
  <c r="I116" i="8" s="1"/>
  <c r="L114" i="8"/>
  <c r="K114" i="8"/>
  <c r="K113" i="8" s="1"/>
  <c r="K112" i="8" s="1"/>
  <c r="J114" i="8"/>
  <c r="J113" i="8" s="1"/>
  <c r="J112" i="8" s="1"/>
  <c r="I114" i="8"/>
  <c r="I113" i="8" s="1"/>
  <c r="I112" i="8" s="1"/>
  <c r="L113" i="8"/>
  <c r="L112" i="8" s="1"/>
  <c r="L109" i="8"/>
  <c r="L108" i="8" s="1"/>
  <c r="L107" i="8" s="1"/>
  <c r="K109" i="8"/>
  <c r="K108" i="8" s="1"/>
  <c r="K107" i="8" s="1"/>
  <c r="J109" i="8"/>
  <c r="J108" i="8" s="1"/>
  <c r="J107" i="8" s="1"/>
  <c r="I109" i="8"/>
  <c r="I108" i="8" s="1"/>
  <c r="I107" i="8" s="1"/>
  <c r="L103" i="8"/>
  <c r="K103" i="8"/>
  <c r="K102" i="8" s="1"/>
  <c r="J103" i="8"/>
  <c r="J102" i="8" s="1"/>
  <c r="I103" i="8"/>
  <c r="I102" i="8" s="1"/>
  <c r="L102" i="8"/>
  <c r="L99" i="8"/>
  <c r="L98" i="8" s="1"/>
  <c r="L97" i="8" s="1"/>
  <c r="K99" i="8"/>
  <c r="K98" i="8" s="1"/>
  <c r="K97" i="8" s="1"/>
  <c r="J99" i="8"/>
  <c r="J98" i="8" s="1"/>
  <c r="J97" i="8" s="1"/>
  <c r="I99" i="8"/>
  <c r="I98" i="8" s="1"/>
  <c r="I97" i="8" s="1"/>
  <c r="L94" i="8"/>
  <c r="L93" i="8" s="1"/>
  <c r="L92" i="8" s="1"/>
  <c r="K94" i="8"/>
  <c r="K93" i="8" s="1"/>
  <c r="K92" i="8" s="1"/>
  <c r="J94" i="8"/>
  <c r="J93" i="8" s="1"/>
  <c r="J92" i="8" s="1"/>
  <c r="I94" i="8"/>
  <c r="I93" i="8" s="1"/>
  <c r="I92" i="8" s="1"/>
  <c r="L89" i="8"/>
  <c r="L88" i="8" s="1"/>
  <c r="L87" i="8" s="1"/>
  <c r="K89" i="8"/>
  <c r="K88" i="8" s="1"/>
  <c r="K87" i="8" s="1"/>
  <c r="J89" i="8"/>
  <c r="J88" i="8" s="1"/>
  <c r="J87" i="8" s="1"/>
  <c r="I89" i="8"/>
  <c r="I88" i="8" s="1"/>
  <c r="I87" i="8" s="1"/>
  <c r="L82" i="8"/>
  <c r="L81" i="8" s="1"/>
  <c r="L80" i="8" s="1"/>
  <c r="L79" i="8" s="1"/>
  <c r="K82" i="8"/>
  <c r="K81" i="8" s="1"/>
  <c r="K80" i="8" s="1"/>
  <c r="K79" i="8" s="1"/>
  <c r="J82" i="8"/>
  <c r="J81" i="8" s="1"/>
  <c r="J80" i="8" s="1"/>
  <c r="J79" i="8" s="1"/>
  <c r="I82" i="8"/>
  <c r="I81" i="8" s="1"/>
  <c r="I80" i="8" s="1"/>
  <c r="I79" i="8" s="1"/>
  <c r="L77" i="8"/>
  <c r="L76" i="8" s="1"/>
  <c r="L75" i="8" s="1"/>
  <c r="K77" i="8"/>
  <c r="K76" i="8" s="1"/>
  <c r="K75" i="8" s="1"/>
  <c r="J77" i="8"/>
  <c r="J76" i="8" s="1"/>
  <c r="J75" i="8" s="1"/>
  <c r="I77" i="8"/>
  <c r="I76" i="8" s="1"/>
  <c r="I75" i="8" s="1"/>
  <c r="L71" i="8"/>
  <c r="L70" i="8" s="1"/>
  <c r="K71" i="8"/>
  <c r="K70" i="8" s="1"/>
  <c r="J71" i="8"/>
  <c r="J70" i="8" s="1"/>
  <c r="I71" i="8"/>
  <c r="I70" i="8" s="1"/>
  <c r="L66" i="8"/>
  <c r="L65" i="8" s="1"/>
  <c r="K66" i="8"/>
  <c r="J66" i="8"/>
  <c r="J65" i="8" s="1"/>
  <c r="I66" i="8"/>
  <c r="I65" i="8" s="1"/>
  <c r="K65" i="8"/>
  <c r="L61" i="8"/>
  <c r="L60" i="8" s="1"/>
  <c r="K61" i="8"/>
  <c r="K60" i="8" s="1"/>
  <c r="J61" i="8"/>
  <c r="J60" i="8" s="1"/>
  <c r="I61" i="8"/>
  <c r="I60" i="8" s="1"/>
  <c r="L45" i="8"/>
  <c r="L44" i="8" s="1"/>
  <c r="L43" i="8" s="1"/>
  <c r="L42" i="8" s="1"/>
  <c r="K45" i="8"/>
  <c r="K44" i="8" s="1"/>
  <c r="K43" i="8" s="1"/>
  <c r="K42" i="8" s="1"/>
  <c r="J45" i="8"/>
  <c r="J44" i="8" s="1"/>
  <c r="J43" i="8" s="1"/>
  <c r="J42" i="8" s="1"/>
  <c r="I45" i="8"/>
  <c r="I44" i="8" s="1"/>
  <c r="I43" i="8" s="1"/>
  <c r="I42" i="8" s="1"/>
  <c r="L34" i="8"/>
  <c r="L33" i="8" s="1"/>
  <c r="L32" i="8" s="1"/>
  <c r="L31" i="8" s="1"/>
  <c r="K34" i="8"/>
  <c r="K33" i="8" s="1"/>
  <c r="K32" i="8" s="1"/>
  <c r="K31" i="8" s="1"/>
  <c r="J34" i="8"/>
  <c r="J33" i="8" s="1"/>
  <c r="J32" i="8" s="1"/>
  <c r="J31" i="8" s="1"/>
  <c r="I34" i="8"/>
  <c r="I33" i="8" s="1"/>
  <c r="I32" i="8" s="1"/>
  <c r="I31" i="8" s="1"/>
  <c r="L335" i="6"/>
  <c r="L334" i="6" s="1"/>
  <c r="K335" i="6"/>
  <c r="K334" i="6" s="1"/>
  <c r="J335" i="6"/>
  <c r="J334" i="6" s="1"/>
  <c r="I335" i="6"/>
  <c r="I334" i="6" s="1"/>
  <c r="L332" i="6"/>
  <c r="L331" i="6" s="1"/>
  <c r="K332" i="6"/>
  <c r="K331" i="6" s="1"/>
  <c r="J332" i="6"/>
  <c r="J331" i="6" s="1"/>
  <c r="I332" i="6"/>
  <c r="I331" i="6" s="1"/>
  <c r="L329" i="6"/>
  <c r="K329" i="6"/>
  <c r="J329" i="6"/>
  <c r="J328" i="6" s="1"/>
  <c r="I329" i="6"/>
  <c r="I328" i="6" s="1"/>
  <c r="L328" i="6"/>
  <c r="K328" i="6"/>
  <c r="L325" i="6"/>
  <c r="K325" i="6"/>
  <c r="J325" i="6"/>
  <c r="J324" i="6" s="1"/>
  <c r="I325" i="6"/>
  <c r="I324" i="6" s="1"/>
  <c r="L324" i="6"/>
  <c r="K324" i="6"/>
  <c r="L321" i="6"/>
  <c r="L320" i="6" s="1"/>
  <c r="K321" i="6"/>
  <c r="K320" i="6" s="1"/>
  <c r="J321" i="6"/>
  <c r="J320" i="6" s="1"/>
  <c r="I321" i="6"/>
  <c r="I320" i="6" s="1"/>
  <c r="L317" i="6"/>
  <c r="L316" i="6" s="1"/>
  <c r="K317" i="6"/>
  <c r="K316" i="6" s="1"/>
  <c r="J317" i="6"/>
  <c r="I317" i="6"/>
  <c r="I316" i="6" s="1"/>
  <c r="J316" i="6"/>
  <c r="L313" i="6"/>
  <c r="K313" i="6"/>
  <c r="J313" i="6"/>
  <c r="I313" i="6"/>
  <c r="L310" i="6"/>
  <c r="K310" i="6"/>
  <c r="J310" i="6"/>
  <c r="I310" i="6"/>
  <c r="L308" i="6"/>
  <c r="L307" i="6" s="1"/>
  <c r="K308" i="6"/>
  <c r="K307" i="6"/>
  <c r="J308" i="6"/>
  <c r="J307" i="6" s="1"/>
  <c r="I308" i="6"/>
  <c r="I307" i="6" s="1"/>
  <c r="L303" i="6"/>
  <c r="K303" i="6"/>
  <c r="J303" i="6"/>
  <c r="I303" i="6"/>
  <c r="L302" i="6"/>
  <c r="K302" i="6"/>
  <c r="J302" i="6"/>
  <c r="I302" i="6"/>
  <c r="L300" i="6"/>
  <c r="L299" i="6"/>
  <c r="K300" i="6"/>
  <c r="K299" i="6" s="1"/>
  <c r="J300" i="6"/>
  <c r="J299" i="6" s="1"/>
  <c r="I300" i="6"/>
  <c r="I299" i="6" s="1"/>
  <c r="L297" i="6"/>
  <c r="L296" i="6" s="1"/>
  <c r="K297" i="6"/>
  <c r="K296" i="6" s="1"/>
  <c r="J297" i="6"/>
  <c r="J296" i="6" s="1"/>
  <c r="I297" i="6"/>
  <c r="I296" i="6" s="1"/>
  <c r="L293" i="6"/>
  <c r="L292" i="6" s="1"/>
  <c r="K293" i="6"/>
  <c r="J293" i="6"/>
  <c r="I293" i="6"/>
  <c r="I292" i="6" s="1"/>
  <c r="K292" i="6"/>
  <c r="J292" i="6"/>
  <c r="L289" i="6"/>
  <c r="L288" i="6" s="1"/>
  <c r="K289" i="6"/>
  <c r="K288" i="6" s="1"/>
  <c r="J289" i="6"/>
  <c r="J288" i="6" s="1"/>
  <c r="I289" i="6"/>
  <c r="I288" i="6" s="1"/>
  <c r="L285" i="6"/>
  <c r="K285" i="6"/>
  <c r="K284" i="6" s="1"/>
  <c r="J285" i="6"/>
  <c r="J284" i="6" s="1"/>
  <c r="I285" i="6"/>
  <c r="I284" i="6" s="1"/>
  <c r="L284" i="6"/>
  <c r="L281" i="6"/>
  <c r="K281" i="6"/>
  <c r="J281" i="6"/>
  <c r="I281" i="6"/>
  <c r="L278" i="6"/>
  <c r="K278" i="6"/>
  <c r="J278" i="6"/>
  <c r="I278" i="6"/>
  <c r="L276" i="6"/>
  <c r="L275" i="6" s="1"/>
  <c r="K276" i="6"/>
  <c r="J276" i="6"/>
  <c r="J275" i="6" s="1"/>
  <c r="I276" i="6"/>
  <c r="L270" i="6"/>
  <c r="L269" i="6" s="1"/>
  <c r="K270" i="6"/>
  <c r="K269" i="6" s="1"/>
  <c r="J270" i="6"/>
  <c r="J269" i="6" s="1"/>
  <c r="I270" i="6"/>
  <c r="I269" i="6" s="1"/>
  <c r="L267" i="6"/>
  <c r="K267" i="6"/>
  <c r="K266" i="6" s="1"/>
  <c r="J267" i="6"/>
  <c r="J266" i="6" s="1"/>
  <c r="I267" i="6"/>
  <c r="I266" i="6" s="1"/>
  <c r="L266" i="6"/>
  <c r="L264" i="6"/>
  <c r="L263" i="6" s="1"/>
  <c r="K264" i="6"/>
  <c r="K263" i="6" s="1"/>
  <c r="J264" i="6"/>
  <c r="J263" i="6" s="1"/>
  <c r="I264" i="6"/>
  <c r="I263" i="6"/>
  <c r="L260" i="6"/>
  <c r="K260" i="6"/>
  <c r="K259" i="6" s="1"/>
  <c r="J260" i="6"/>
  <c r="J259" i="6" s="1"/>
  <c r="I260" i="6"/>
  <c r="I259" i="6" s="1"/>
  <c r="L259" i="6"/>
  <c r="L256" i="6"/>
  <c r="L255" i="6" s="1"/>
  <c r="K256" i="6"/>
  <c r="K255" i="6" s="1"/>
  <c r="J256" i="6"/>
  <c r="J255" i="6" s="1"/>
  <c r="I256" i="6"/>
  <c r="I255" i="6" s="1"/>
  <c r="L252" i="6"/>
  <c r="L251" i="6" s="1"/>
  <c r="K252" i="6"/>
  <c r="K251" i="6" s="1"/>
  <c r="J252" i="6"/>
  <c r="J251" i="6" s="1"/>
  <c r="I252" i="6"/>
  <c r="I251" i="6" s="1"/>
  <c r="L248" i="6"/>
  <c r="K248" i="6"/>
  <c r="J248" i="6"/>
  <c r="I248" i="6"/>
  <c r="L245" i="6"/>
  <c r="K245" i="6"/>
  <c r="J245" i="6"/>
  <c r="I245" i="6"/>
  <c r="L243" i="6"/>
  <c r="L242" i="6" s="1"/>
  <c r="K243" i="6"/>
  <c r="K242" i="6" s="1"/>
  <c r="J243" i="6"/>
  <c r="J242" i="6" s="1"/>
  <c r="I243" i="6"/>
  <c r="I242" i="6" s="1"/>
  <c r="L238" i="6"/>
  <c r="L237" i="6" s="1"/>
  <c r="K238" i="6"/>
  <c r="K237" i="6" s="1"/>
  <c r="J238" i="6"/>
  <c r="J237" i="6" s="1"/>
  <c r="I238" i="6"/>
  <c r="I237" i="6" s="1"/>
  <c r="L235" i="6"/>
  <c r="L234" i="6" s="1"/>
  <c r="K235" i="6"/>
  <c r="J235" i="6"/>
  <c r="J234" i="6" s="1"/>
  <c r="I235" i="6"/>
  <c r="I234" i="6" s="1"/>
  <c r="K234" i="6"/>
  <c r="L232" i="6"/>
  <c r="L231" i="6" s="1"/>
  <c r="K232" i="6"/>
  <c r="K231" i="6" s="1"/>
  <c r="J232" i="6"/>
  <c r="J231" i="6" s="1"/>
  <c r="I232" i="6"/>
  <c r="I231" i="6" s="1"/>
  <c r="L228" i="6"/>
  <c r="L227" i="6" s="1"/>
  <c r="K228" i="6"/>
  <c r="K227" i="6" s="1"/>
  <c r="J228" i="6"/>
  <c r="J227" i="6" s="1"/>
  <c r="I228" i="6"/>
  <c r="I227" i="6" s="1"/>
  <c r="L224" i="6"/>
  <c r="L223" i="6" s="1"/>
  <c r="K224" i="6"/>
  <c r="J224" i="6"/>
  <c r="J223" i="6" s="1"/>
  <c r="I224" i="6"/>
  <c r="I223" i="6"/>
  <c r="K223" i="6"/>
  <c r="L220" i="6"/>
  <c r="L219" i="6" s="1"/>
  <c r="K220" i="6"/>
  <c r="J220" i="6"/>
  <c r="J219" i="6" s="1"/>
  <c r="I220" i="6"/>
  <c r="I219" i="6"/>
  <c r="K219" i="6"/>
  <c r="L216" i="6"/>
  <c r="K216" i="6"/>
  <c r="J216" i="6"/>
  <c r="I216" i="6"/>
  <c r="L213" i="6"/>
  <c r="K213" i="6"/>
  <c r="J213" i="6"/>
  <c r="I213" i="6"/>
  <c r="L211" i="6"/>
  <c r="L210" i="6" s="1"/>
  <c r="K211" i="6"/>
  <c r="J211" i="6"/>
  <c r="J210" i="6" s="1"/>
  <c r="I211" i="6"/>
  <c r="I210" i="6"/>
  <c r="K210" i="6"/>
  <c r="L204" i="6"/>
  <c r="L203" i="6" s="1"/>
  <c r="L202" i="6" s="1"/>
  <c r="K204" i="6"/>
  <c r="K203" i="6"/>
  <c r="K202" i="6" s="1"/>
  <c r="J204" i="6"/>
  <c r="J203" i="6" s="1"/>
  <c r="J202" i="6" s="1"/>
  <c r="I204" i="6"/>
  <c r="I203" i="6" s="1"/>
  <c r="I202" i="6" s="1"/>
  <c r="L200" i="6"/>
  <c r="L199" i="6" s="1"/>
  <c r="L198" i="6" s="1"/>
  <c r="K200" i="6"/>
  <c r="K199" i="6" s="1"/>
  <c r="K198" i="6" s="1"/>
  <c r="J200" i="6"/>
  <c r="J199" i="6" s="1"/>
  <c r="J198" i="6" s="1"/>
  <c r="I200" i="6"/>
  <c r="I199" i="6" s="1"/>
  <c r="I198" i="6" s="1"/>
  <c r="L191" i="6"/>
  <c r="L190" i="6" s="1"/>
  <c r="K191" i="6"/>
  <c r="K190" i="6" s="1"/>
  <c r="J191" i="6"/>
  <c r="J190" i="6" s="1"/>
  <c r="I191" i="6"/>
  <c r="I190" i="6" s="1"/>
  <c r="L188" i="6"/>
  <c r="L187" i="6" s="1"/>
  <c r="L186" i="6" s="1"/>
  <c r="K188" i="6"/>
  <c r="K187" i="6" s="1"/>
  <c r="K186" i="6" s="1"/>
  <c r="J188" i="6"/>
  <c r="J187" i="6" s="1"/>
  <c r="I188" i="6"/>
  <c r="I187" i="6" s="1"/>
  <c r="L181" i="6"/>
  <c r="L180" i="6" s="1"/>
  <c r="L179" i="6" s="1"/>
  <c r="K181" i="6"/>
  <c r="K180" i="6" s="1"/>
  <c r="K179" i="6" s="1"/>
  <c r="J181" i="6"/>
  <c r="J180" i="6" s="1"/>
  <c r="J179" i="6" s="1"/>
  <c r="I181" i="6"/>
  <c r="I180" i="6" s="1"/>
  <c r="I179" i="6" s="1"/>
  <c r="L178" i="6"/>
  <c r="L177" i="6" s="1"/>
  <c r="K178" i="6"/>
  <c r="J178" i="6"/>
  <c r="I178" i="6"/>
  <c r="K177" i="6"/>
  <c r="J177" i="6"/>
  <c r="I177" i="6"/>
  <c r="L173" i="6"/>
  <c r="L172" i="6" s="1"/>
  <c r="K173" i="6"/>
  <c r="K172" i="6" s="1"/>
  <c r="J173" i="6"/>
  <c r="J172" i="6" s="1"/>
  <c r="I173" i="6"/>
  <c r="I172" i="6" s="1"/>
  <c r="L167" i="6"/>
  <c r="L166" i="6" s="1"/>
  <c r="K167" i="6"/>
  <c r="K166" i="6" s="1"/>
  <c r="J167" i="6"/>
  <c r="J166" i="6" s="1"/>
  <c r="I167" i="6"/>
  <c r="I166" i="6" s="1"/>
  <c r="L162" i="6"/>
  <c r="L161" i="6" s="1"/>
  <c r="L160" i="6" s="1"/>
  <c r="K162" i="6"/>
  <c r="K161" i="6" s="1"/>
  <c r="K160" i="6" s="1"/>
  <c r="J162" i="6"/>
  <c r="J161" i="6" s="1"/>
  <c r="I162" i="6"/>
  <c r="I161" i="6" s="1"/>
  <c r="L158" i="6"/>
  <c r="L157" i="6" s="1"/>
  <c r="L156" i="6" s="1"/>
  <c r="K158" i="6"/>
  <c r="K157" i="6" s="1"/>
  <c r="K156" i="6" s="1"/>
  <c r="K155" i="6" s="1"/>
  <c r="J158" i="6"/>
  <c r="J157" i="6" s="1"/>
  <c r="J156" i="6" s="1"/>
  <c r="I158" i="6"/>
  <c r="I157" i="6" s="1"/>
  <c r="I156" i="6" s="1"/>
  <c r="L153" i="6"/>
  <c r="L152" i="6" s="1"/>
  <c r="K153" i="6"/>
  <c r="K152" i="6" s="1"/>
  <c r="J153" i="6"/>
  <c r="J152" i="6" s="1"/>
  <c r="I153" i="6"/>
  <c r="I152" i="6" s="1"/>
  <c r="L148" i="6"/>
  <c r="L147" i="6" s="1"/>
  <c r="L146" i="6" s="1"/>
  <c r="L145" i="6" s="1"/>
  <c r="K148" i="6"/>
  <c r="K147" i="6" s="1"/>
  <c r="K146" i="6" s="1"/>
  <c r="K145" i="6" s="1"/>
  <c r="J148" i="6"/>
  <c r="I148" i="6"/>
  <c r="I147" i="6" s="1"/>
  <c r="J147" i="6"/>
  <c r="L142" i="6"/>
  <c r="L141" i="6" s="1"/>
  <c r="L140" i="6" s="1"/>
  <c r="K142" i="6"/>
  <c r="K141" i="6" s="1"/>
  <c r="K140" i="6" s="1"/>
  <c r="J142" i="6"/>
  <c r="J141" i="6" s="1"/>
  <c r="J140" i="6" s="1"/>
  <c r="I142" i="6"/>
  <c r="I141" i="6" s="1"/>
  <c r="I140" i="6" s="1"/>
  <c r="L138" i="6"/>
  <c r="L137" i="6" s="1"/>
  <c r="K138" i="6"/>
  <c r="K137" i="6" s="1"/>
  <c r="J138" i="6"/>
  <c r="J137" i="6" s="1"/>
  <c r="I138" i="6"/>
  <c r="I137" i="6" s="1"/>
  <c r="L135" i="6"/>
  <c r="L134" i="6" s="1"/>
  <c r="L133" i="6" s="1"/>
  <c r="K135" i="6"/>
  <c r="K134" i="6" s="1"/>
  <c r="K133" i="6" s="1"/>
  <c r="J135" i="6"/>
  <c r="J134" i="6" s="1"/>
  <c r="J133" i="6" s="1"/>
  <c r="I135" i="6"/>
  <c r="I134" i="6" s="1"/>
  <c r="I133" i="6" s="1"/>
  <c r="L130" i="6"/>
  <c r="L129" i="6" s="1"/>
  <c r="L128" i="6" s="1"/>
  <c r="K130" i="6"/>
  <c r="K129" i="6" s="1"/>
  <c r="K128" i="6" s="1"/>
  <c r="J130" i="6"/>
  <c r="J129" i="6" s="1"/>
  <c r="J128" i="6" s="1"/>
  <c r="I130" i="6"/>
  <c r="I129" i="6" s="1"/>
  <c r="I128" i="6" s="1"/>
  <c r="L125" i="6"/>
  <c r="K125" i="6"/>
  <c r="K124" i="6" s="1"/>
  <c r="K123" i="6" s="1"/>
  <c r="J125" i="6"/>
  <c r="I125" i="6"/>
  <c r="I124" i="6" s="1"/>
  <c r="I123" i="6" s="1"/>
  <c r="L124" i="6"/>
  <c r="L123" i="6" s="1"/>
  <c r="J124" i="6"/>
  <c r="J123" i="6" s="1"/>
  <c r="L121" i="6"/>
  <c r="K121" i="6"/>
  <c r="K120" i="6" s="1"/>
  <c r="J121" i="6"/>
  <c r="J120" i="6" s="1"/>
  <c r="J119" i="6" s="1"/>
  <c r="I121" i="6"/>
  <c r="I120" i="6" s="1"/>
  <c r="I119" i="6" s="1"/>
  <c r="L120" i="6"/>
  <c r="L119" i="6" s="1"/>
  <c r="K119" i="6"/>
  <c r="L117" i="6"/>
  <c r="K117" i="6"/>
  <c r="K116" i="6" s="1"/>
  <c r="J117" i="6"/>
  <c r="J116" i="6" s="1"/>
  <c r="J115" i="6" s="1"/>
  <c r="I117" i="6"/>
  <c r="I116" i="6" s="1"/>
  <c r="I115" i="6" s="1"/>
  <c r="L116" i="6"/>
  <c r="L115" i="6" s="1"/>
  <c r="L105" i="6" s="1"/>
  <c r="K115" i="6"/>
  <c r="L113" i="6"/>
  <c r="K113" i="6"/>
  <c r="K112" i="6" s="1"/>
  <c r="K111" i="6" s="1"/>
  <c r="J113" i="6"/>
  <c r="I113" i="6"/>
  <c r="I112" i="6" s="1"/>
  <c r="I111" i="6" s="1"/>
  <c r="L112" i="6"/>
  <c r="L111" i="6"/>
  <c r="J112" i="6"/>
  <c r="J111" i="6" s="1"/>
  <c r="L108" i="6"/>
  <c r="L107" i="6"/>
  <c r="L106" i="6" s="1"/>
  <c r="K108" i="6"/>
  <c r="K107" i="6" s="1"/>
  <c r="K106" i="6" s="1"/>
  <c r="J108" i="6"/>
  <c r="J107" i="6" s="1"/>
  <c r="J106" i="6" s="1"/>
  <c r="I108" i="6"/>
  <c r="I107" i="6" s="1"/>
  <c r="I106" i="6" s="1"/>
  <c r="L102" i="6"/>
  <c r="L101" i="6" s="1"/>
  <c r="K102" i="6"/>
  <c r="K101" i="6" s="1"/>
  <c r="J102" i="6"/>
  <c r="J101" i="6" s="1"/>
  <c r="I102" i="6"/>
  <c r="I101" i="6" s="1"/>
  <c r="L98" i="6"/>
  <c r="L97" i="6"/>
  <c r="L96" i="6" s="1"/>
  <c r="K98" i="6"/>
  <c r="K97" i="6" s="1"/>
  <c r="K96" i="6" s="1"/>
  <c r="J98" i="6"/>
  <c r="J97" i="6" s="1"/>
  <c r="J96" i="6"/>
  <c r="I98" i="6"/>
  <c r="I97" i="6" s="1"/>
  <c r="I96" i="6" s="1"/>
  <c r="L93" i="6"/>
  <c r="L92" i="6" s="1"/>
  <c r="L91" i="6" s="1"/>
  <c r="K93" i="6"/>
  <c r="K92" i="6" s="1"/>
  <c r="K91" i="6" s="1"/>
  <c r="J93" i="6"/>
  <c r="J92" i="6" s="1"/>
  <c r="J91" i="6" s="1"/>
  <c r="I93" i="6"/>
  <c r="I92" i="6"/>
  <c r="I91" i="6" s="1"/>
  <c r="L88" i="6"/>
  <c r="L87" i="6" s="1"/>
  <c r="L86" i="6" s="1"/>
  <c r="K88" i="6"/>
  <c r="K87" i="6" s="1"/>
  <c r="K86" i="6" s="1"/>
  <c r="J88" i="6"/>
  <c r="J87" i="6" s="1"/>
  <c r="J86" i="6" s="1"/>
  <c r="I88" i="6"/>
  <c r="I87" i="6" s="1"/>
  <c r="I86" i="6" s="1"/>
  <c r="L81" i="6"/>
  <c r="L80" i="6" s="1"/>
  <c r="L79" i="6" s="1"/>
  <c r="L78" i="6" s="1"/>
  <c r="K81" i="6"/>
  <c r="K80" i="6" s="1"/>
  <c r="K79" i="6" s="1"/>
  <c r="K78" i="6" s="1"/>
  <c r="J81" i="6"/>
  <c r="J80" i="6" s="1"/>
  <c r="J79" i="6" s="1"/>
  <c r="J78" i="6" s="1"/>
  <c r="I81" i="6"/>
  <c r="I80" i="6" s="1"/>
  <c r="I79" i="6" s="1"/>
  <c r="I78" i="6" s="1"/>
  <c r="L76" i="6"/>
  <c r="L75" i="6" s="1"/>
  <c r="L74" i="6" s="1"/>
  <c r="K76" i="6"/>
  <c r="K75" i="6" s="1"/>
  <c r="K74" i="6" s="1"/>
  <c r="J76" i="6"/>
  <c r="J75" i="6" s="1"/>
  <c r="J74" i="6" s="1"/>
  <c r="I76" i="6"/>
  <c r="I75" i="6" s="1"/>
  <c r="I74" i="6" s="1"/>
  <c r="L70" i="6"/>
  <c r="L69" i="6" s="1"/>
  <c r="K70" i="6"/>
  <c r="K69" i="6" s="1"/>
  <c r="J70" i="6"/>
  <c r="J69" i="6" s="1"/>
  <c r="I70" i="6"/>
  <c r="I69" i="6" s="1"/>
  <c r="L65" i="6"/>
  <c r="L64" i="6" s="1"/>
  <c r="K65" i="6"/>
  <c r="K64" i="6" s="1"/>
  <c r="J65" i="6"/>
  <c r="J64" i="6" s="1"/>
  <c r="I65" i="6"/>
  <c r="I64" i="6" s="1"/>
  <c r="L60" i="6"/>
  <c r="K60" i="6"/>
  <c r="K59" i="6" s="1"/>
  <c r="J60" i="6"/>
  <c r="J59" i="6" s="1"/>
  <c r="I60" i="6"/>
  <c r="I59" i="6" s="1"/>
  <c r="L59" i="6"/>
  <c r="L45" i="6"/>
  <c r="L44" i="6" s="1"/>
  <c r="L43" i="6" s="1"/>
  <c r="L42" i="6" s="1"/>
  <c r="K45" i="6"/>
  <c r="K44" i="6" s="1"/>
  <c r="K43" i="6" s="1"/>
  <c r="K42" i="6" s="1"/>
  <c r="J45" i="6"/>
  <c r="I45" i="6"/>
  <c r="I44" i="6" s="1"/>
  <c r="I43" i="6" s="1"/>
  <c r="I42" i="6" s="1"/>
  <c r="L34" i="6"/>
  <c r="L33" i="6" s="1"/>
  <c r="L32" i="6" s="1"/>
  <c r="L31" i="6" s="1"/>
  <c r="K34" i="6"/>
  <c r="K33" i="6" s="1"/>
  <c r="K32" i="6" s="1"/>
  <c r="K31" i="6" s="1"/>
  <c r="J34" i="6"/>
  <c r="J33" i="6" s="1"/>
  <c r="J32" i="6" s="1"/>
  <c r="J31" i="6" s="1"/>
  <c r="I34" i="6"/>
  <c r="I33" i="6" s="1"/>
  <c r="I32" i="6" s="1"/>
  <c r="I31" i="6" s="1"/>
  <c r="L326" i="5"/>
  <c r="L325" i="5" s="1"/>
  <c r="K326" i="5"/>
  <c r="K325" i="5" s="1"/>
  <c r="J326" i="5"/>
  <c r="J325" i="5" s="1"/>
  <c r="I326" i="5"/>
  <c r="I325" i="5" s="1"/>
  <c r="L323" i="5"/>
  <c r="L322" i="5" s="1"/>
  <c r="K323" i="5"/>
  <c r="K322" i="5" s="1"/>
  <c r="J323" i="5"/>
  <c r="I323" i="5"/>
  <c r="I322" i="5" s="1"/>
  <c r="J322" i="5"/>
  <c r="L320" i="5"/>
  <c r="K320" i="5"/>
  <c r="J320" i="5"/>
  <c r="J319" i="5" s="1"/>
  <c r="I320" i="5"/>
  <c r="I319" i="5" s="1"/>
  <c r="L319" i="5"/>
  <c r="K319" i="5"/>
  <c r="L316" i="5"/>
  <c r="L315" i="5" s="1"/>
  <c r="K316" i="5"/>
  <c r="K315" i="5" s="1"/>
  <c r="J316" i="5"/>
  <c r="J315" i="5" s="1"/>
  <c r="I316" i="5"/>
  <c r="I315" i="5" s="1"/>
  <c r="L312" i="5"/>
  <c r="L311" i="5" s="1"/>
  <c r="K312" i="5"/>
  <c r="K311" i="5" s="1"/>
  <c r="J312" i="5"/>
  <c r="J311" i="5" s="1"/>
  <c r="I312" i="5"/>
  <c r="I311" i="5" s="1"/>
  <c r="L308" i="5"/>
  <c r="L307" i="5" s="1"/>
  <c r="K308" i="5"/>
  <c r="K307" i="5" s="1"/>
  <c r="J308" i="5"/>
  <c r="J307" i="5"/>
  <c r="I308" i="5"/>
  <c r="I307" i="5" s="1"/>
  <c r="L304" i="5"/>
  <c r="K304" i="5"/>
  <c r="J304" i="5"/>
  <c r="I304" i="5"/>
  <c r="L301" i="5"/>
  <c r="K301" i="5"/>
  <c r="J301" i="5"/>
  <c r="I301" i="5"/>
  <c r="L299" i="5"/>
  <c r="L298" i="5" s="1"/>
  <c r="K299" i="5"/>
  <c r="K298" i="5" s="1"/>
  <c r="J299" i="5"/>
  <c r="J298" i="5"/>
  <c r="I299" i="5"/>
  <c r="I298" i="5" s="1"/>
  <c r="L294" i="5"/>
  <c r="L293" i="5" s="1"/>
  <c r="K294" i="5"/>
  <c r="K293" i="5" s="1"/>
  <c r="J294" i="5"/>
  <c r="J293" i="5" s="1"/>
  <c r="I294" i="5"/>
  <c r="I293" i="5" s="1"/>
  <c r="L291" i="5"/>
  <c r="L290" i="5" s="1"/>
  <c r="K291" i="5"/>
  <c r="K290" i="5" s="1"/>
  <c r="J291" i="5"/>
  <c r="J290" i="5" s="1"/>
  <c r="I291" i="5"/>
  <c r="I290" i="5" s="1"/>
  <c r="L288" i="5"/>
  <c r="L287" i="5"/>
  <c r="K288" i="5"/>
  <c r="K287" i="5" s="1"/>
  <c r="J288" i="5"/>
  <c r="J287" i="5" s="1"/>
  <c r="I288" i="5"/>
  <c r="I287" i="5" s="1"/>
  <c r="L284" i="5"/>
  <c r="L283" i="5" s="1"/>
  <c r="K284" i="5"/>
  <c r="K283" i="5" s="1"/>
  <c r="J284" i="5"/>
  <c r="J283" i="5"/>
  <c r="I284" i="5"/>
  <c r="I283" i="5" s="1"/>
  <c r="L280" i="5"/>
  <c r="K280" i="5"/>
  <c r="K279" i="5" s="1"/>
  <c r="J280" i="5"/>
  <c r="J279" i="5" s="1"/>
  <c r="I280" i="5"/>
  <c r="I279" i="5" s="1"/>
  <c r="L279" i="5"/>
  <c r="L276" i="5"/>
  <c r="K276" i="5"/>
  <c r="K275" i="5" s="1"/>
  <c r="J276" i="5"/>
  <c r="J275" i="5" s="1"/>
  <c r="I276" i="5"/>
  <c r="I275" i="5" s="1"/>
  <c r="L275" i="5"/>
  <c r="L272" i="5"/>
  <c r="K272" i="5"/>
  <c r="J272" i="5"/>
  <c r="I272" i="5"/>
  <c r="L269" i="5"/>
  <c r="K269" i="5"/>
  <c r="J269" i="5"/>
  <c r="I269" i="5"/>
  <c r="L267" i="5"/>
  <c r="L266" i="5" s="1"/>
  <c r="K267" i="5"/>
  <c r="K266" i="5" s="1"/>
  <c r="J267" i="5"/>
  <c r="I267" i="5"/>
  <c r="I266" i="5"/>
  <c r="L261" i="5"/>
  <c r="K261" i="5"/>
  <c r="K260" i="5" s="1"/>
  <c r="J261" i="5"/>
  <c r="J260" i="5" s="1"/>
  <c r="I261" i="5"/>
  <c r="I260" i="5" s="1"/>
  <c r="L260" i="5"/>
  <c r="L258" i="5"/>
  <c r="K258" i="5"/>
  <c r="J258" i="5"/>
  <c r="J257" i="5" s="1"/>
  <c r="I258" i="5"/>
  <c r="L257" i="5"/>
  <c r="K257" i="5"/>
  <c r="I257" i="5"/>
  <c r="L255" i="5"/>
  <c r="K255" i="5"/>
  <c r="J255" i="5"/>
  <c r="J254" i="5" s="1"/>
  <c r="I255" i="5"/>
  <c r="I254" i="5" s="1"/>
  <c r="L254" i="5"/>
  <c r="K254" i="5"/>
  <c r="L251" i="5"/>
  <c r="L250" i="5" s="1"/>
  <c r="K251" i="5"/>
  <c r="J251" i="5"/>
  <c r="J250" i="5" s="1"/>
  <c r="I251" i="5"/>
  <c r="I250" i="5" s="1"/>
  <c r="K250" i="5"/>
  <c r="L247" i="5"/>
  <c r="L246" i="5" s="1"/>
  <c r="K247" i="5"/>
  <c r="K246" i="5" s="1"/>
  <c r="J247" i="5"/>
  <c r="J246" i="5" s="1"/>
  <c r="I247" i="5"/>
  <c r="I246" i="5" s="1"/>
  <c r="L243" i="5"/>
  <c r="L242" i="5" s="1"/>
  <c r="K243" i="5"/>
  <c r="K242" i="5" s="1"/>
  <c r="J243" i="5"/>
  <c r="J242" i="5" s="1"/>
  <c r="I243" i="5"/>
  <c r="I242" i="5" s="1"/>
  <c r="L239" i="5"/>
  <c r="K239" i="5"/>
  <c r="J239" i="5"/>
  <c r="I239" i="5"/>
  <c r="L236" i="5"/>
  <c r="K236" i="5"/>
  <c r="J236" i="5"/>
  <c r="I236" i="5"/>
  <c r="L234" i="5"/>
  <c r="L233" i="5" s="1"/>
  <c r="K234" i="5"/>
  <c r="K233" i="5" s="1"/>
  <c r="J234" i="5"/>
  <c r="J233" i="5" s="1"/>
  <c r="I234" i="5"/>
  <c r="I233" i="5" s="1"/>
  <c r="L229" i="5"/>
  <c r="L228" i="5" s="1"/>
  <c r="K229" i="5"/>
  <c r="K228" i="5" s="1"/>
  <c r="J229" i="5"/>
  <c r="J228" i="5" s="1"/>
  <c r="I229" i="5"/>
  <c r="I228" i="5" s="1"/>
  <c r="L226" i="5"/>
  <c r="K226" i="5"/>
  <c r="J226" i="5"/>
  <c r="I226" i="5"/>
  <c r="L225" i="5"/>
  <c r="K225" i="5"/>
  <c r="J225" i="5"/>
  <c r="I225" i="5"/>
  <c r="L223" i="5"/>
  <c r="K223" i="5"/>
  <c r="J223" i="5"/>
  <c r="J222" i="5" s="1"/>
  <c r="I223" i="5"/>
  <c r="I222" i="5" s="1"/>
  <c r="L222" i="5"/>
  <c r="K222" i="5"/>
  <c r="L219" i="5"/>
  <c r="L218" i="5" s="1"/>
  <c r="K219" i="5"/>
  <c r="K218" i="5" s="1"/>
  <c r="J219" i="5"/>
  <c r="J218" i="5" s="1"/>
  <c r="I219" i="5"/>
  <c r="I218" i="5" s="1"/>
  <c r="L215" i="5"/>
  <c r="L214" i="5" s="1"/>
  <c r="K215" i="5"/>
  <c r="K214" i="5" s="1"/>
  <c r="J215" i="5"/>
  <c r="J214" i="5" s="1"/>
  <c r="I215" i="5"/>
  <c r="I214" i="5" s="1"/>
  <c r="L211" i="5"/>
  <c r="L210" i="5" s="1"/>
  <c r="K211" i="5"/>
  <c r="K210" i="5" s="1"/>
  <c r="J211" i="5"/>
  <c r="J210" i="5" s="1"/>
  <c r="I211" i="5"/>
  <c r="I210" i="5" s="1"/>
  <c r="L207" i="5"/>
  <c r="K207" i="5"/>
  <c r="J207" i="5"/>
  <c r="I207" i="5"/>
  <c r="L204" i="5"/>
  <c r="K204" i="5"/>
  <c r="J204" i="5"/>
  <c r="I204" i="5"/>
  <c r="L202" i="5"/>
  <c r="L201" i="5" s="1"/>
  <c r="K202" i="5"/>
  <c r="K201" i="5" s="1"/>
  <c r="J202" i="5"/>
  <c r="J201" i="5" s="1"/>
  <c r="I202" i="5"/>
  <c r="I201" i="5"/>
  <c r="L195" i="5"/>
  <c r="K195" i="5"/>
  <c r="J195" i="5"/>
  <c r="J194" i="5" s="1"/>
  <c r="J193" i="5" s="1"/>
  <c r="I195" i="5"/>
  <c r="I194" i="5" s="1"/>
  <c r="I193" i="5" s="1"/>
  <c r="L194" i="5"/>
  <c r="L193" i="5" s="1"/>
  <c r="K194" i="5"/>
  <c r="K193" i="5" s="1"/>
  <c r="L191" i="5"/>
  <c r="L190" i="5" s="1"/>
  <c r="L189" i="5" s="1"/>
  <c r="K191" i="5"/>
  <c r="K190" i="5" s="1"/>
  <c r="K189" i="5" s="1"/>
  <c r="J191" i="5"/>
  <c r="J190" i="5" s="1"/>
  <c r="J189" i="5" s="1"/>
  <c r="I191" i="5"/>
  <c r="I190" i="5" s="1"/>
  <c r="I189" i="5" s="1"/>
  <c r="L182" i="5"/>
  <c r="L181" i="5" s="1"/>
  <c r="K182" i="5"/>
  <c r="K181" i="5" s="1"/>
  <c r="J182" i="5"/>
  <c r="J181" i="5" s="1"/>
  <c r="I182" i="5"/>
  <c r="I181" i="5"/>
  <c r="L179" i="5"/>
  <c r="L178" i="5" s="1"/>
  <c r="K179" i="5"/>
  <c r="K178" i="5" s="1"/>
  <c r="J179" i="5"/>
  <c r="J178" i="5" s="1"/>
  <c r="I179" i="5"/>
  <c r="I178" i="5" s="1"/>
  <c r="I177" i="5" s="1"/>
  <c r="L172" i="5"/>
  <c r="K172" i="5"/>
  <c r="K171" i="5" s="1"/>
  <c r="K170" i="5" s="1"/>
  <c r="J172" i="5"/>
  <c r="J171" i="5" s="1"/>
  <c r="J170" i="5" s="1"/>
  <c r="I172" i="5"/>
  <c r="I171" i="5"/>
  <c r="I170" i="5" s="1"/>
  <c r="L171" i="5"/>
  <c r="L170" i="5" s="1"/>
  <c r="L166" i="5"/>
  <c r="L165" i="5" s="1"/>
  <c r="K166" i="5"/>
  <c r="K165" i="5"/>
  <c r="J166" i="5"/>
  <c r="J165" i="5" s="1"/>
  <c r="I166" i="5"/>
  <c r="I165" i="5" s="1"/>
  <c r="L161" i="5"/>
  <c r="L160" i="5" s="1"/>
  <c r="K161" i="5"/>
  <c r="K160" i="5" s="1"/>
  <c r="K159" i="5" s="1"/>
  <c r="J161" i="5"/>
  <c r="J160" i="5" s="1"/>
  <c r="I161" i="5"/>
  <c r="I160" i="5" s="1"/>
  <c r="L157" i="5"/>
  <c r="L156" i="5" s="1"/>
  <c r="L155" i="5" s="1"/>
  <c r="K157" i="5"/>
  <c r="K156" i="5" s="1"/>
  <c r="K155" i="5" s="1"/>
  <c r="J157" i="5"/>
  <c r="J156" i="5" s="1"/>
  <c r="J155" i="5" s="1"/>
  <c r="I157" i="5"/>
  <c r="I156" i="5" s="1"/>
  <c r="I155" i="5" s="1"/>
  <c r="L152" i="5"/>
  <c r="L151" i="5" s="1"/>
  <c r="K152" i="5"/>
  <c r="K151" i="5" s="1"/>
  <c r="J152" i="5"/>
  <c r="J151" i="5" s="1"/>
  <c r="I152" i="5"/>
  <c r="I151" i="5" s="1"/>
  <c r="L147" i="5"/>
  <c r="L146" i="5" s="1"/>
  <c r="K147" i="5"/>
  <c r="K146" i="5" s="1"/>
  <c r="J147" i="5"/>
  <c r="J146" i="5" s="1"/>
  <c r="I147" i="5"/>
  <c r="I146" i="5" s="1"/>
  <c r="I145" i="5" s="1"/>
  <c r="I144" i="5" s="1"/>
  <c r="L141" i="5"/>
  <c r="L140" i="5" s="1"/>
  <c r="L139" i="5" s="1"/>
  <c r="K141" i="5"/>
  <c r="K140" i="5" s="1"/>
  <c r="K139" i="5" s="1"/>
  <c r="J141" i="5"/>
  <c r="J140" i="5" s="1"/>
  <c r="J139" i="5" s="1"/>
  <c r="I141" i="5"/>
  <c r="I140" i="5"/>
  <c r="I139" i="5" s="1"/>
  <c r="L137" i="5"/>
  <c r="L136" i="5" s="1"/>
  <c r="K137" i="5"/>
  <c r="K136" i="5" s="1"/>
  <c r="J137" i="5"/>
  <c r="J136" i="5"/>
  <c r="I137" i="5"/>
  <c r="I136" i="5" s="1"/>
  <c r="L134" i="5"/>
  <c r="L133" i="5" s="1"/>
  <c r="L132" i="5" s="1"/>
  <c r="K134" i="5"/>
  <c r="K133" i="5" s="1"/>
  <c r="K132" i="5" s="1"/>
  <c r="J134" i="5"/>
  <c r="J133" i="5" s="1"/>
  <c r="J132" i="5" s="1"/>
  <c r="I134" i="5"/>
  <c r="I133" i="5" s="1"/>
  <c r="I132" i="5" s="1"/>
  <c r="L129" i="5"/>
  <c r="L128" i="5" s="1"/>
  <c r="L127" i="5" s="1"/>
  <c r="K129" i="5"/>
  <c r="K128" i="5" s="1"/>
  <c r="K127" i="5" s="1"/>
  <c r="J129" i="5"/>
  <c r="J128" i="5" s="1"/>
  <c r="J127" i="5" s="1"/>
  <c r="I129" i="5"/>
  <c r="I128" i="5" s="1"/>
  <c r="I127" i="5" s="1"/>
  <c r="L124" i="5"/>
  <c r="L123" i="5" s="1"/>
  <c r="L122" i="5" s="1"/>
  <c r="K124" i="5"/>
  <c r="K123" i="5" s="1"/>
  <c r="K122" i="5" s="1"/>
  <c r="J124" i="5"/>
  <c r="I124" i="5"/>
  <c r="I123" i="5" s="1"/>
  <c r="I122" i="5" s="1"/>
  <c r="J123" i="5"/>
  <c r="J122" i="5" s="1"/>
  <c r="L120" i="5"/>
  <c r="K120" i="5"/>
  <c r="K119" i="5" s="1"/>
  <c r="K118" i="5" s="1"/>
  <c r="J120" i="5"/>
  <c r="J119" i="5" s="1"/>
  <c r="J118" i="5" s="1"/>
  <c r="I120" i="5"/>
  <c r="I119" i="5" s="1"/>
  <c r="I118" i="5" s="1"/>
  <c r="L119" i="5"/>
  <c r="L118" i="5" s="1"/>
  <c r="L116" i="5"/>
  <c r="L115" i="5" s="1"/>
  <c r="L114" i="5" s="1"/>
  <c r="K116" i="5"/>
  <c r="K115" i="5" s="1"/>
  <c r="K114" i="5" s="1"/>
  <c r="J116" i="5"/>
  <c r="J115" i="5" s="1"/>
  <c r="J114" i="5" s="1"/>
  <c r="I116" i="5"/>
  <c r="I115" i="5" s="1"/>
  <c r="I114" i="5" s="1"/>
  <c r="L112" i="5"/>
  <c r="K112" i="5"/>
  <c r="J112" i="5"/>
  <c r="J111" i="5" s="1"/>
  <c r="J110" i="5" s="1"/>
  <c r="I112" i="5"/>
  <c r="I111" i="5" s="1"/>
  <c r="I110" i="5" s="1"/>
  <c r="L111" i="5"/>
  <c r="L110" i="5" s="1"/>
  <c r="K111" i="5"/>
  <c r="K110" i="5" s="1"/>
  <c r="L107" i="5"/>
  <c r="K107" i="5"/>
  <c r="K106" i="5" s="1"/>
  <c r="K105" i="5" s="1"/>
  <c r="J107" i="5"/>
  <c r="J106" i="5" s="1"/>
  <c r="J105" i="5" s="1"/>
  <c r="I107" i="5"/>
  <c r="I106" i="5" s="1"/>
  <c r="I105" i="5" s="1"/>
  <c r="L106" i="5"/>
  <c r="L105" i="5" s="1"/>
  <c r="L101" i="5"/>
  <c r="K101" i="5"/>
  <c r="K100" i="5" s="1"/>
  <c r="J101" i="5"/>
  <c r="J100" i="5" s="1"/>
  <c r="I101" i="5"/>
  <c r="I100" i="5" s="1"/>
  <c r="L100" i="5"/>
  <c r="L97" i="5"/>
  <c r="L96" i="5" s="1"/>
  <c r="L95" i="5" s="1"/>
  <c r="K97" i="5"/>
  <c r="K96" i="5" s="1"/>
  <c r="K95" i="5" s="1"/>
  <c r="J97" i="5"/>
  <c r="J96" i="5" s="1"/>
  <c r="J95" i="5" s="1"/>
  <c r="I97" i="5"/>
  <c r="I96" i="5" s="1"/>
  <c r="I95" i="5" s="1"/>
  <c r="L92" i="5"/>
  <c r="L91" i="5" s="1"/>
  <c r="L90" i="5" s="1"/>
  <c r="K92" i="5"/>
  <c r="J92" i="5"/>
  <c r="J91" i="5" s="1"/>
  <c r="J90" i="5" s="1"/>
  <c r="J84" i="5" s="1"/>
  <c r="I92" i="5"/>
  <c r="I91" i="5" s="1"/>
  <c r="I90" i="5" s="1"/>
  <c r="K91" i="5"/>
  <c r="K90" i="5" s="1"/>
  <c r="L87" i="5"/>
  <c r="L86" i="5" s="1"/>
  <c r="L85" i="5" s="1"/>
  <c r="K87" i="5"/>
  <c r="K86" i="5" s="1"/>
  <c r="K85" i="5" s="1"/>
  <c r="J87" i="5"/>
  <c r="J86" i="5" s="1"/>
  <c r="J85" i="5" s="1"/>
  <c r="I87" i="5"/>
  <c r="I86" i="5" s="1"/>
  <c r="I85" i="5" s="1"/>
  <c r="L80" i="5"/>
  <c r="L79" i="5" s="1"/>
  <c r="L78" i="5" s="1"/>
  <c r="L77" i="5" s="1"/>
  <c r="K80" i="5"/>
  <c r="K79" i="5" s="1"/>
  <c r="K78" i="5" s="1"/>
  <c r="K77" i="5" s="1"/>
  <c r="J80" i="5"/>
  <c r="J79" i="5" s="1"/>
  <c r="J78" i="5" s="1"/>
  <c r="J77" i="5"/>
  <c r="I80" i="5"/>
  <c r="I79" i="5" s="1"/>
  <c r="I78" i="5" s="1"/>
  <c r="I77" i="5" s="1"/>
  <c r="L75" i="5"/>
  <c r="L74" i="5" s="1"/>
  <c r="L73" i="5" s="1"/>
  <c r="K75" i="5"/>
  <c r="K74" i="5" s="1"/>
  <c r="K73" i="5" s="1"/>
  <c r="J75" i="5"/>
  <c r="J74" i="5" s="1"/>
  <c r="J73" i="5" s="1"/>
  <c r="I75" i="5"/>
  <c r="I74" i="5" s="1"/>
  <c r="I73" i="5" s="1"/>
  <c r="L69" i="5"/>
  <c r="L68" i="5" s="1"/>
  <c r="K69" i="5"/>
  <c r="K68" i="5" s="1"/>
  <c r="J69" i="5"/>
  <c r="J68" i="5" s="1"/>
  <c r="I69" i="5"/>
  <c r="I68" i="5" s="1"/>
  <c r="L64" i="5"/>
  <c r="L63" i="5" s="1"/>
  <c r="K64" i="5"/>
  <c r="K63" i="5" s="1"/>
  <c r="J64" i="5"/>
  <c r="J63" i="5" s="1"/>
  <c r="I64" i="5"/>
  <c r="I63" i="5" s="1"/>
  <c r="L59" i="5"/>
  <c r="L58" i="5" s="1"/>
  <c r="K59" i="5"/>
  <c r="K58" i="5" s="1"/>
  <c r="J59" i="5"/>
  <c r="J58" i="5" s="1"/>
  <c r="I59" i="5"/>
  <c r="I58" i="5" s="1"/>
  <c r="L45" i="5"/>
  <c r="L44" i="5" s="1"/>
  <c r="L43" i="5" s="1"/>
  <c r="L42" i="5" s="1"/>
  <c r="K45" i="5"/>
  <c r="K44" i="5" s="1"/>
  <c r="K43" i="5" s="1"/>
  <c r="K42" i="5" s="1"/>
  <c r="J45" i="5"/>
  <c r="I45" i="5"/>
  <c r="I44" i="5" s="1"/>
  <c r="I43" i="5" s="1"/>
  <c r="I42" i="5" s="1"/>
  <c r="L34" i="5"/>
  <c r="L33" i="5" s="1"/>
  <c r="L32" i="5" s="1"/>
  <c r="L31" i="5" s="1"/>
  <c r="K34" i="5"/>
  <c r="K33" i="5" s="1"/>
  <c r="K32" i="5" s="1"/>
  <c r="K31" i="5" s="1"/>
  <c r="J34" i="5"/>
  <c r="J33" i="5" s="1"/>
  <c r="J32" i="5" s="1"/>
  <c r="J31" i="5" s="1"/>
  <c r="I34" i="5"/>
  <c r="I33" i="5" s="1"/>
  <c r="I32" i="5" s="1"/>
  <c r="I31" i="5" s="1"/>
  <c r="L332" i="4"/>
  <c r="L331" i="4" s="1"/>
  <c r="K332" i="4"/>
  <c r="K331" i="4" s="1"/>
  <c r="J332" i="4"/>
  <c r="J331" i="4" s="1"/>
  <c r="I332" i="4"/>
  <c r="I331" i="4" s="1"/>
  <c r="L329" i="4"/>
  <c r="K329" i="4"/>
  <c r="K328" i="4" s="1"/>
  <c r="J329" i="4"/>
  <c r="J328" i="4" s="1"/>
  <c r="I329" i="4"/>
  <c r="I328" i="4" s="1"/>
  <c r="L328" i="4"/>
  <c r="L326" i="4"/>
  <c r="K326" i="4"/>
  <c r="J326" i="4"/>
  <c r="I326" i="4"/>
  <c r="L325" i="4"/>
  <c r="K325" i="4"/>
  <c r="J325" i="4"/>
  <c r="I325" i="4"/>
  <c r="L322" i="4"/>
  <c r="K322" i="4"/>
  <c r="J322" i="4"/>
  <c r="I322" i="4"/>
  <c r="I321" i="4" s="1"/>
  <c r="L321" i="4"/>
  <c r="K321" i="4"/>
  <c r="J321" i="4"/>
  <c r="L318" i="4"/>
  <c r="K318" i="4"/>
  <c r="K317" i="4" s="1"/>
  <c r="J318" i="4"/>
  <c r="J317" i="4" s="1"/>
  <c r="I318" i="4"/>
  <c r="I317" i="4" s="1"/>
  <c r="L317" i="4"/>
  <c r="L314" i="4"/>
  <c r="K314" i="4"/>
  <c r="J314" i="4"/>
  <c r="I314" i="4"/>
  <c r="L313" i="4"/>
  <c r="K313" i="4"/>
  <c r="J313" i="4"/>
  <c r="I313" i="4"/>
  <c r="L310" i="4"/>
  <c r="K310" i="4"/>
  <c r="J310" i="4"/>
  <c r="I310" i="4"/>
  <c r="L307" i="4"/>
  <c r="K307" i="4"/>
  <c r="J307" i="4"/>
  <c r="I307" i="4"/>
  <c r="L305" i="4"/>
  <c r="K305" i="4"/>
  <c r="K304" i="4" s="1"/>
  <c r="J305" i="4"/>
  <c r="J304" i="4" s="1"/>
  <c r="I305" i="4"/>
  <c r="I304" i="4" s="1"/>
  <c r="L304" i="4"/>
  <c r="L300" i="4"/>
  <c r="K300" i="4"/>
  <c r="J300" i="4"/>
  <c r="J299" i="4" s="1"/>
  <c r="I300" i="4"/>
  <c r="I299" i="4" s="1"/>
  <c r="L299" i="4"/>
  <c r="K299" i="4"/>
  <c r="L297" i="4"/>
  <c r="K297" i="4"/>
  <c r="J297" i="4"/>
  <c r="J296" i="4" s="1"/>
  <c r="I297" i="4"/>
  <c r="I296" i="4" s="1"/>
  <c r="L296" i="4"/>
  <c r="K296" i="4"/>
  <c r="L294" i="4"/>
  <c r="K294" i="4"/>
  <c r="J294" i="4"/>
  <c r="J293" i="4" s="1"/>
  <c r="I294" i="4"/>
  <c r="L293" i="4"/>
  <c r="K293" i="4"/>
  <c r="I293" i="4"/>
  <c r="L290" i="4"/>
  <c r="K290" i="4"/>
  <c r="J290" i="4"/>
  <c r="J289" i="4" s="1"/>
  <c r="I290" i="4"/>
  <c r="I289" i="4" s="1"/>
  <c r="L289" i="4"/>
  <c r="K289" i="4"/>
  <c r="L286" i="4"/>
  <c r="K286" i="4"/>
  <c r="K285" i="4" s="1"/>
  <c r="J286" i="4"/>
  <c r="I286" i="4"/>
  <c r="I285" i="4" s="1"/>
  <c r="L285" i="4"/>
  <c r="J285" i="4"/>
  <c r="L282" i="4"/>
  <c r="L281" i="4" s="1"/>
  <c r="K282" i="4"/>
  <c r="K281" i="4" s="1"/>
  <c r="J282" i="4"/>
  <c r="I282" i="4"/>
  <c r="J281" i="4"/>
  <c r="I281" i="4"/>
  <c r="L278" i="4"/>
  <c r="K278" i="4"/>
  <c r="J278" i="4"/>
  <c r="I278" i="4"/>
  <c r="L275" i="4"/>
  <c r="K275" i="4"/>
  <c r="J275" i="4"/>
  <c r="I275" i="4"/>
  <c r="L273" i="4"/>
  <c r="K273" i="4"/>
  <c r="J273" i="4"/>
  <c r="J272" i="4" s="1"/>
  <c r="I273" i="4"/>
  <c r="I272" i="4" s="1"/>
  <c r="K272" i="4"/>
  <c r="L267" i="4"/>
  <c r="K267" i="4"/>
  <c r="J267" i="4"/>
  <c r="I267" i="4"/>
  <c r="L266" i="4"/>
  <c r="K266" i="4"/>
  <c r="J266" i="4"/>
  <c r="I266" i="4"/>
  <c r="L264" i="4"/>
  <c r="K264" i="4"/>
  <c r="J264" i="4"/>
  <c r="J263" i="4" s="1"/>
  <c r="I264" i="4"/>
  <c r="I263" i="4" s="1"/>
  <c r="L263" i="4"/>
  <c r="K263" i="4"/>
  <c r="L261" i="4"/>
  <c r="L260" i="4" s="1"/>
  <c r="K261" i="4"/>
  <c r="J261" i="4"/>
  <c r="J260" i="4" s="1"/>
  <c r="I261" i="4"/>
  <c r="I260" i="4" s="1"/>
  <c r="K260" i="4"/>
  <c r="L257" i="4"/>
  <c r="L256" i="4" s="1"/>
  <c r="K257" i="4"/>
  <c r="K256" i="4" s="1"/>
  <c r="J257" i="4"/>
  <c r="J256" i="4" s="1"/>
  <c r="I257" i="4"/>
  <c r="I256" i="4" s="1"/>
  <c r="L253" i="4"/>
  <c r="K253" i="4"/>
  <c r="J253" i="4"/>
  <c r="I253" i="4"/>
  <c r="I252" i="4" s="1"/>
  <c r="L252" i="4"/>
  <c r="K252" i="4"/>
  <c r="J252" i="4"/>
  <c r="L249" i="4"/>
  <c r="L248" i="4" s="1"/>
  <c r="K249" i="4"/>
  <c r="K248" i="4" s="1"/>
  <c r="J249" i="4"/>
  <c r="J248" i="4" s="1"/>
  <c r="I249" i="4"/>
  <c r="I248" i="4" s="1"/>
  <c r="L245" i="4"/>
  <c r="K245" i="4"/>
  <c r="J245" i="4"/>
  <c r="I245" i="4"/>
  <c r="L242" i="4"/>
  <c r="K242" i="4"/>
  <c r="J242" i="4"/>
  <c r="I242" i="4"/>
  <c r="L240" i="4"/>
  <c r="L239" i="4" s="1"/>
  <c r="K240" i="4"/>
  <c r="J240" i="4"/>
  <c r="J239" i="4" s="1"/>
  <c r="I240" i="4"/>
  <c r="I239" i="4" s="1"/>
  <c r="K239" i="4"/>
  <c r="L235" i="4"/>
  <c r="K235" i="4"/>
  <c r="K234" i="4" s="1"/>
  <c r="J235" i="4"/>
  <c r="J234" i="4" s="1"/>
  <c r="I235" i="4"/>
  <c r="I234" i="4" s="1"/>
  <c r="L234" i="4"/>
  <c r="L232" i="4"/>
  <c r="K232" i="4"/>
  <c r="J232" i="4"/>
  <c r="J231" i="4" s="1"/>
  <c r="I232" i="4"/>
  <c r="L231" i="4"/>
  <c r="K231" i="4"/>
  <c r="I231" i="4"/>
  <c r="L229" i="4"/>
  <c r="K229" i="4"/>
  <c r="K228" i="4" s="1"/>
  <c r="J229" i="4"/>
  <c r="J228" i="4" s="1"/>
  <c r="I229" i="4"/>
  <c r="I228" i="4" s="1"/>
  <c r="L228" i="4"/>
  <c r="L225" i="4"/>
  <c r="L224" i="4" s="1"/>
  <c r="K225" i="4"/>
  <c r="K224" i="4" s="1"/>
  <c r="J225" i="4"/>
  <c r="J224" i="4" s="1"/>
  <c r="I225" i="4"/>
  <c r="I224" i="4" s="1"/>
  <c r="L221" i="4"/>
  <c r="L220" i="4" s="1"/>
  <c r="K221" i="4"/>
  <c r="K220" i="4" s="1"/>
  <c r="J221" i="4"/>
  <c r="J220" i="4" s="1"/>
  <c r="I221" i="4"/>
  <c r="I220" i="4" s="1"/>
  <c r="L217" i="4"/>
  <c r="K217" i="4"/>
  <c r="K216" i="4" s="1"/>
  <c r="J217" i="4"/>
  <c r="J216" i="4" s="1"/>
  <c r="I217" i="4"/>
  <c r="I216" i="4" s="1"/>
  <c r="L216" i="4"/>
  <c r="L213" i="4"/>
  <c r="K213" i="4"/>
  <c r="J213" i="4"/>
  <c r="I213" i="4"/>
  <c r="L210" i="4"/>
  <c r="K210" i="4"/>
  <c r="J210" i="4"/>
  <c r="I210" i="4"/>
  <c r="L208" i="4"/>
  <c r="K208" i="4"/>
  <c r="K207" i="4" s="1"/>
  <c r="J208" i="4"/>
  <c r="J207" i="4" s="1"/>
  <c r="I208" i="4"/>
  <c r="I207" i="4" s="1"/>
  <c r="L207" i="4"/>
  <c r="L201" i="4"/>
  <c r="K201" i="4"/>
  <c r="K200" i="4" s="1"/>
  <c r="K199" i="4" s="1"/>
  <c r="J201" i="4"/>
  <c r="J200" i="4" s="1"/>
  <c r="J199" i="4" s="1"/>
  <c r="I201" i="4"/>
  <c r="I200" i="4" s="1"/>
  <c r="I199" i="4" s="1"/>
  <c r="L200" i="4"/>
  <c r="L199" i="4" s="1"/>
  <c r="L197" i="4"/>
  <c r="L196" i="4" s="1"/>
  <c r="L195" i="4" s="1"/>
  <c r="K197" i="4"/>
  <c r="J197" i="4"/>
  <c r="I197" i="4"/>
  <c r="K196" i="4"/>
  <c r="K195" i="4" s="1"/>
  <c r="J196" i="4"/>
  <c r="J195" i="4" s="1"/>
  <c r="I196" i="4"/>
  <c r="I195" i="4" s="1"/>
  <c r="L188" i="4"/>
  <c r="L187" i="4" s="1"/>
  <c r="K188" i="4"/>
  <c r="J188" i="4"/>
  <c r="J187" i="4" s="1"/>
  <c r="I188" i="4"/>
  <c r="I187" i="4" s="1"/>
  <c r="K187" i="4"/>
  <c r="L185" i="4"/>
  <c r="K185" i="4"/>
  <c r="J185" i="4"/>
  <c r="J184" i="4" s="1"/>
  <c r="I185" i="4"/>
  <c r="I184" i="4" s="1"/>
  <c r="L184" i="4"/>
  <c r="K184" i="4"/>
  <c r="L178" i="4"/>
  <c r="K178" i="4"/>
  <c r="J178" i="4"/>
  <c r="I178" i="4"/>
  <c r="I177" i="4" s="1"/>
  <c r="I176" i="4" s="1"/>
  <c r="L177" i="4"/>
  <c r="L176" i="4" s="1"/>
  <c r="K177" i="4"/>
  <c r="J177" i="4"/>
  <c r="J176" i="4" s="1"/>
  <c r="K176" i="4"/>
  <c r="L172" i="4"/>
  <c r="L171" i="4" s="1"/>
  <c r="K172" i="4"/>
  <c r="K171" i="4" s="1"/>
  <c r="J172" i="4"/>
  <c r="J171" i="4" s="1"/>
  <c r="I172" i="4"/>
  <c r="I171" i="4"/>
  <c r="L167" i="4"/>
  <c r="L166" i="4" s="1"/>
  <c r="K167" i="4"/>
  <c r="J167" i="4"/>
  <c r="J166" i="4" s="1"/>
  <c r="I167" i="4"/>
  <c r="I166" i="4" s="1"/>
  <c r="I165" i="4" s="1"/>
  <c r="K166" i="4"/>
  <c r="L163" i="4"/>
  <c r="K163" i="4"/>
  <c r="J163" i="4"/>
  <c r="I163" i="4"/>
  <c r="I162" i="4" s="1"/>
  <c r="I161" i="4" s="1"/>
  <c r="L162" i="4"/>
  <c r="K162" i="4"/>
  <c r="K161" i="4" s="1"/>
  <c r="J162" i="4"/>
  <c r="J161" i="4" s="1"/>
  <c r="L161" i="4"/>
  <c r="L158" i="4"/>
  <c r="L157" i="4" s="1"/>
  <c r="K158" i="4"/>
  <c r="K157" i="4" s="1"/>
  <c r="J158" i="4"/>
  <c r="I158" i="4"/>
  <c r="J157" i="4"/>
  <c r="I157" i="4"/>
  <c r="L153" i="4"/>
  <c r="L152" i="4" s="1"/>
  <c r="K153" i="4"/>
  <c r="K152" i="4" s="1"/>
  <c r="J153" i="4"/>
  <c r="J152" i="4" s="1"/>
  <c r="J151" i="4" s="1"/>
  <c r="J150" i="4" s="1"/>
  <c r="I153" i="4"/>
  <c r="I152" i="4" s="1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7" i="4"/>
  <c r="I146" i="4" s="1"/>
  <c r="I145" i="4" s="1"/>
  <c r="L143" i="4"/>
  <c r="L142" i="4" s="1"/>
  <c r="K143" i="4"/>
  <c r="J143" i="4"/>
  <c r="J142" i="4"/>
  <c r="I143" i="4"/>
  <c r="I142" i="4" s="1"/>
  <c r="K142" i="4"/>
  <c r="L140" i="4"/>
  <c r="L139" i="4" s="1"/>
  <c r="L138" i="4" s="1"/>
  <c r="K140" i="4"/>
  <c r="K139" i="4" s="1"/>
  <c r="K138" i="4" s="1"/>
  <c r="J140" i="4"/>
  <c r="J139" i="4"/>
  <c r="J138" i="4" s="1"/>
  <c r="I140" i="4"/>
  <c r="I139" i="4" s="1"/>
  <c r="I138" i="4" s="1"/>
  <c r="L135" i="4"/>
  <c r="K135" i="4"/>
  <c r="J135" i="4"/>
  <c r="J134" i="4" s="1"/>
  <c r="J133" i="4" s="1"/>
  <c r="I135" i="4"/>
  <c r="L134" i="4"/>
  <c r="L133" i="4" s="1"/>
  <c r="K134" i="4"/>
  <c r="K133" i="4" s="1"/>
  <c r="I134" i="4"/>
  <c r="I133" i="4" s="1"/>
  <c r="L130" i="4"/>
  <c r="K130" i="4"/>
  <c r="K129" i="4" s="1"/>
  <c r="K128" i="4" s="1"/>
  <c r="J130" i="4"/>
  <c r="J129" i="4" s="1"/>
  <c r="J128" i="4" s="1"/>
  <c r="I130" i="4"/>
  <c r="I129" i="4" s="1"/>
  <c r="I128" i="4" s="1"/>
  <c r="L129" i="4"/>
  <c r="L128" i="4" s="1"/>
  <c r="L126" i="4"/>
  <c r="K126" i="4"/>
  <c r="J126" i="4"/>
  <c r="I126" i="4"/>
  <c r="I125" i="4" s="1"/>
  <c r="I124" i="4" s="1"/>
  <c r="L125" i="4"/>
  <c r="K125" i="4"/>
  <c r="K124" i="4" s="1"/>
  <c r="J125" i="4"/>
  <c r="J124" i="4" s="1"/>
  <c r="L124" i="4"/>
  <c r="L122" i="4"/>
  <c r="K122" i="4"/>
  <c r="J122" i="4"/>
  <c r="I122" i="4"/>
  <c r="I121" i="4" s="1"/>
  <c r="I120" i="4" s="1"/>
  <c r="L121" i="4"/>
  <c r="L120" i="4" s="1"/>
  <c r="K121" i="4"/>
  <c r="K120" i="4" s="1"/>
  <c r="J121" i="4"/>
  <c r="J120" i="4" s="1"/>
  <c r="L118" i="4"/>
  <c r="K118" i="4"/>
  <c r="J118" i="4"/>
  <c r="I118" i="4"/>
  <c r="L117" i="4"/>
  <c r="L116" i="4" s="1"/>
  <c r="K117" i="4"/>
  <c r="J117" i="4"/>
  <c r="J116" i="4" s="1"/>
  <c r="I117" i="4"/>
  <c r="I116" i="4" s="1"/>
  <c r="K116" i="4"/>
  <c r="L113" i="4"/>
  <c r="L112" i="4" s="1"/>
  <c r="L111" i="4" s="1"/>
  <c r="K113" i="4"/>
  <c r="K112" i="4" s="1"/>
  <c r="K111" i="4" s="1"/>
  <c r="J113" i="4"/>
  <c r="J112" i="4" s="1"/>
  <c r="J111" i="4" s="1"/>
  <c r="I113" i="4"/>
  <c r="I112" i="4" s="1"/>
  <c r="I111" i="4" s="1"/>
  <c r="L107" i="4"/>
  <c r="K107" i="4"/>
  <c r="K106" i="4" s="1"/>
  <c r="J107" i="4"/>
  <c r="I107" i="4"/>
  <c r="I106" i="4" s="1"/>
  <c r="L106" i="4"/>
  <c r="J106" i="4"/>
  <c r="L103" i="4"/>
  <c r="L102" i="4" s="1"/>
  <c r="L101" i="4" s="1"/>
  <c r="K103" i="4"/>
  <c r="K102" i="4" s="1"/>
  <c r="K101" i="4" s="1"/>
  <c r="J103" i="4"/>
  <c r="J102" i="4" s="1"/>
  <c r="J101" i="4" s="1"/>
  <c r="I103" i="4"/>
  <c r="I102" i="4" s="1"/>
  <c r="I101" i="4" s="1"/>
  <c r="L98" i="4"/>
  <c r="L97" i="4" s="1"/>
  <c r="L96" i="4" s="1"/>
  <c r="K98" i="4"/>
  <c r="K97" i="4" s="1"/>
  <c r="K96" i="4" s="1"/>
  <c r="J98" i="4"/>
  <c r="J97" i="4" s="1"/>
  <c r="J96" i="4" s="1"/>
  <c r="I98" i="4"/>
  <c r="I97" i="4" s="1"/>
  <c r="I96" i="4" s="1"/>
  <c r="L93" i="4"/>
  <c r="L92" i="4" s="1"/>
  <c r="L91" i="4" s="1"/>
  <c r="L90" i="4" s="1"/>
  <c r="K93" i="4"/>
  <c r="K92" i="4" s="1"/>
  <c r="K91" i="4" s="1"/>
  <c r="K90" i="4" s="1"/>
  <c r="J93" i="4"/>
  <c r="J92" i="4" s="1"/>
  <c r="J91" i="4" s="1"/>
  <c r="J90" i="4" s="1"/>
  <c r="I93" i="4"/>
  <c r="I92" i="4" s="1"/>
  <c r="I91" i="4" s="1"/>
  <c r="I90" i="4" s="1"/>
  <c r="L86" i="4"/>
  <c r="L85" i="4" s="1"/>
  <c r="L84" i="4" s="1"/>
  <c r="L83" i="4" s="1"/>
  <c r="K86" i="4"/>
  <c r="K85" i="4" s="1"/>
  <c r="K84" i="4" s="1"/>
  <c r="K83" i="4" s="1"/>
  <c r="J86" i="4"/>
  <c r="J85" i="4" s="1"/>
  <c r="J84" i="4" s="1"/>
  <c r="J83" i="4" s="1"/>
  <c r="I86" i="4"/>
  <c r="I85" i="4" s="1"/>
  <c r="I84" i="4" s="1"/>
  <c r="I83" i="4" s="1"/>
  <c r="L81" i="4"/>
  <c r="L80" i="4" s="1"/>
  <c r="L79" i="4" s="1"/>
  <c r="K81" i="4"/>
  <c r="K80" i="4" s="1"/>
  <c r="K79" i="4" s="1"/>
  <c r="J81" i="4"/>
  <c r="J80" i="4" s="1"/>
  <c r="J79" i="4" s="1"/>
  <c r="I81" i="4"/>
  <c r="I80" i="4" s="1"/>
  <c r="I79" i="4" s="1"/>
  <c r="L75" i="4"/>
  <c r="L74" i="4" s="1"/>
  <c r="K75" i="4"/>
  <c r="K74" i="4" s="1"/>
  <c r="J75" i="4"/>
  <c r="J74" i="4" s="1"/>
  <c r="I75" i="4"/>
  <c r="I74" i="4" s="1"/>
  <c r="L70" i="4"/>
  <c r="K70" i="4"/>
  <c r="K69" i="4" s="1"/>
  <c r="J70" i="4"/>
  <c r="J69" i="4" s="1"/>
  <c r="I70" i="4"/>
  <c r="I69" i="4" s="1"/>
  <c r="L69" i="4"/>
  <c r="L65" i="4"/>
  <c r="K65" i="4"/>
  <c r="K64" i="4" s="1"/>
  <c r="J65" i="4"/>
  <c r="J64" i="4" s="1"/>
  <c r="I65" i="4"/>
  <c r="I64" i="4" s="1"/>
  <c r="L64" i="4"/>
  <c r="L46" i="4"/>
  <c r="L45" i="4" s="1"/>
  <c r="L44" i="4" s="1"/>
  <c r="L43" i="4" s="1"/>
  <c r="K46" i="4"/>
  <c r="K45" i="4" s="1"/>
  <c r="K44" i="4" s="1"/>
  <c r="K43" i="4" s="1"/>
  <c r="J46" i="4"/>
  <c r="J45" i="4" s="1"/>
  <c r="J44" i="4" s="1"/>
  <c r="J43" i="4" s="1"/>
  <c r="I46" i="4"/>
  <c r="I45" i="4" s="1"/>
  <c r="I44" i="4" s="1"/>
  <c r="I43" i="4" s="1"/>
  <c r="I41" i="4"/>
  <c r="I40" i="4" s="1"/>
  <c r="I39" i="4" s="1"/>
  <c r="I37" i="4"/>
  <c r="L35" i="4"/>
  <c r="K35" i="4"/>
  <c r="J35" i="4"/>
  <c r="J34" i="4" s="1"/>
  <c r="J33" i="4" s="1"/>
  <c r="J32" i="4" s="1"/>
  <c r="I35" i="4"/>
  <c r="I34" i="4" s="1"/>
  <c r="I33" i="4" s="1"/>
  <c r="L34" i="4"/>
  <c r="L33" i="4" s="1"/>
  <c r="L32" i="4" s="1"/>
  <c r="K34" i="4"/>
  <c r="K33" i="4" s="1"/>
  <c r="K32" i="4" s="1"/>
  <c r="L331" i="3"/>
  <c r="L330" i="3" s="1"/>
  <c r="K331" i="3"/>
  <c r="K330" i="3" s="1"/>
  <c r="J331" i="3"/>
  <c r="J330" i="3" s="1"/>
  <c r="I331" i="3"/>
  <c r="I330" i="3" s="1"/>
  <c r="L328" i="3"/>
  <c r="K328" i="3"/>
  <c r="J328" i="3"/>
  <c r="I328" i="3"/>
  <c r="L327" i="3"/>
  <c r="K327" i="3"/>
  <c r="J327" i="3"/>
  <c r="I327" i="3"/>
  <c r="L325" i="3"/>
  <c r="K325" i="3"/>
  <c r="J325" i="3"/>
  <c r="I325" i="3"/>
  <c r="L324" i="3"/>
  <c r="K324" i="3"/>
  <c r="J324" i="3"/>
  <c r="I324" i="3"/>
  <c r="L321" i="3"/>
  <c r="L320" i="3" s="1"/>
  <c r="K321" i="3"/>
  <c r="J321" i="3"/>
  <c r="I321" i="3"/>
  <c r="K320" i="3"/>
  <c r="J320" i="3"/>
  <c r="I320" i="3"/>
  <c r="L317" i="3"/>
  <c r="K317" i="3"/>
  <c r="J317" i="3"/>
  <c r="I317" i="3"/>
  <c r="I316" i="3" s="1"/>
  <c r="L316" i="3"/>
  <c r="K316" i="3"/>
  <c r="J316" i="3"/>
  <c r="L313" i="3"/>
  <c r="K313" i="3"/>
  <c r="J313" i="3"/>
  <c r="I313" i="3"/>
  <c r="L312" i="3"/>
  <c r="K312" i="3"/>
  <c r="J312" i="3"/>
  <c r="I312" i="3"/>
  <c r="L309" i="3"/>
  <c r="K309" i="3"/>
  <c r="J309" i="3"/>
  <c r="I309" i="3"/>
  <c r="L306" i="3"/>
  <c r="K306" i="3"/>
  <c r="J306" i="3"/>
  <c r="I306" i="3"/>
  <c r="L304" i="3"/>
  <c r="L303" i="3" s="1"/>
  <c r="K304" i="3"/>
  <c r="J304" i="3"/>
  <c r="J303" i="3" s="1"/>
  <c r="J302" i="3" s="1"/>
  <c r="I304" i="3"/>
  <c r="I303" i="3" s="1"/>
  <c r="K303" i="3"/>
  <c r="L299" i="3"/>
  <c r="K299" i="3"/>
  <c r="K298" i="3" s="1"/>
  <c r="J299" i="3"/>
  <c r="J298" i="3" s="1"/>
  <c r="I299" i="3"/>
  <c r="I298" i="3" s="1"/>
  <c r="L298" i="3"/>
  <c r="L296" i="3"/>
  <c r="K296" i="3"/>
  <c r="K295" i="3" s="1"/>
  <c r="J296" i="3"/>
  <c r="J295" i="3" s="1"/>
  <c r="I296" i="3"/>
  <c r="L295" i="3"/>
  <c r="I295" i="3"/>
  <c r="L293" i="3"/>
  <c r="K293" i="3"/>
  <c r="K292" i="3" s="1"/>
  <c r="J293" i="3"/>
  <c r="J292" i="3" s="1"/>
  <c r="I293" i="3"/>
  <c r="I292" i="3" s="1"/>
  <c r="L292" i="3"/>
  <c r="L289" i="3"/>
  <c r="K289" i="3"/>
  <c r="K288" i="3" s="1"/>
  <c r="J289" i="3"/>
  <c r="J288" i="3" s="1"/>
  <c r="I289" i="3"/>
  <c r="I288" i="3" s="1"/>
  <c r="L288" i="3"/>
  <c r="L285" i="3"/>
  <c r="K285" i="3"/>
  <c r="K284" i="3" s="1"/>
  <c r="J285" i="3"/>
  <c r="J284" i="3" s="1"/>
  <c r="I285" i="3"/>
  <c r="I284" i="3" s="1"/>
  <c r="L284" i="3"/>
  <c r="L281" i="3"/>
  <c r="K281" i="3"/>
  <c r="K280" i="3" s="1"/>
  <c r="J281" i="3"/>
  <c r="J280" i="3" s="1"/>
  <c r="I281" i="3"/>
  <c r="I280" i="3" s="1"/>
  <c r="L280" i="3"/>
  <c r="L277" i="3"/>
  <c r="K277" i="3"/>
  <c r="J277" i="3"/>
  <c r="I277" i="3"/>
  <c r="L274" i="3"/>
  <c r="K274" i="3"/>
  <c r="J274" i="3"/>
  <c r="I274" i="3"/>
  <c r="L272" i="3"/>
  <c r="L271" i="3" s="1"/>
  <c r="K272" i="3"/>
  <c r="K271" i="3" s="1"/>
  <c r="J272" i="3"/>
  <c r="J271" i="3" s="1"/>
  <c r="I272" i="3"/>
  <c r="I271" i="3" s="1"/>
  <c r="L266" i="3"/>
  <c r="K266" i="3"/>
  <c r="J266" i="3"/>
  <c r="J265" i="3" s="1"/>
  <c r="I266" i="3"/>
  <c r="I265" i="3" s="1"/>
  <c r="L265" i="3"/>
  <c r="K265" i="3"/>
  <c r="L263" i="3"/>
  <c r="L262" i="3" s="1"/>
  <c r="K263" i="3"/>
  <c r="J263" i="3"/>
  <c r="J262" i="3" s="1"/>
  <c r="I263" i="3"/>
  <c r="I262" i="3" s="1"/>
  <c r="K262" i="3"/>
  <c r="L260" i="3"/>
  <c r="L259" i="3" s="1"/>
  <c r="K260" i="3"/>
  <c r="K259" i="3" s="1"/>
  <c r="J260" i="3"/>
  <c r="J259" i="3" s="1"/>
  <c r="I260" i="3"/>
  <c r="I259" i="3" s="1"/>
  <c r="L256" i="3"/>
  <c r="L255" i="3" s="1"/>
  <c r="K256" i="3"/>
  <c r="K255" i="3" s="1"/>
  <c r="J256" i="3"/>
  <c r="J255" i="3" s="1"/>
  <c r="I256" i="3"/>
  <c r="I255" i="3" s="1"/>
  <c r="L252" i="3"/>
  <c r="K252" i="3"/>
  <c r="J252" i="3"/>
  <c r="I252" i="3"/>
  <c r="L251" i="3"/>
  <c r="K251" i="3"/>
  <c r="J251" i="3"/>
  <c r="I251" i="3"/>
  <c r="L248" i="3"/>
  <c r="L247" i="3" s="1"/>
  <c r="K248" i="3"/>
  <c r="J248" i="3"/>
  <c r="J247" i="3" s="1"/>
  <c r="I248" i="3"/>
  <c r="I247" i="3" s="1"/>
  <c r="K247" i="3"/>
  <c r="L244" i="3"/>
  <c r="K244" i="3"/>
  <c r="J244" i="3"/>
  <c r="I244" i="3"/>
  <c r="L241" i="3"/>
  <c r="K241" i="3"/>
  <c r="J241" i="3"/>
  <c r="I241" i="3"/>
  <c r="L239" i="3"/>
  <c r="L238" i="3" s="1"/>
  <c r="K239" i="3"/>
  <c r="K238" i="3" s="1"/>
  <c r="J239" i="3"/>
  <c r="J238" i="3" s="1"/>
  <c r="I239" i="3"/>
  <c r="I238" i="3" s="1"/>
  <c r="L234" i="3"/>
  <c r="L233" i="3" s="1"/>
  <c r="K234" i="3"/>
  <c r="K233" i="3" s="1"/>
  <c r="J234" i="3"/>
  <c r="J233" i="3" s="1"/>
  <c r="I234" i="3"/>
  <c r="I233" i="3" s="1"/>
  <c r="L231" i="3"/>
  <c r="K231" i="3"/>
  <c r="K230" i="3" s="1"/>
  <c r="J231" i="3"/>
  <c r="J230" i="3" s="1"/>
  <c r="I231" i="3"/>
  <c r="I230" i="3" s="1"/>
  <c r="L230" i="3"/>
  <c r="L228" i="3"/>
  <c r="K228" i="3"/>
  <c r="K227" i="3" s="1"/>
  <c r="J228" i="3"/>
  <c r="I228" i="3"/>
  <c r="I227" i="3" s="1"/>
  <c r="L227" i="3"/>
  <c r="J227" i="3"/>
  <c r="L224" i="3"/>
  <c r="L223" i="3" s="1"/>
  <c r="K224" i="3"/>
  <c r="K223" i="3" s="1"/>
  <c r="J224" i="3"/>
  <c r="J223" i="3" s="1"/>
  <c r="I224" i="3"/>
  <c r="I223" i="3" s="1"/>
  <c r="L220" i="3"/>
  <c r="L219" i="3" s="1"/>
  <c r="K220" i="3"/>
  <c r="K219" i="3" s="1"/>
  <c r="J220" i="3"/>
  <c r="J219" i="3" s="1"/>
  <c r="I220" i="3"/>
  <c r="I219" i="3" s="1"/>
  <c r="L216" i="3"/>
  <c r="K216" i="3"/>
  <c r="K215" i="3" s="1"/>
  <c r="J216" i="3"/>
  <c r="J215" i="3" s="1"/>
  <c r="I216" i="3"/>
  <c r="I215" i="3" s="1"/>
  <c r="L215" i="3"/>
  <c r="L212" i="3"/>
  <c r="K212" i="3"/>
  <c r="J212" i="3"/>
  <c r="I212" i="3"/>
  <c r="L209" i="3"/>
  <c r="K209" i="3"/>
  <c r="J209" i="3"/>
  <c r="I209" i="3"/>
  <c r="L207" i="3"/>
  <c r="L206" i="3" s="1"/>
  <c r="K207" i="3"/>
  <c r="K206" i="3" s="1"/>
  <c r="J207" i="3"/>
  <c r="J206" i="3" s="1"/>
  <c r="I207" i="3"/>
  <c r="I206" i="3" s="1"/>
  <c r="L200" i="3"/>
  <c r="K200" i="3"/>
  <c r="K199" i="3" s="1"/>
  <c r="K198" i="3" s="1"/>
  <c r="J200" i="3"/>
  <c r="J199" i="3" s="1"/>
  <c r="J198" i="3" s="1"/>
  <c r="I200" i="3"/>
  <c r="I199" i="3" s="1"/>
  <c r="I198" i="3" s="1"/>
  <c r="L199" i="3"/>
  <c r="L198" i="3" s="1"/>
  <c r="L196" i="3"/>
  <c r="L195" i="3" s="1"/>
  <c r="L194" i="3" s="1"/>
  <c r="K196" i="3"/>
  <c r="K195" i="3" s="1"/>
  <c r="K194" i="3" s="1"/>
  <c r="J196" i="3"/>
  <c r="J195" i="3" s="1"/>
  <c r="J194" i="3" s="1"/>
  <c r="I196" i="3"/>
  <c r="I195" i="3" s="1"/>
  <c r="I194" i="3" s="1"/>
  <c r="L187" i="3"/>
  <c r="K187" i="3"/>
  <c r="K186" i="3" s="1"/>
  <c r="J187" i="3"/>
  <c r="J186" i="3" s="1"/>
  <c r="I187" i="3"/>
  <c r="I186" i="3" s="1"/>
  <c r="L186" i="3"/>
  <c r="L184" i="3"/>
  <c r="K184" i="3"/>
  <c r="K183" i="3" s="1"/>
  <c r="K182" i="3" s="1"/>
  <c r="J184" i="3"/>
  <c r="J183" i="3" s="1"/>
  <c r="I184" i="3"/>
  <c r="L183" i="3"/>
  <c r="I183" i="3"/>
  <c r="L177" i="3"/>
  <c r="K177" i="3"/>
  <c r="J177" i="3"/>
  <c r="J176" i="3" s="1"/>
  <c r="J175" i="3" s="1"/>
  <c r="I177" i="3"/>
  <c r="I176" i="3" s="1"/>
  <c r="I175" i="3" s="1"/>
  <c r="L176" i="3"/>
  <c r="L175" i="3" s="1"/>
  <c r="K176" i="3"/>
  <c r="K175" i="3" s="1"/>
  <c r="L171" i="3"/>
  <c r="L170" i="3" s="1"/>
  <c r="K171" i="3"/>
  <c r="K170" i="3" s="1"/>
  <c r="J171" i="3"/>
  <c r="J170" i="3" s="1"/>
  <c r="I171" i="3"/>
  <c r="I170" i="3" s="1"/>
  <c r="L166" i="3"/>
  <c r="K166" i="3"/>
  <c r="K165" i="3" s="1"/>
  <c r="J166" i="3"/>
  <c r="J165" i="3" s="1"/>
  <c r="I166" i="3"/>
  <c r="I165" i="3" s="1"/>
  <c r="I164" i="3" s="1"/>
  <c r="L165" i="3"/>
  <c r="L162" i="3"/>
  <c r="K162" i="3"/>
  <c r="J162" i="3"/>
  <c r="J161" i="3" s="1"/>
  <c r="J160" i="3" s="1"/>
  <c r="I162" i="3"/>
  <c r="L161" i="3"/>
  <c r="L160" i="3" s="1"/>
  <c r="K161" i="3"/>
  <c r="K160" i="3" s="1"/>
  <c r="I161" i="3"/>
  <c r="I160" i="3" s="1"/>
  <c r="L157" i="3"/>
  <c r="K157" i="3"/>
  <c r="J157" i="3"/>
  <c r="I157" i="3"/>
  <c r="L156" i="3"/>
  <c r="K156" i="3"/>
  <c r="J156" i="3"/>
  <c r="I156" i="3"/>
  <c r="L152" i="3"/>
  <c r="K152" i="3"/>
  <c r="J152" i="3"/>
  <c r="J151" i="3" s="1"/>
  <c r="J150" i="3" s="1"/>
  <c r="J149" i="3" s="1"/>
  <c r="I152" i="3"/>
  <c r="I151" i="3" s="1"/>
  <c r="I150" i="3" s="1"/>
  <c r="I149" i="3" s="1"/>
  <c r="L151" i="3"/>
  <c r="L150" i="3" s="1"/>
  <c r="L149" i="3" s="1"/>
  <c r="K151" i="3"/>
  <c r="K150" i="3" s="1"/>
  <c r="K149" i="3" s="1"/>
  <c r="L146" i="3"/>
  <c r="L145" i="3" s="1"/>
  <c r="L144" i="3" s="1"/>
  <c r="K146" i="3"/>
  <c r="K145" i="3" s="1"/>
  <c r="K144" i="3" s="1"/>
  <c r="J146" i="3"/>
  <c r="J145" i="3" s="1"/>
  <c r="J144" i="3" s="1"/>
  <c r="I146" i="3"/>
  <c r="I145" i="3" s="1"/>
  <c r="I144" i="3" s="1"/>
  <c r="L142" i="3"/>
  <c r="L141" i="3" s="1"/>
  <c r="K142" i="3"/>
  <c r="K141" i="3" s="1"/>
  <c r="J142" i="3"/>
  <c r="J141" i="3" s="1"/>
  <c r="I142" i="3"/>
  <c r="I141" i="3" s="1"/>
  <c r="L139" i="3"/>
  <c r="K139" i="3"/>
  <c r="J139" i="3"/>
  <c r="J138" i="3" s="1"/>
  <c r="J137" i="3" s="1"/>
  <c r="I139" i="3"/>
  <c r="I138" i="3" s="1"/>
  <c r="I137" i="3" s="1"/>
  <c r="L138" i="3"/>
  <c r="L137" i="3" s="1"/>
  <c r="K138" i="3"/>
  <c r="K137" i="3" s="1"/>
  <c r="L134" i="3"/>
  <c r="L133" i="3" s="1"/>
  <c r="L132" i="3" s="1"/>
  <c r="K134" i="3"/>
  <c r="K133" i="3" s="1"/>
  <c r="K132" i="3" s="1"/>
  <c r="J134" i="3"/>
  <c r="J133" i="3" s="1"/>
  <c r="J132" i="3" s="1"/>
  <c r="I134" i="3"/>
  <c r="I133" i="3" s="1"/>
  <c r="I132" i="3" s="1"/>
  <c r="L129" i="3"/>
  <c r="K129" i="3"/>
  <c r="J129" i="3"/>
  <c r="I129" i="3"/>
  <c r="I128" i="3" s="1"/>
  <c r="I127" i="3" s="1"/>
  <c r="L128" i="3"/>
  <c r="L127" i="3" s="1"/>
  <c r="K128" i="3"/>
  <c r="K127" i="3" s="1"/>
  <c r="J128" i="3"/>
  <c r="J127" i="3" s="1"/>
  <c r="L125" i="3"/>
  <c r="K125" i="3"/>
  <c r="J125" i="3"/>
  <c r="I125" i="3"/>
  <c r="I124" i="3" s="1"/>
  <c r="I123" i="3" s="1"/>
  <c r="L124" i="3"/>
  <c r="L123" i="3" s="1"/>
  <c r="K124" i="3"/>
  <c r="K123" i="3" s="1"/>
  <c r="J124" i="3"/>
  <c r="J123" i="3" s="1"/>
  <c r="L121" i="3"/>
  <c r="K121" i="3"/>
  <c r="J121" i="3"/>
  <c r="I121" i="3"/>
  <c r="I120" i="3" s="1"/>
  <c r="I119" i="3" s="1"/>
  <c r="L120" i="3"/>
  <c r="L119" i="3" s="1"/>
  <c r="K120" i="3"/>
  <c r="K119" i="3" s="1"/>
  <c r="J120" i="3"/>
  <c r="J119" i="3"/>
  <c r="L117" i="3"/>
  <c r="K117" i="3"/>
  <c r="J117" i="3"/>
  <c r="I117" i="3"/>
  <c r="I116" i="3" s="1"/>
  <c r="I115" i="3" s="1"/>
  <c r="L116" i="3"/>
  <c r="K116" i="3"/>
  <c r="K115" i="3" s="1"/>
  <c r="J116" i="3"/>
  <c r="J115" i="3" s="1"/>
  <c r="L115" i="3"/>
  <c r="L112" i="3"/>
  <c r="K112" i="3"/>
  <c r="K111" i="3" s="1"/>
  <c r="K110" i="3" s="1"/>
  <c r="K109" i="3" s="1"/>
  <c r="J112" i="3"/>
  <c r="J111" i="3" s="1"/>
  <c r="J110" i="3" s="1"/>
  <c r="I112" i="3"/>
  <c r="I111" i="3" s="1"/>
  <c r="I110" i="3" s="1"/>
  <c r="L111" i="3"/>
  <c r="L110" i="3" s="1"/>
  <c r="L106" i="3"/>
  <c r="L105" i="3" s="1"/>
  <c r="K106" i="3"/>
  <c r="K105" i="3" s="1"/>
  <c r="J106" i="3"/>
  <c r="J105" i="3" s="1"/>
  <c r="I106" i="3"/>
  <c r="I105" i="3" s="1"/>
  <c r="L102" i="3"/>
  <c r="K102" i="3"/>
  <c r="K101" i="3" s="1"/>
  <c r="K100" i="3" s="1"/>
  <c r="J102" i="3"/>
  <c r="J101" i="3" s="1"/>
  <c r="J100" i="3" s="1"/>
  <c r="I102" i="3"/>
  <c r="L101" i="3"/>
  <c r="L100" i="3" s="1"/>
  <c r="I101" i="3"/>
  <c r="I100" i="3" s="1"/>
  <c r="L97" i="3"/>
  <c r="K97" i="3"/>
  <c r="K96" i="3" s="1"/>
  <c r="K95" i="3" s="1"/>
  <c r="J97" i="3"/>
  <c r="J96" i="3" s="1"/>
  <c r="J95" i="3" s="1"/>
  <c r="I97" i="3"/>
  <c r="I96" i="3" s="1"/>
  <c r="I95" i="3" s="1"/>
  <c r="L96" i="3"/>
  <c r="L95" i="3" s="1"/>
  <c r="L92" i="3"/>
  <c r="L91" i="3" s="1"/>
  <c r="K92" i="3"/>
  <c r="K91" i="3" s="1"/>
  <c r="K90" i="3" s="1"/>
  <c r="J92" i="3"/>
  <c r="J91" i="3" s="1"/>
  <c r="J90" i="3" s="1"/>
  <c r="I92" i="3"/>
  <c r="I91" i="3" s="1"/>
  <c r="I90" i="3" s="1"/>
  <c r="L90" i="3"/>
  <c r="L85" i="3"/>
  <c r="L84" i="3" s="1"/>
  <c r="L83" i="3" s="1"/>
  <c r="L82" i="3" s="1"/>
  <c r="K85" i="3"/>
  <c r="K84" i="3" s="1"/>
  <c r="K83" i="3" s="1"/>
  <c r="K82" i="3" s="1"/>
  <c r="J85" i="3"/>
  <c r="J84" i="3" s="1"/>
  <c r="J83" i="3" s="1"/>
  <c r="J82" i="3" s="1"/>
  <c r="I85" i="3"/>
  <c r="I84" i="3" s="1"/>
  <c r="I83" i="3" s="1"/>
  <c r="I82" i="3" s="1"/>
  <c r="L80" i="3"/>
  <c r="K80" i="3"/>
  <c r="J80" i="3"/>
  <c r="J79" i="3" s="1"/>
  <c r="J78" i="3" s="1"/>
  <c r="I80" i="3"/>
  <c r="L79" i="3"/>
  <c r="L78" i="3" s="1"/>
  <c r="K79" i="3"/>
  <c r="K78" i="3" s="1"/>
  <c r="I79" i="3"/>
  <c r="I78" i="3" s="1"/>
  <c r="L74" i="3"/>
  <c r="L73" i="3" s="1"/>
  <c r="K74" i="3"/>
  <c r="K73" i="3" s="1"/>
  <c r="J74" i="3"/>
  <c r="J73" i="3" s="1"/>
  <c r="I74" i="3"/>
  <c r="I73" i="3" s="1"/>
  <c r="L69" i="3"/>
  <c r="L68" i="3" s="1"/>
  <c r="K69" i="3"/>
  <c r="K68" i="3" s="1"/>
  <c r="J69" i="3"/>
  <c r="J68" i="3" s="1"/>
  <c r="I69" i="3"/>
  <c r="I68" i="3" s="1"/>
  <c r="L64" i="3"/>
  <c r="L63" i="3" s="1"/>
  <c r="K64" i="3"/>
  <c r="K63" i="3" s="1"/>
  <c r="J64" i="3"/>
  <c r="J63" i="3" s="1"/>
  <c r="I64" i="3"/>
  <c r="I63" i="3" s="1"/>
  <c r="I62" i="3" s="1"/>
  <c r="I61" i="3" s="1"/>
  <c r="L45" i="3"/>
  <c r="L44" i="3" s="1"/>
  <c r="L43" i="3" s="1"/>
  <c r="L42" i="3" s="1"/>
  <c r="K45" i="3"/>
  <c r="K44" i="3" s="1"/>
  <c r="K43" i="3" s="1"/>
  <c r="K42" i="3" s="1"/>
  <c r="J45" i="3"/>
  <c r="J44" i="3" s="1"/>
  <c r="J43" i="3" s="1"/>
  <c r="J42" i="3" s="1"/>
  <c r="I45" i="3"/>
  <c r="I44" i="3" s="1"/>
  <c r="I43" i="3" s="1"/>
  <c r="I42" i="3" s="1"/>
  <c r="L34" i="3"/>
  <c r="L33" i="3" s="1"/>
  <c r="L32" i="3" s="1"/>
  <c r="L31" i="3" s="1"/>
  <c r="K34" i="3"/>
  <c r="K33" i="3" s="1"/>
  <c r="K32" i="3" s="1"/>
  <c r="K31" i="3" s="1"/>
  <c r="J34" i="3"/>
  <c r="J33" i="3" s="1"/>
  <c r="J32" i="3" s="1"/>
  <c r="J31" i="3" s="1"/>
  <c r="I34" i="3"/>
  <c r="I33" i="3" s="1"/>
  <c r="I32" i="3" s="1"/>
  <c r="I31" i="3" s="1"/>
  <c r="I34" i="1"/>
  <c r="J34" i="1"/>
  <c r="J33" i="1" s="1"/>
  <c r="J32" i="1" s="1"/>
  <c r="J31" i="1" s="1"/>
  <c r="K34" i="1"/>
  <c r="K33" i="1" s="1"/>
  <c r="K32" i="1" s="1"/>
  <c r="K31" i="1" s="1"/>
  <c r="L34" i="1"/>
  <c r="L33" i="1" s="1"/>
  <c r="L32" i="1" s="1"/>
  <c r="L31" i="1" s="1"/>
  <c r="I45" i="1"/>
  <c r="I44" i="1" s="1"/>
  <c r="I43" i="1" s="1"/>
  <c r="I42" i="1" s="1"/>
  <c r="J45" i="1"/>
  <c r="J44" i="1" s="1"/>
  <c r="J43" i="1" s="1"/>
  <c r="J42" i="1" s="1"/>
  <c r="K45" i="1"/>
  <c r="I64" i="1"/>
  <c r="I63" i="1" s="1"/>
  <c r="J64" i="1"/>
  <c r="J63" i="1" s="1"/>
  <c r="K64" i="1"/>
  <c r="I69" i="1"/>
  <c r="I68" i="1" s="1"/>
  <c r="J69" i="1"/>
  <c r="J68" i="1" s="1"/>
  <c r="K69" i="1"/>
  <c r="I74" i="1"/>
  <c r="I73" i="1" s="1"/>
  <c r="J74" i="1"/>
  <c r="J73" i="1" s="1"/>
  <c r="K74" i="1"/>
  <c r="I80" i="1"/>
  <c r="I79" i="1" s="1"/>
  <c r="I78" i="1" s="1"/>
  <c r="J80" i="1"/>
  <c r="J79" i="1"/>
  <c r="J78" i="1" s="1"/>
  <c r="K80" i="1"/>
  <c r="I85" i="1"/>
  <c r="I84" i="1" s="1"/>
  <c r="I83" i="1" s="1"/>
  <c r="I82" i="1" s="1"/>
  <c r="J85" i="1"/>
  <c r="J84" i="1" s="1"/>
  <c r="J83" i="1" s="1"/>
  <c r="J82" i="1" s="1"/>
  <c r="K85" i="1"/>
  <c r="I92" i="1"/>
  <c r="I91" i="1" s="1"/>
  <c r="I90" i="1" s="1"/>
  <c r="J92" i="1"/>
  <c r="J91" i="1" s="1"/>
  <c r="J90" i="1" s="1"/>
  <c r="K92" i="1"/>
  <c r="I97" i="1"/>
  <c r="I96" i="1" s="1"/>
  <c r="I95" i="1" s="1"/>
  <c r="J97" i="1"/>
  <c r="J96" i="1" s="1"/>
  <c r="J95" i="1" s="1"/>
  <c r="K97" i="1"/>
  <c r="I102" i="1"/>
  <c r="I101" i="1" s="1"/>
  <c r="I100" i="1" s="1"/>
  <c r="J102" i="1"/>
  <c r="J101" i="1" s="1"/>
  <c r="J100" i="1" s="1"/>
  <c r="K102" i="1"/>
  <c r="I106" i="1"/>
  <c r="I105" i="1" s="1"/>
  <c r="J106" i="1"/>
  <c r="J105" i="1" s="1"/>
  <c r="K106" i="1"/>
  <c r="I112" i="1"/>
  <c r="I111" i="1" s="1"/>
  <c r="I110" i="1" s="1"/>
  <c r="J112" i="1"/>
  <c r="J111" i="1"/>
  <c r="J110" i="1" s="1"/>
  <c r="K112" i="1"/>
  <c r="I117" i="1"/>
  <c r="I116" i="1" s="1"/>
  <c r="I115" i="1" s="1"/>
  <c r="J117" i="1"/>
  <c r="J116" i="1"/>
  <c r="J115" i="1" s="1"/>
  <c r="K117" i="1"/>
  <c r="I121" i="1"/>
  <c r="I120" i="1" s="1"/>
  <c r="I119" i="1" s="1"/>
  <c r="J121" i="1"/>
  <c r="J120" i="1"/>
  <c r="J119" i="1" s="1"/>
  <c r="K121" i="1"/>
  <c r="I125" i="1"/>
  <c r="I124" i="1" s="1"/>
  <c r="I123" i="1" s="1"/>
  <c r="J125" i="1"/>
  <c r="J124" i="1"/>
  <c r="J123" i="1" s="1"/>
  <c r="K125" i="1"/>
  <c r="I129" i="1"/>
  <c r="I128" i="1" s="1"/>
  <c r="I127" i="1" s="1"/>
  <c r="J129" i="1"/>
  <c r="J128" i="1"/>
  <c r="J127" i="1" s="1"/>
  <c r="K129" i="1"/>
  <c r="I134" i="1"/>
  <c r="I133" i="1" s="1"/>
  <c r="I132" i="1" s="1"/>
  <c r="J134" i="1"/>
  <c r="J133" i="1"/>
  <c r="J132" i="1" s="1"/>
  <c r="K134" i="1"/>
  <c r="I139" i="1"/>
  <c r="I138" i="1" s="1"/>
  <c r="I137" i="1" s="1"/>
  <c r="J139" i="1"/>
  <c r="J138" i="1" s="1"/>
  <c r="J137" i="1" s="1"/>
  <c r="K139" i="1"/>
  <c r="I142" i="1"/>
  <c r="I141" i="1" s="1"/>
  <c r="J142" i="1"/>
  <c r="J141" i="1" s="1"/>
  <c r="K142" i="1"/>
  <c r="I146" i="1"/>
  <c r="I145" i="1" s="1"/>
  <c r="I144" i="1" s="1"/>
  <c r="J146" i="1"/>
  <c r="J145" i="1" s="1"/>
  <c r="J144" i="1" s="1"/>
  <c r="K146" i="1"/>
  <c r="I152" i="1"/>
  <c r="I151" i="1"/>
  <c r="J152" i="1"/>
  <c r="J151" i="1" s="1"/>
  <c r="K152" i="1"/>
  <c r="L152" i="1" s="1"/>
  <c r="K151" i="1"/>
  <c r="L151" i="1" s="1"/>
  <c r="I157" i="1"/>
  <c r="I156" i="1" s="1"/>
  <c r="J157" i="1"/>
  <c r="J156" i="1"/>
  <c r="K157" i="1"/>
  <c r="I162" i="1"/>
  <c r="I161" i="1"/>
  <c r="I160" i="1" s="1"/>
  <c r="J162" i="1"/>
  <c r="J161" i="1" s="1"/>
  <c r="J160" i="1" s="1"/>
  <c r="K162" i="1"/>
  <c r="I166" i="1"/>
  <c r="I165" i="1" s="1"/>
  <c r="J166" i="1"/>
  <c r="J165" i="1" s="1"/>
  <c r="K166" i="1"/>
  <c r="L166" i="1" s="1"/>
  <c r="K165" i="1"/>
  <c r="L165" i="1" s="1"/>
  <c r="I171" i="1"/>
  <c r="I170" i="1" s="1"/>
  <c r="J171" i="1"/>
  <c r="J170" i="1"/>
  <c r="K171" i="1"/>
  <c r="I177" i="1"/>
  <c r="I176" i="1"/>
  <c r="I175" i="1" s="1"/>
  <c r="J177" i="1"/>
  <c r="J176" i="1" s="1"/>
  <c r="J175" i="1" s="1"/>
  <c r="K177" i="1"/>
  <c r="L177" i="1" s="1"/>
  <c r="I184" i="1"/>
  <c r="I183" i="1" s="1"/>
  <c r="J184" i="1"/>
  <c r="J183" i="1" s="1"/>
  <c r="K184" i="1"/>
  <c r="L184" i="1" s="1"/>
  <c r="I187" i="1"/>
  <c r="I186" i="1" s="1"/>
  <c r="J187" i="1"/>
  <c r="J186" i="1" s="1"/>
  <c r="K187" i="1"/>
  <c r="L187" i="1" s="1"/>
  <c r="I196" i="1"/>
  <c r="I195" i="1" s="1"/>
  <c r="I194" i="1" s="1"/>
  <c r="J196" i="1"/>
  <c r="J195" i="1" s="1"/>
  <c r="J194" i="1" s="1"/>
  <c r="K196" i="1"/>
  <c r="I200" i="1"/>
  <c r="I199" i="1" s="1"/>
  <c r="I198" i="1" s="1"/>
  <c r="J200" i="1"/>
  <c r="J199" i="1" s="1"/>
  <c r="J198" i="1" s="1"/>
  <c r="K200" i="1"/>
  <c r="L200" i="1" s="1"/>
  <c r="I207" i="1"/>
  <c r="I206" i="1"/>
  <c r="J207" i="1"/>
  <c r="J206" i="1" s="1"/>
  <c r="K207" i="1"/>
  <c r="L207" i="1" s="1"/>
  <c r="K206" i="1"/>
  <c r="L206" i="1" s="1"/>
  <c r="I209" i="1"/>
  <c r="J209" i="1"/>
  <c r="K209" i="1"/>
  <c r="L209" i="1" s="1"/>
  <c r="I212" i="1"/>
  <c r="J212" i="1"/>
  <c r="K212" i="1"/>
  <c r="L212" i="1" s="1"/>
  <c r="I216" i="1"/>
  <c r="I215" i="1"/>
  <c r="J216" i="1"/>
  <c r="J215" i="1" s="1"/>
  <c r="K216" i="1"/>
  <c r="I220" i="1"/>
  <c r="I219" i="1"/>
  <c r="J220" i="1"/>
  <c r="J219" i="1" s="1"/>
  <c r="K220" i="1"/>
  <c r="I224" i="1"/>
  <c r="I223" i="1"/>
  <c r="J224" i="1"/>
  <c r="J223" i="1" s="1"/>
  <c r="K224" i="1"/>
  <c r="I228" i="1"/>
  <c r="I227" i="1"/>
  <c r="J228" i="1"/>
  <c r="J227" i="1" s="1"/>
  <c r="K228" i="1"/>
  <c r="I231" i="1"/>
  <c r="I230" i="1"/>
  <c r="J231" i="1"/>
  <c r="J230" i="1" s="1"/>
  <c r="K231" i="1"/>
  <c r="I234" i="1"/>
  <c r="I233" i="1"/>
  <c r="J234" i="1"/>
  <c r="J233" i="1" s="1"/>
  <c r="K234" i="1"/>
  <c r="I239" i="1"/>
  <c r="I238" i="1"/>
  <c r="J239" i="1"/>
  <c r="J238" i="1" s="1"/>
  <c r="K239" i="1"/>
  <c r="I241" i="1"/>
  <c r="J241" i="1"/>
  <c r="K241" i="1"/>
  <c r="L241" i="1" s="1"/>
  <c r="I244" i="1"/>
  <c r="J244" i="1"/>
  <c r="K244" i="1"/>
  <c r="L244" i="1" s="1"/>
  <c r="I248" i="1"/>
  <c r="I247" i="1" s="1"/>
  <c r="J248" i="1"/>
  <c r="J247" i="1" s="1"/>
  <c r="K248" i="1"/>
  <c r="I252" i="1"/>
  <c r="I251" i="1" s="1"/>
  <c r="J252" i="1"/>
  <c r="J251" i="1" s="1"/>
  <c r="K252" i="1"/>
  <c r="I256" i="1"/>
  <c r="I255" i="1" s="1"/>
  <c r="J256" i="1"/>
  <c r="J255" i="1" s="1"/>
  <c r="K256" i="1"/>
  <c r="I260" i="1"/>
  <c r="I259" i="1" s="1"/>
  <c r="J260" i="1"/>
  <c r="J259" i="1" s="1"/>
  <c r="K260" i="1"/>
  <c r="I263" i="1"/>
  <c r="I262" i="1" s="1"/>
  <c r="J263" i="1"/>
  <c r="J262" i="1" s="1"/>
  <c r="K263" i="1"/>
  <c r="I266" i="1"/>
  <c r="I265" i="1" s="1"/>
  <c r="J266" i="1"/>
  <c r="J265" i="1" s="1"/>
  <c r="K266" i="1"/>
  <c r="I272" i="1"/>
  <c r="J272" i="1"/>
  <c r="K272" i="1"/>
  <c r="I274" i="1"/>
  <c r="J274" i="1"/>
  <c r="K274" i="1"/>
  <c r="L274" i="1" s="1"/>
  <c r="I277" i="1"/>
  <c r="J277" i="1"/>
  <c r="K277" i="1"/>
  <c r="L277" i="1" s="1"/>
  <c r="I281" i="1"/>
  <c r="I280" i="1"/>
  <c r="J281" i="1"/>
  <c r="J280" i="1" s="1"/>
  <c r="K281" i="1"/>
  <c r="I285" i="1"/>
  <c r="I284" i="1"/>
  <c r="J285" i="1"/>
  <c r="J284" i="1" s="1"/>
  <c r="K285" i="1"/>
  <c r="I289" i="1"/>
  <c r="I288" i="1"/>
  <c r="J289" i="1"/>
  <c r="J288" i="1" s="1"/>
  <c r="K289" i="1"/>
  <c r="I293" i="1"/>
  <c r="I292" i="1"/>
  <c r="J293" i="1"/>
  <c r="J292" i="1" s="1"/>
  <c r="K293" i="1"/>
  <c r="I296" i="1"/>
  <c r="I295" i="1"/>
  <c r="J296" i="1"/>
  <c r="J295" i="1" s="1"/>
  <c r="K296" i="1"/>
  <c r="I299" i="1"/>
  <c r="I298" i="1"/>
  <c r="J299" i="1"/>
  <c r="J298" i="1" s="1"/>
  <c r="K299" i="1"/>
  <c r="I304" i="1"/>
  <c r="I303" i="1"/>
  <c r="J304" i="1"/>
  <c r="J303" i="1" s="1"/>
  <c r="K304" i="1"/>
  <c r="I306" i="1"/>
  <c r="J306" i="1"/>
  <c r="K306" i="1"/>
  <c r="L306" i="1" s="1"/>
  <c r="I309" i="1"/>
  <c r="J309" i="1"/>
  <c r="K309" i="1"/>
  <c r="L309" i="1" s="1"/>
  <c r="I313" i="1"/>
  <c r="I312" i="1" s="1"/>
  <c r="J313" i="1"/>
  <c r="J312" i="1"/>
  <c r="K313" i="1"/>
  <c r="I317" i="1"/>
  <c r="I316" i="1"/>
  <c r="J317" i="1"/>
  <c r="J316" i="1" s="1"/>
  <c r="K317" i="1"/>
  <c r="L317" i="1" s="1"/>
  <c r="K316" i="1"/>
  <c r="L316" i="1" s="1"/>
  <c r="I321" i="1"/>
  <c r="I320" i="1" s="1"/>
  <c r="J321" i="1"/>
  <c r="J320" i="1"/>
  <c r="K321" i="1"/>
  <c r="I325" i="1"/>
  <c r="I324" i="1"/>
  <c r="J325" i="1"/>
  <c r="J324" i="1" s="1"/>
  <c r="K325" i="1"/>
  <c r="L325" i="1" s="1"/>
  <c r="K324" i="1"/>
  <c r="L324" i="1" s="1"/>
  <c r="I328" i="1"/>
  <c r="I327" i="1" s="1"/>
  <c r="J328" i="1"/>
  <c r="J327" i="1"/>
  <c r="K328" i="1"/>
  <c r="I331" i="1"/>
  <c r="I330" i="1"/>
  <c r="J331" i="1"/>
  <c r="J330" i="1" s="1"/>
  <c r="K331" i="1"/>
  <c r="L331" i="1" s="1"/>
  <c r="K330" i="1"/>
  <c r="L330" i="1" s="1"/>
  <c r="I159" i="5"/>
  <c r="I154" i="5" s="1"/>
  <c r="J186" i="6"/>
  <c r="I146" i="6"/>
  <c r="I145" i="6" s="1"/>
  <c r="J58" i="9"/>
  <c r="J57" i="9"/>
  <c r="L120" i="10"/>
  <c r="L71" i="10"/>
  <c r="L321" i="1" l="1"/>
  <c r="K320" i="1"/>
  <c r="L320" i="1" s="1"/>
  <c r="J89" i="3"/>
  <c r="I175" i="10"/>
  <c r="L175" i="10"/>
  <c r="L302" i="3"/>
  <c r="L91" i="10"/>
  <c r="L313" i="1"/>
  <c r="K312" i="1"/>
  <c r="L312" i="1" s="1"/>
  <c r="I237" i="1"/>
  <c r="L328" i="1"/>
  <c r="K327" i="1"/>
  <c r="L327" i="1" s="1"/>
  <c r="L171" i="1"/>
  <c r="K170" i="1"/>
  <c r="L170" i="1" s="1"/>
  <c r="L157" i="1"/>
  <c r="K156" i="1"/>
  <c r="L156" i="1" s="1"/>
  <c r="K151" i="4"/>
  <c r="K150" i="4" s="1"/>
  <c r="L201" i="9"/>
  <c r="I44" i="10"/>
  <c r="I43" i="10" s="1"/>
  <c r="J164" i="1"/>
  <c r="J159" i="1" s="1"/>
  <c r="J208" i="10"/>
  <c r="I208" i="10"/>
  <c r="K199" i="1"/>
  <c r="L183" i="4"/>
  <c r="L265" i="5"/>
  <c r="J44" i="10"/>
  <c r="J43" i="10" s="1"/>
  <c r="K120" i="10"/>
  <c r="I143" i="10"/>
  <c r="I142" i="10" s="1"/>
  <c r="J143" i="10"/>
  <c r="K175" i="10"/>
  <c r="J175" i="10"/>
  <c r="K208" i="10"/>
  <c r="K207" i="10" s="1"/>
  <c r="K240" i="10"/>
  <c r="N29" i="12"/>
  <c r="I271" i="1"/>
  <c r="J270" i="3"/>
  <c r="L151" i="4"/>
  <c r="L150" i="4" s="1"/>
  <c r="J85" i="6"/>
  <c r="I127" i="9"/>
  <c r="J71" i="10"/>
  <c r="J30" i="10" s="1"/>
  <c r="J272" i="10" s="1"/>
  <c r="I91" i="10"/>
  <c r="L270" i="3"/>
  <c r="L269" i="3" s="1"/>
  <c r="K58" i="9"/>
  <c r="K57" i="9" s="1"/>
  <c r="K233" i="9"/>
  <c r="K91" i="10"/>
  <c r="I120" i="10"/>
  <c r="L143" i="10"/>
  <c r="J91" i="10"/>
  <c r="K143" i="10"/>
  <c r="K142" i="10" s="1"/>
  <c r="I240" i="10"/>
  <c r="I207" i="10" s="1"/>
  <c r="J240" i="10"/>
  <c r="J207" i="10" s="1"/>
  <c r="L142" i="10"/>
  <c r="L208" i="10"/>
  <c r="L240" i="10"/>
  <c r="K71" i="10"/>
  <c r="L161" i="8"/>
  <c r="K161" i="8"/>
  <c r="I302" i="1"/>
  <c r="K262" i="1"/>
  <c r="L262" i="1" s="1"/>
  <c r="L263" i="1"/>
  <c r="K255" i="1"/>
  <c r="L255" i="1" s="1"/>
  <c r="L256" i="1"/>
  <c r="K247" i="1"/>
  <c r="L247" i="1" s="1"/>
  <c r="L248" i="1"/>
  <c r="K68" i="1"/>
  <c r="L68" i="1" s="1"/>
  <c r="L69" i="1"/>
  <c r="I271" i="4"/>
  <c r="K271" i="4"/>
  <c r="J57" i="5"/>
  <c r="J56" i="5" s="1"/>
  <c r="K265" i="1"/>
  <c r="L265" i="1" s="1"/>
  <c r="L266" i="1"/>
  <c r="K183" i="1"/>
  <c r="L183" i="1" s="1"/>
  <c r="K176" i="1"/>
  <c r="K161" i="1"/>
  <c r="L162" i="1"/>
  <c r="K141" i="1"/>
  <c r="L141" i="1" s="1"/>
  <c r="L142" i="1"/>
  <c r="K79" i="1"/>
  <c r="L80" i="1"/>
  <c r="K73" i="1"/>
  <c r="L73" i="1" s="1"/>
  <c r="L74" i="1"/>
  <c r="L109" i="3"/>
  <c r="J164" i="3"/>
  <c r="L182" i="3"/>
  <c r="J237" i="3"/>
  <c r="J104" i="5"/>
  <c r="I183" i="4"/>
  <c r="I238" i="4"/>
  <c r="I205" i="4" s="1"/>
  <c r="L272" i="4"/>
  <c r="K232" i="5"/>
  <c r="I105" i="9"/>
  <c r="K271" i="1"/>
  <c r="L272" i="1"/>
  <c r="K259" i="1"/>
  <c r="L259" i="1" s="1"/>
  <c r="L260" i="1"/>
  <c r="K251" i="1"/>
  <c r="L251" i="1" s="1"/>
  <c r="L252" i="1"/>
  <c r="K138" i="1"/>
  <c r="L139" i="1"/>
  <c r="K303" i="1"/>
  <c r="L304" i="1"/>
  <c r="K298" i="1"/>
  <c r="L298" i="1" s="1"/>
  <c r="L299" i="1"/>
  <c r="K295" i="1"/>
  <c r="L295" i="1" s="1"/>
  <c r="L296" i="1"/>
  <c r="K292" i="1"/>
  <c r="L292" i="1" s="1"/>
  <c r="L293" i="1"/>
  <c r="K288" i="1"/>
  <c r="L288" i="1" s="1"/>
  <c r="L289" i="1"/>
  <c r="K284" i="1"/>
  <c r="L284" i="1" s="1"/>
  <c r="L285" i="1"/>
  <c r="K280" i="1"/>
  <c r="L280" i="1" s="1"/>
  <c r="L281" i="1"/>
  <c r="K238" i="1"/>
  <c r="L238" i="1" s="1"/>
  <c r="L239" i="1"/>
  <c r="K233" i="1"/>
  <c r="L233" i="1" s="1"/>
  <c r="L234" i="1"/>
  <c r="K230" i="1"/>
  <c r="L230" i="1" s="1"/>
  <c r="L231" i="1"/>
  <c r="K227" i="1"/>
  <c r="L227" i="1" s="1"/>
  <c r="L228" i="1"/>
  <c r="K223" i="1"/>
  <c r="L223" i="1" s="1"/>
  <c r="L224" i="1"/>
  <c r="K219" i="1"/>
  <c r="L219" i="1" s="1"/>
  <c r="L220" i="1"/>
  <c r="K215" i="1"/>
  <c r="L215" i="1" s="1"/>
  <c r="L216" i="1"/>
  <c r="K198" i="1"/>
  <c r="L198" i="1" s="1"/>
  <c r="L199" i="1"/>
  <c r="K195" i="1"/>
  <c r="L196" i="1"/>
  <c r="I150" i="1"/>
  <c r="I149" i="1" s="1"/>
  <c r="I131" i="1"/>
  <c r="K101" i="1"/>
  <c r="L102" i="1"/>
  <c r="K96" i="1"/>
  <c r="L97" i="1"/>
  <c r="K91" i="1"/>
  <c r="L92" i="1"/>
  <c r="K84" i="1"/>
  <c r="L85" i="1"/>
  <c r="L89" i="3"/>
  <c r="K302" i="3"/>
  <c r="K164" i="1"/>
  <c r="L164" i="1" s="1"/>
  <c r="K186" i="1"/>
  <c r="K133" i="1"/>
  <c r="L134" i="1"/>
  <c r="K128" i="1"/>
  <c r="L129" i="1"/>
  <c r="K124" i="1"/>
  <c r="L125" i="1"/>
  <c r="K120" i="1"/>
  <c r="L121" i="1"/>
  <c r="K116" i="1"/>
  <c r="L117" i="1"/>
  <c r="K111" i="1"/>
  <c r="L112" i="1"/>
  <c r="K105" i="1"/>
  <c r="L105" i="1" s="1"/>
  <c r="L106" i="1"/>
  <c r="K63" i="1"/>
  <c r="L63" i="1" s="1"/>
  <c r="L64" i="1"/>
  <c r="J182" i="3"/>
  <c r="L205" i="3"/>
  <c r="K270" i="3"/>
  <c r="K269" i="3" s="1"/>
  <c r="J183" i="4"/>
  <c r="L206" i="4"/>
  <c r="J303" i="4"/>
  <c r="I84" i="5"/>
  <c r="L159" i="5"/>
  <c r="L154" i="5" s="1"/>
  <c r="K200" i="5"/>
  <c r="K199" i="5" s="1"/>
  <c r="J266" i="5"/>
  <c r="J265" i="5" s="1"/>
  <c r="J297" i="5"/>
  <c r="L58" i="6"/>
  <c r="L57" i="6" s="1"/>
  <c r="J241" i="6"/>
  <c r="I85" i="9"/>
  <c r="L178" i="9"/>
  <c r="I30" i="10"/>
  <c r="I272" i="10" s="1"/>
  <c r="L30" i="10"/>
  <c r="L272" i="10" s="1"/>
  <c r="J86" i="8"/>
  <c r="L179" i="8"/>
  <c r="J299" i="8"/>
  <c r="L58" i="9"/>
  <c r="L57" i="9" s="1"/>
  <c r="I105" i="6"/>
  <c r="J209" i="6"/>
  <c r="I209" i="6"/>
  <c r="K275" i="6"/>
  <c r="K274" i="6" s="1"/>
  <c r="J147" i="8"/>
  <c r="J146" i="8" s="1"/>
  <c r="I178" i="9"/>
  <c r="I201" i="9"/>
  <c r="J233" i="9"/>
  <c r="J298" i="9"/>
  <c r="I298" i="9"/>
  <c r="I275" i="6"/>
  <c r="L105" i="9"/>
  <c r="I146" i="9"/>
  <c r="I145" i="9" s="1"/>
  <c r="J201" i="9"/>
  <c r="I233" i="9"/>
  <c r="L233" i="9"/>
  <c r="L200" i="9" s="1"/>
  <c r="J266" i="9"/>
  <c r="J265" i="9" s="1"/>
  <c r="K298" i="9"/>
  <c r="K30" i="10"/>
  <c r="K272" i="10" s="1"/>
  <c r="J44" i="6"/>
  <c r="Q45" i="6"/>
  <c r="J44" i="5"/>
  <c r="Q45" i="5"/>
  <c r="K145" i="1"/>
  <c r="L146" i="1"/>
  <c r="K44" i="1"/>
  <c r="L45" i="1"/>
  <c r="J127" i="9"/>
  <c r="I58" i="9"/>
  <c r="I57" i="9" s="1"/>
  <c r="I30" i="9" s="1"/>
  <c r="I330" i="9" s="1"/>
  <c r="L85" i="9"/>
  <c r="J105" i="9"/>
  <c r="K155" i="9"/>
  <c r="K266" i="9"/>
  <c r="K265" i="9" s="1"/>
  <c r="I266" i="9"/>
  <c r="L266" i="9"/>
  <c r="J85" i="9"/>
  <c r="K105" i="9"/>
  <c r="K127" i="9"/>
  <c r="I155" i="9"/>
  <c r="K201" i="9"/>
  <c r="L298" i="9"/>
  <c r="L127" i="9"/>
  <c r="J234" i="8"/>
  <c r="L156" i="8"/>
  <c r="L202" i="8"/>
  <c r="J128" i="8"/>
  <c r="I147" i="8"/>
  <c r="I146" i="8" s="1"/>
  <c r="K147" i="8"/>
  <c r="K146" i="8" s="1"/>
  <c r="I179" i="8"/>
  <c r="L267" i="8"/>
  <c r="I299" i="8"/>
  <c r="J59" i="8"/>
  <c r="J58" i="8" s="1"/>
  <c r="L59" i="8"/>
  <c r="L58" i="8" s="1"/>
  <c r="K59" i="8"/>
  <c r="K58" i="8" s="1"/>
  <c r="I86" i="8"/>
  <c r="L86" i="8"/>
  <c r="J106" i="8"/>
  <c r="K156" i="8"/>
  <c r="I161" i="8"/>
  <c r="I156" i="8" s="1"/>
  <c r="K179" i="8"/>
  <c r="L234" i="8"/>
  <c r="J267" i="8"/>
  <c r="J266" i="8" s="1"/>
  <c r="K106" i="8"/>
  <c r="J161" i="8"/>
  <c r="J156" i="8" s="1"/>
  <c r="K202" i="8"/>
  <c r="I234" i="8"/>
  <c r="K234" i="8"/>
  <c r="I267" i="8"/>
  <c r="K267" i="8"/>
  <c r="L299" i="8"/>
  <c r="L266" i="8" s="1"/>
  <c r="I59" i="8"/>
  <c r="I58" i="8" s="1"/>
  <c r="I106" i="8"/>
  <c r="L106" i="8"/>
  <c r="I128" i="8"/>
  <c r="J202" i="8"/>
  <c r="K299" i="8"/>
  <c r="K86" i="8"/>
  <c r="J179" i="8"/>
  <c r="I202" i="8"/>
  <c r="K128" i="8"/>
  <c r="L128" i="8"/>
  <c r="L85" i="6"/>
  <c r="I274" i="6"/>
  <c r="L241" i="6"/>
  <c r="K209" i="6"/>
  <c r="L274" i="6"/>
  <c r="L273" i="6" s="1"/>
  <c r="L306" i="6"/>
  <c r="I85" i="6"/>
  <c r="J274" i="6"/>
  <c r="K241" i="6"/>
  <c r="L155" i="6"/>
  <c r="I58" i="6"/>
  <c r="I57" i="6" s="1"/>
  <c r="K58" i="6"/>
  <c r="K57" i="6" s="1"/>
  <c r="I160" i="6"/>
  <c r="I155" i="6" s="1"/>
  <c r="K85" i="6"/>
  <c r="J105" i="6"/>
  <c r="K105" i="6"/>
  <c r="J146" i="6"/>
  <c r="J145" i="6" s="1"/>
  <c r="J306" i="6"/>
  <c r="I306" i="6"/>
  <c r="I127" i="6"/>
  <c r="K154" i="5"/>
  <c r="I200" i="5"/>
  <c r="K265" i="5"/>
  <c r="J177" i="5"/>
  <c r="I57" i="5"/>
  <c r="I56" i="5" s="1"/>
  <c r="L57" i="5"/>
  <c r="L56" i="5" s="1"/>
  <c r="K145" i="5"/>
  <c r="K144" i="5" s="1"/>
  <c r="L84" i="5"/>
  <c r="J159" i="5"/>
  <c r="J154" i="5" s="1"/>
  <c r="I232" i="5"/>
  <c r="L297" i="5"/>
  <c r="L264" i="5" s="1"/>
  <c r="K57" i="5"/>
  <c r="K56" i="5" s="1"/>
  <c r="J145" i="5"/>
  <c r="J144" i="5" s="1"/>
  <c r="L232" i="5"/>
  <c r="I126" i="5"/>
  <c r="K84" i="5"/>
  <c r="I104" i="5"/>
  <c r="L126" i="5"/>
  <c r="L145" i="5"/>
  <c r="L144" i="5" s="1"/>
  <c r="L177" i="5"/>
  <c r="J200" i="5"/>
  <c r="I297" i="5"/>
  <c r="K297" i="5"/>
  <c r="K264" i="5" s="1"/>
  <c r="L200" i="5"/>
  <c r="I265" i="5"/>
  <c r="L104" i="5"/>
  <c r="K104" i="5"/>
  <c r="K177" i="5"/>
  <c r="J232" i="5"/>
  <c r="K126" i="5"/>
  <c r="J126" i="5"/>
  <c r="J110" i="4"/>
  <c r="K110" i="4"/>
  <c r="L271" i="4"/>
  <c r="I160" i="4"/>
  <c r="I206" i="4"/>
  <c r="K63" i="4"/>
  <c r="K62" i="4" s="1"/>
  <c r="K165" i="4"/>
  <c r="K160" i="4" s="1"/>
  <c r="K238" i="4"/>
  <c r="I303" i="4"/>
  <c r="I270" i="4" s="1"/>
  <c r="L63" i="4"/>
  <c r="L62" i="4" s="1"/>
  <c r="L238" i="4"/>
  <c r="J63" i="4"/>
  <c r="J62" i="4" s="1"/>
  <c r="L110" i="4"/>
  <c r="J165" i="4"/>
  <c r="J160" i="4" s="1"/>
  <c r="L165" i="4"/>
  <c r="L160" i="4" s="1"/>
  <c r="K183" i="4"/>
  <c r="L303" i="4"/>
  <c r="I63" i="4"/>
  <c r="I62" i="4" s="1"/>
  <c r="L205" i="4"/>
  <c r="K206" i="4"/>
  <c r="K205" i="4" s="1"/>
  <c r="J238" i="4"/>
  <c r="I110" i="4"/>
  <c r="K303" i="4"/>
  <c r="K270" i="4" s="1"/>
  <c r="J206" i="4"/>
  <c r="J205" i="4" s="1"/>
  <c r="J271" i="4"/>
  <c r="J270" i="4" s="1"/>
  <c r="K132" i="4"/>
  <c r="I132" i="4"/>
  <c r="L132" i="4"/>
  <c r="J132" i="4"/>
  <c r="J109" i="3"/>
  <c r="K237" i="3"/>
  <c r="K89" i="3"/>
  <c r="J205" i="3"/>
  <c r="J204" i="3" s="1"/>
  <c r="I89" i="3"/>
  <c r="K164" i="3"/>
  <c r="K159" i="3" s="1"/>
  <c r="I205" i="3"/>
  <c r="I159" i="3"/>
  <c r="J159" i="3"/>
  <c r="I182" i="3"/>
  <c r="I131" i="3"/>
  <c r="I270" i="1"/>
  <c r="I269" i="1" s="1"/>
  <c r="I182" i="1"/>
  <c r="I164" i="1"/>
  <c r="I159" i="1" s="1"/>
  <c r="J150" i="1"/>
  <c r="J149" i="1" s="1"/>
  <c r="J302" i="1"/>
  <c r="I205" i="1"/>
  <c r="I204" i="1" s="1"/>
  <c r="J182" i="1"/>
  <c r="J271" i="1"/>
  <c r="J270" i="1" s="1"/>
  <c r="G27" i="13"/>
  <c r="J205" i="1"/>
  <c r="J109" i="1"/>
  <c r="I89" i="1"/>
  <c r="J62" i="1"/>
  <c r="J61" i="1" s="1"/>
  <c r="J237" i="1"/>
  <c r="I109" i="1"/>
  <c r="J89" i="1"/>
  <c r="I62" i="1"/>
  <c r="I61" i="1" s="1"/>
  <c r="I33" i="1"/>
  <c r="I32" i="1" s="1"/>
  <c r="I31" i="1" s="1"/>
  <c r="J62" i="3"/>
  <c r="J61" i="3" s="1"/>
  <c r="L164" i="3"/>
  <c r="L159" i="3" s="1"/>
  <c r="I237" i="3"/>
  <c r="I270" i="3"/>
  <c r="I302" i="3"/>
  <c r="J269" i="3"/>
  <c r="K62" i="3"/>
  <c r="K61" i="3" s="1"/>
  <c r="L62" i="3"/>
  <c r="L61" i="3" s="1"/>
  <c r="K205" i="3"/>
  <c r="I109" i="3"/>
  <c r="L237" i="3"/>
  <c r="L204" i="3" s="1"/>
  <c r="K131" i="3"/>
  <c r="L131" i="3"/>
  <c r="L127" i="6"/>
  <c r="J160" i="6"/>
  <c r="J155" i="6" s="1"/>
  <c r="I186" i="6"/>
  <c r="I241" i="6"/>
  <c r="I208" i="6" s="1"/>
  <c r="J58" i="6"/>
  <c r="J57" i="6" s="1"/>
  <c r="K306" i="6"/>
  <c r="K273" i="6" s="1"/>
  <c r="L209" i="6"/>
  <c r="K127" i="6"/>
  <c r="I32" i="4"/>
  <c r="J127" i="6"/>
  <c r="J131" i="3"/>
  <c r="J131" i="1"/>
  <c r="K150" i="1" l="1"/>
  <c r="K237" i="1"/>
  <c r="L237" i="1" s="1"/>
  <c r="L270" i="4"/>
  <c r="K200" i="9"/>
  <c r="J264" i="5"/>
  <c r="L208" i="6"/>
  <c r="J208" i="6"/>
  <c r="K62" i="1"/>
  <c r="L62" i="1" s="1"/>
  <c r="J273" i="6"/>
  <c r="I265" i="9"/>
  <c r="J200" i="9"/>
  <c r="I200" i="9"/>
  <c r="J142" i="10"/>
  <c r="L207" i="10"/>
  <c r="I266" i="8"/>
  <c r="J201" i="8"/>
  <c r="I31" i="4"/>
  <c r="I335" i="4" s="1"/>
  <c r="I30" i="3"/>
  <c r="I334" i="3" s="1"/>
  <c r="J204" i="1"/>
  <c r="K149" i="1"/>
  <c r="L149" i="1" s="1"/>
  <c r="L150" i="1"/>
  <c r="K61" i="1"/>
  <c r="L61" i="1" s="1"/>
  <c r="K123" i="1"/>
  <c r="L123" i="1" s="1"/>
  <c r="L124" i="1"/>
  <c r="K132" i="1"/>
  <c r="L132" i="1" s="1"/>
  <c r="L133" i="1"/>
  <c r="K90" i="1"/>
  <c r="L91" i="1"/>
  <c r="L201" i="8"/>
  <c r="K182" i="1"/>
  <c r="L182" i="1" s="1"/>
  <c r="L186" i="1"/>
  <c r="K115" i="1"/>
  <c r="L115" i="1" s="1"/>
  <c r="L116" i="1"/>
  <c r="K100" i="1"/>
  <c r="L100" i="1" s="1"/>
  <c r="L101" i="1"/>
  <c r="K194" i="1"/>
  <c r="L194" i="1" s="1"/>
  <c r="L195" i="1"/>
  <c r="K137" i="1"/>
  <c r="L137" i="1" s="1"/>
  <c r="L138" i="1"/>
  <c r="J269" i="1"/>
  <c r="K205" i="1"/>
  <c r="I204" i="3"/>
  <c r="K110" i="1"/>
  <c r="L111" i="1"/>
  <c r="K119" i="1"/>
  <c r="L119" i="1" s="1"/>
  <c r="L120" i="1"/>
  <c r="K127" i="1"/>
  <c r="L127" i="1" s="1"/>
  <c r="L128" i="1"/>
  <c r="K83" i="1"/>
  <c r="L84" i="1"/>
  <c r="K95" i="1"/>
  <c r="L95" i="1" s="1"/>
  <c r="L96" i="1"/>
  <c r="K302" i="1"/>
  <c r="L302" i="1" s="1"/>
  <c r="L303" i="1"/>
  <c r="K270" i="1"/>
  <c r="L271" i="1"/>
  <c r="K78" i="1"/>
  <c r="L78" i="1" s="1"/>
  <c r="L79" i="1"/>
  <c r="K160" i="1"/>
  <c r="L161" i="1"/>
  <c r="J30" i="9"/>
  <c r="J330" i="9" s="1"/>
  <c r="K175" i="1"/>
  <c r="L175" i="1" s="1"/>
  <c r="L176" i="1"/>
  <c r="J43" i="6"/>
  <c r="Q44" i="6"/>
  <c r="J43" i="5"/>
  <c r="Q44" i="5"/>
  <c r="K144" i="1"/>
  <c r="L145" i="1"/>
  <c r="K43" i="1"/>
  <c r="L44" i="1"/>
  <c r="L265" i="9"/>
  <c r="I30" i="8"/>
  <c r="I331" i="8" s="1"/>
  <c r="J30" i="8"/>
  <c r="J331" i="8" s="1"/>
  <c r="I201" i="8"/>
  <c r="K266" i="8"/>
  <c r="K201" i="8"/>
  <c r="I30" i="6"/>
  <c r="I338" i="6" s="1"/>
  <c r="I273" i="6"/>
  <c r="K208" i="6"/>
  <c r="I199" i="5"/>
  <c r="I264" i="5"/>
  <c r="K30" i="5"/>
  <c r="K329" i="5" s="1"/>
  <c r="I30" i="5"/>
  <c r="I329" i="5" s="1"/>
  <c r="L199" i="5"/>
  <c r="L30" i="5"/>
  <c r="L329" i="5" s="1"/>
  <c r="J199" i="5"/>
  <c r="J31" i="4"/>
  <c r="J335" i="4" s="1"/>
  <c r="I269" i="3"/>
  <c r="K204" i="3"/>
  <c r="I30" i="1"/>
  <c r="I334" i="1" s="1"/>
  <c r="J30" i="3"/>
  <c r="J334" i="3" s="1"/>
  <c r="J30" i="1"/>
  <c r="J334" i="1" s="1"/>
  <c r="L205" i="1" l="1"/>
  <c r="K204" i="1"/>
  <c r="L204" i="1" s="1"/>
  <c r="K159" i="1"/>
  <c r="L159" i="1" s="1"/>
  <c r="L160" i="1"/>
  <c r="K269" i="1"/>
  <c r="L269" i="1" s="1"/>
  <c r="L270" i="1"/>
  <c r="L110" i="1"/>
  <c r="K109" i="1"/>
  <c r="L109" i="1" s="1"/>
  <c r="L90" i="1"/>
  <c r="K89" i="1"/>
  <c r="L89" i="1" s="1"/>
  <c r="K82" i="1"/>
  <c r="L82" i="1" s="1"/>
  <c r="L83" i="1"/>
  <c r="L30" i="9"/>
  <c r="L330" i="9" s="1"/>
  <c r="K30" i="9"/>
  <c r="K330" i="9" s="1"/>
  <c r="L30" i="8"/>
  <c r="L331" i="8" s="1"/>
  <c r="K30" i="8"/>
  <c r="K331" i="8" s="1"/>
  <c r="L30" i="6"/>
  <c r="L338" i="6" s="1"/>
  <c r="K30" i="6"/>
  <c r="K338" i="6" s="1"/>
  <c r="J42" i="6"/>
  <c r="J30" i="6" s="1"/>
  <c r="J338" i="6" s="1"/>
  <c r="Q43" i="6"/>
  <c r="J42" i="5"/>
  <c r="J30" i="5" s="1"/>
  <c r="J329" i="5" s="1"/>
  <c r="Q43" i="5"/>
  <c r="L31" i="4"/>
  <c r="L335" i="4" s="1"/>
  <c r="K31" i="4"/>
  <c r="K335" i="4" s="1"/>
  <c r="L30" i="3"/>
  <c r="L334" i="3" s="1"/>
  <c r="K30" i="3"/>
  <c r="K334" i="3" s="1"/>
  <c r="L144" i="1"/>
  <c r="K131" i="1"/>
  <c r="L131" i="1" s="1"/>
  <c r="K42" i="1"/>
  <c r="L42" i="1" s="1"/>
  <c r="L43" i="1"/>
  <c r="K30" i="1" l="1"/>
  <c r="K334" i="1" s="1"/>
  <c r="L334" i="1" s="1"/>
  <c r="L30" i="1"/>
</calcChain>
</file>

<file path=xl/sharedStrings.xml><?xml version="1.0" encoding="utf-8"?>
<sst xmlns="http://schemas.openxmlformats.org/spreadsheetml/2006/main" count="3662" uniqueCount="447">
  <si>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</si>
  <si>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</si>
  <si>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</si>
  <si>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</si>
  <si>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</si>
  <si>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Gargždų socialinių paslaugų centras, 163748481, Sodo g.1, Gargždai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</si>
  <si>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</si>
  <si>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</si>
  <si>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</si>
  <si>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</si>
  <si>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</si>
  <si>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Socialinės paramos programa</t>
  </si>
  <si>
    <t>(programos pavadinimas)</t>
  </si>
  <si>
    <t>Kodas</t>
  </si>
  <si>
    <t xml:space="preserve">                    Ministerijos / Savivaldybės</t>
  </si>
  <si>
    <t>Departamento</t>
  </si>
  <si>
    <t>Įstaigos ir priemonės, susijusios su socialiai paž</t>
  </si>
  <si>
    <t>Įstaigos</t>
  </si>
  <si>
    <t>163748481</t>
  </si>
  <si>
    <t xml:space="preserve"> </t>
  </si>
  <si>
    <t>Programos</t>
  </si>
  <si>
    <t>5</t>
  </si>
  <si>
    <t>Finansavimo šaltinio</t>
  </si>
  <si>
    <t>Valstybės funkcijos</t>
  </si>
  <si>
    <t>10</t>
  </si>
  <si>
    <t>07</t>
  </si>
  <si>
    <t>01</t>
  </si>
  <si>
    <t>02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</si>
  <si>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</si>
  <si>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</si>
  <si>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</si>
  <si>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</si>
  <si>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</si>
  <si>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</si>
  <si>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</si>
  <si>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</si>
  <si>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</si>
  <si>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</si>
  <si>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</si>
  <si>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</si>
  <si>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</si>
  <si>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</si>
  <si>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</si>
  <si>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</si>
  <si>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</si>
  <si>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</si>
  <si>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</si>
  <si>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</si>
  <si>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</si>
  <si>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</si>
  <si>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</si>
  <si>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</si>
  <si>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</si>
  <si>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</si>
  <si>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</si>
  <si>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</si>
  <si>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</si>
  <si>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</si>
  <si>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</si>
  <si>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</si>
  <si>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</si>
  <si>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</si>
  <si>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</si>
  <si>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</si>
  <si>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</si>
  <si>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</si>
  <si>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</si>
  <si>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</si>
  <si>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</si>
  <si>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</si>
  <si>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</si>
  <si>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</si>
  <si>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</si>
  <si>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</si>
  <si>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</si>
  <si>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</si>
  <si>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</si>
  <si>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</si>
  <si>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</si>
  <si>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</si>
  <si>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</si>
  <si>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</si>
  <si>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</si>
  <si>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</si>
  <si>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</si>
  <si>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</si>
  <si>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</si>
  <si>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</si>
  <si>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</si>
  <si>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</si>
  <si>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</si>
  <si>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</si>
  <si>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</si>
  <si>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</si>
  <si>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</si>
  <si>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</si>
  <si>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</si>
  <si>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</si>
  <si>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</si>
  <si>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</si>
  <si>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</si>
  <si>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</si>
  <si>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</si>
  <si>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</si>
  <si>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</si>
  <si>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</si>
  <si>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</si>
  <si>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</si>
  <si>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</si>
  <si>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</si>
  <si>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</si>
  <si>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</si>
  <si>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</si>
  <si>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</si>
  <si>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</si>
  <si>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</si>
  <si>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</si>
  <si>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</si>
  <si>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</si>
  <si>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</si>
  <si>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</si>
  <si>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</si>
  <si>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</si>
  <si>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</si>
  <si>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</si>
  <si>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</si>
  <si>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</si>
  <si>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</si>
  <si>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</si>
  <si>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</si>
  <si>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</si>
  <si>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</si>
  <si>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</si>
  <si>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</si>
  <si>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</si>
  <si>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</si>
  <si>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</si>
  <si>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</si>
  <si>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</si>
  <si>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</si>
  <si>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</si>
  <si>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</si>
  <si>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</si>
  <si>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</si>
  <si>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</si>
  <si>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</si>
  <si>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</si>
  <si>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</si>
  <si>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</si>
  <si>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</si>
  <si>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</si>
  <si>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</si>
  <si>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</si>
  <si>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</si>
  <si>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</si>
  <si>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</si>
  <si>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</si>
  <si>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</si>
  <si>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</si>
  <si>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</si>
  <si>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</si>
  <si>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</si>
  <si>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</si>
  <si>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</si>
  <si>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</si>
  <si>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</si>
  <si>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</si>
  <si>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</si>
  <si>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</si>
  <si>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</si>
  <si>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</si>
  <si>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</si>
  <si>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</si>
  <si>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</si>
  <si>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</si>
  <si>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</si>
  <si>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</si>
  <si>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</si>
  <si>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</si>
  <si>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</si>
  <si>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</si>
  <si>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</si>
  <si>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</si>
  <si>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</si>
  <si>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</si>
  <si>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</si>
  <si>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</si>
  <si>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</si>
  <si>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</si>
  <si>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</si>
  <si>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</si>
  <si>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</si>
  <si>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</si>
  <si>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</si>
  <si>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</si>
  <si>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</si>
  <si>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</si>
  <si>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</si>
  <si>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</si>
  <si>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</si>
  <si>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</si>
  <si>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</si>
  <si>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</si>
  <si>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</si>
  <si>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</si>
  <si>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</si>
  <si>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</si>
  <si>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</si>
  <si>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</si>
  <si>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</si>
  <si>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</si>
  <si>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</si>
  <si>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</si>
  <si>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</si>
  <si>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</si>
  <si>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</si>
  <si>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Viktorija Lygnugarienė</t>
  </si>
  <si>
    <t xml:space="preserve">      (įstaigos vadovo ar jo įgalioto asmens pareigų  pavadinimas)</t>
  </si>
  <si>
    <t>(parašas)</t>
  </si>
  <si>
    <t>(vardas ir pavardė)</t>
  </si>
  <si>
    <t>Vyr.buhalterė</t>
  </si>
  <si>
    <t>Oksana Kondrotienė</t>
  </si>
  <si>
    <t xml:space="preserve">  (vyriausiasis buhalteris (buhalteris)/centralizuotos apskaitos įstaigos vadovas arba jo įgaliotas asmuo</t>
  </si>
  <si>
    <t>SB</t>
  </si>
  <si>
    <t>Savivaldybės biudžeto lėšos</t>
  </si>
  <si>
    <t>5.1.2.1. Dienos globos paslaugų bei specialaus transporto paslaugos teikimas, bendruomenės savipagalbos skatinimas Gargždų socialinių paslaugų centre</t>
  </si>
  <si>
    <t>5.1.2.16. Paslaugų teikimas Gargždų socialinių paslaugų centro padalinyje (nakvynės namai)</t>
  </si>
  <si>
    <t>5.1.2.23. Paslaugų teikimas Gargždų socialinių paslaugų centro padalinyje (Globos centre)</t>
  </si>
  <si>
    <t>S</t>
  </si>
  <si>
    <t>Pajamos už paslaugas ir nuomą</t>
  </si>
  <si>
    <t xml:space="preserve">P A T V I R T I N T A </t>
  </si>
  <si>
    <t>Klaipėdos rajono savivaldybės</t>
  </si>
  <si>
    <t>administracijos direktoriaus</t>
  </si>
  <si>
    <t>Gargždų socialinių paslaugų centras</t>
  </si>
  <si>
    <t>2018 m. vasario 6 d.</t>
  </si>
  <si>
    <t>(Įstaigos pavadinimas)</t>
  </si>
  <si>
    <t>įsakymu Nr.(5.1.1) AV - 306</t>
  </si>
  <si>
    <t>163748481, Sodo g.1, Gargždai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</si>
  <si>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</si>
  <si>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</si>
  <si>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</si>
  <si>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</si>
  <si>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</si>
  <si>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</si>
  <si>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</si>
  <si>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</si>
  <si>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</si>
  <si>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</si>
  <si>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</si>
  <si>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</si>
  <si>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</si>
  <si>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</si>
  <si>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</si>
  <si>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</si>
  <si>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</si>
  <si>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</si>
  <si>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</si>
  <si>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</si>
  <si>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</si>
  <si>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</si>
  <si>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</si>
  <si>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</si>
  <si>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</si>
  <si>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</si>
  <si>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</si>
  <si>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</si>
  <si>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</si>
  <si>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</si>
  <si>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</si>
  <si>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</si>
  <si>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</si>
  <si>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</si>
  <si>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</si>
  <si>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Gargždų socialinių paslaugų centras, 163748481</t>
  </si>
  <si>
    <t>(įstaigos pavadinimas, kodas)</t>
  </si>
  <si>
    <t xml:space="preserve">                                     (data)</t>
  </si>
  <si>
    <t>Gargždai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</si>
  <si>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</si>
  <si>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</si>
  <si>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</si>
  <si>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</si>
  <si>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</si>
  <si>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</si>
  <si>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</si>
  <si>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</si>
  <si>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</si>
  <si>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</si>
  <si>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</t>
  </si>
  <si>
    <t>paslaugų pardavimo pajamos</t>
  </si>
  <si>
    <t>IŠ VISO:</t>
  </si>
  <si>
    <t>(vadovo ar jo įgalioto asmens pareigos)</t>
  </si>
  <si>
    <t>Vyriausioji buhalterė</t>
  </si>
  <si>
    <t>(vyriausiojo buhalterio (buhalterio) ar jo įgalioto asmens pareigos)</t>
  </si>
  <si>
    <t>(Įstaigos pavadinimas, kodas)</t>
  </si>
  <si>
    <t>(data ir numeris)</t>
  </si>
  <si>
    <t>Programa:</t>
  </si>
  <si>
    <t>Socialinės paramos</t>
  </si>
  <si>
    <t>Išlaidų klasifikacija pagal valstybės funkcijas:</t>
  </si>
  <si>
    <t>Gargždų socialinių paslaugų centre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</si>
  <si>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</si>
  <si>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</si>
  <si>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</si>
  <si>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</si>
  <si>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</si>
  <si>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</si>
  <si>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</si>
  <si>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</si>
  <si>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</si>
  <si>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</si>
  <si>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</si>
  <si>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</si>
  <si>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</si>
  <si>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</si>
  <si>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</si>
  <si>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</si>
  <si>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</si>
  <si>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</si>
  <si>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</si>
  <si>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</si>
  <si>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</si>
  <si>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</si>
  <si>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</si>
  <si>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>Finansavimo sumų paskirtis</t>
  </si>
  <si>
    <t>Valstybės funkcija</t>
  </si>
  <si>
    <t>Programa</t>
  </si>
  <si>
    <t>10.07.01.02.</t>
  </si>
  <si>
    <t>Atsargoms</t>
  </si>
  <si>
    <t>Kitoms išlaidoms</t>
  </si>
  <si>
    <t>Iš viso:</t>
  </si>
  <si>
    <t>socialinio draudimo įmokos</t>
  </si>
  <si>
    <t>P A T V I R T I N T A</t>
  </si>
  <si>
    <t xml:space="preserve">Iš viso  </t>
  </si>
  <si>
    <t xml:space="preserve"> biudžeto lėšos</t>
  </si>
  <si>
    <t xml:space="preserve">savivaldybės
 biudžeto </t>
  </si>
  <si>
    <t>2.7.3.1.1.1.</t>
  </si>
  <si>
    <t>2.2.1.1.1.20</t>
  </si>
  <si>
    <t>iš jų:</t>
  </si>
  <si>
    <t>2.2.1.1.1.30</t>
  </si>
  <si>
    <t xml:space="preserve">  (parašas)</t>
  </si>
  <si>
    <t xml:space="preserve">                                  (vardas ir pavardė)</t>
  </si>
  <si>
    <t>(Eurais,ct)</t>
  </si>
  <si>
    <t>Mokėtinos sumos</t>
  </si>
  <si>
    <t>likutis metų pradžioje</t>
  </si>
  <si>
    <t>likutis ataskaitinio laikotarpio pabaigoje</t>
  </si>
  <si>
    <t>iš viso</t>
  </si>
  <si>
    <t>Prekių ir paslaugų įsigijimo išlaidos</t>
  </si>
  <si>
    <t>Sodo g.1, Gargždai</t>
  </si>
  <si>
    <t>bendruomenės savipagalbos skatinimas Gargždų socialinių paslaugų centre</t>
  </si>
  <si>
    <t xml:space="preserve">5.1.2.1. Dienos globos paslaugų bei specialaus transporto paslaugos teikimas, 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</si>
  <si>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</si>
  <si>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</si>
  <si>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</si>
  <si>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</si>
  <si>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</si>
  <si>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</si>
  <si>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 xml:space="preserve">                                             (data)</t>
  </si>
  <si>
    <t>Ministerijos / Savivaldybės</t>
  </si>
  <si>
    <t>Eil.Nr.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</si>
  <si>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</si>
  <si>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</si>
  <si>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</si>
  <si>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</si>
  <si>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</si>
  <si>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</si>
  <si>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</si>
  <si>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</si>
  <si>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</si>
  <si>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</si>
  <si>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</si>
  <si>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</si>
  <si>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</si>
  <si>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</si>
  <si>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</si>
  <si>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</si>
  <si>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 xml:space="preserve">ES/VBES </t>
  </si>
  <si>
    <t>2.1.1.</t>
  </si>
  <si>
    <t>gyventojų pajamų mokestis</t>
  </si>
  <si>
    <t>2.1.2.</t>
  </si>
  <si>
    <t>Socialinio draudimo įmokos</t>
  </si>
  <si>
    <t>2.2.1.</t>
  </si>
  <si>
    <t xml:space="preserve">2.2.1.1.1.1. 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</si>
  <si>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</si>
  <si>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</si>
  <si>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</si>
  <si>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</si>
  <si>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2.2.1.1.1.11.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</si>
  <si>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</si>
  <si>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</si>
  <si>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</si>
  <si>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</si>
  <si>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</si>
  <si>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šildymui</t>
  </si>
  <si>
    <t>elektros energijai</t>
  </si>
  <si>
    <t>vandentiekiui, kanalizacijai</t>
  </si>
  <si>
    <t>atliekų tvarkymui</t>
  </si>
  <si>
    <t>2.2.1.1.1.21.</t>
  </si>
  <si>
    <t>2020 m. kovo 24  d.</t>
  </si>
  <si>
    <t>įsakymu Nr. AV - 661</t>
  </si>
  <si>
    <r>
      <t xml:space="preserve">Metinė, </t>
    </r>
    <r>
      <rPr>
        <u/>
        <sz val="8"/>
        <rFont val="Arial"/>
        <family val="2"/>
        <charset val="186"/>
      </rPr>
      <t>ketvirtinė</t>
    </r>
  </si>
  <si>
    <t>Finansavimo šaltinis:</t>
  </si>
  <si>
    <t xml:space="preserve"> Įstaigos  vadovas,  vadovų pavaduotojai, skyrių, padalinių vadovai</t>
  </si>
  <si>
    <t>Iš jų pareigybės priskiriamos socialiniams darbuotojams</t>
  </si>
  <si>
    <t xml:space="preserve"> Socialiniai darbuotojai</t>
  </si>
  <si>
    <t>Kiti socialiniai darbuotojai (atvejo vadybininkai, užimtumo specialistai, psichologai)</t>
  </si>
  <si>
    <t xml:space="preserve"> Individualios priežiūros personalas (socialinių darbuotojų padėjėjai, lankomosios priežiūros darbuotojai )</t>
  </si>
  <si>
    <t>Sveikatos priežiūros specialistai</t>
  </si>
  <si>
    <t>Pagalbinis medicinos  personalas</t>
  </si>
  <si>
    <t>Forma Nr. B-9   metinė, ketvirtinė  patvirtinta Klaipėdos rajono savivaldybės administracijos direktoriaus  2020 m.  Balandžio 1 d. įsakymu Nr AV-724</t>
  </si>
  <si>
    <t>Forma Nr. B-9   metinė, ketvirtinė patvirtinta Klaipėdos rajono savivaldybės administracijos direktoriaus  2020 m.  Balandžio 1 d. įsakymu Nr AV-724</t>
  </si>
  <si>
    <r>
      <t xml:space="preserve">Metinė, </t>
    </r>
    <r>
      <rPr>
        <u/>
        <sz val="9"/>
        <rFont val="Arial"/>
        <family val="2"/>
        <charset val="186"/>
      </rPr>
      <t>ketvirtinė</t>
    </r>
    <r>
      <rPr>
        <sz val="9"/>
        <rFont val="Arial"/>
        <family val="2"/>
        <charset val="186"/>
      </rPr>
      <t>, mėnesinė</t>
    </r>
  </si>
  <si>
    <r>
      <rPr>
        <sz val="8"/>
        <rFont val="Times New Roman"/>
        <family val="1"/>
        <charset val="186"/>
      </rPr>
      <t>5.1.2.1</t>
    </r>
    <r>
      <rPr>
        <sz val="10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Dienos globos paslaugų bei specialaus transporto paslaugų teikimas, bendrominės savipagalbos skatinimas</t>
    </r>
  </si>
  <si>
    <t>5.1.2.23. Paslaugų teikimas Gargždų socialinių paslaugų centro padalinyje (Globos centras)</t>
  </si>
  <si>
    <t>Darbdavio socialinė parama pinigais</t>
  </si>
  <si>
    <t>Klaipėdos raj.savivaldybės administracijos (Biudžeto ir ekonomikos skyriui)</t>
  </si>
  <si>
    <t>PAŽYMA DĖL SUKAUPTŲ FINANSAVIMO SUMŲ</t>
  </si>
  <si>
    <t>Ataskaitinis laikotarpis:</t>
  </si>
  <si>
    <t>Sukaupta finansavimo pajamų suma ataskaitinio laikotarpio pabaigoje:</t>
  </si>
  <si>
    <t>Eil.
Nr.</t>
  </si>
  <si>
    <t>Finansavimo
šaltinis</t>
  </si>
  <si>
    <t>Suma</t>
  </si>
  <si>
    <t>Atostogų rezervas, iš jų:</t>
  </si>
  <si>
    <t>(Parašas) (Vardas ir pavardė)</t>
  </si>
  <si>
    <t>PAŽYMA DĖL GAUTINŲ, GAUTŲ IR GRĄŽINTINŲ FINANSAVIMO SUMŲ</t>
  </si>
  <si>
    <t>Per ataskaitinį laikotarpį gautos finansavimo sumos:</t>
  </si>
  <si>
    <t>2 ketvirtis</t>
  </si>
  <si>
    <t>2021 M. RUGSĖJO MĖN. 30 D.</t>
  </si>
  <si>
    <t>2021 M. RUGSĖJO  MĖN. 30 D.</t>
  </si>
  <si>
    <t>3 ketvirtis</t>
  </si>
  <si>
    <t>3  ketvirtis</t>
  </si>
  <si>
    <t xml:space="preserve">                                                                                            5.1.2.1. Dienos globos paslaugų bei specialaus transporto paslaugos teikimas, bendruomenės savipagalbos skatinimas Gargždų socialinių paslaugų centre</t>
  </si>
  <si>
    <t>2021 m. rugsėjo mėn. 30 d.</t>
  </si>
  <si>
    <t xml:space="preserve">PAŽYMA PRIE MOKĖTINŲ SUMŲ 2021 M.  RUGSĖJO 30 D. ATASKAITOS 9 PRIEDO </t>
  </si>
  <si>
    <t xml:space="preserve"> PAŽYMA APIE PAJAMAS UŽ PASLAUGAS IR NUOMĄ  2021 m. rugsėjo 30 D. </t>
  </si>
  <si>
    <t>SAVIVALDYBĖS BIUDŽETINIŲ ĮSTAIGŲ  PAJAMŲ ĮMOKŲ ATASKAITA UŽ  2021 METŲ III KETVIRTĮ</t>
  </si>
  <si>
    <t>SVEIKATOS PRIEŽIŪROS, SOCIALINĖS APSAUGOS ETATŲ  IR IŠLAIDŲ DARBO UŽMOKESČIUI  PLANO ĮVYKDYMO ATASKAITA 2021 m. rugsėjo mėn. 30 d.</t>
  </si>
  <si>
    <t>SVEIKATOS PRIEŽIŪROS, SOCIALINĖS APSAUGOS ETATŲ  IR IŠLAIDŲ DARBO UŽMOKESČIUI  PLANO ĮVYKDYMO ATASKAITA 2020 m. rugsėjo mėn. 30 d.</t>
  </si>
  <si>
    <t>2021 m. rugsėjo 30 d. įsakymo Nr.1K-304 redakcija)</t>
  </si>
  <si>
    <t>5.1.2.1.  Dienos globos paslaugų bei specialaus transporto paslaugų teikimas, bendrominės savipagalbos skatinimas</t>
  </si>
  <si>
    <t>2021 m. rugsėjo 20 d. įsakymo Nr.1K-304 redakcija)</t>
  </si>
  <si>
    <t>2021 m. rugsėjo 20 d. įsakymo Nr.1K-4304 redakcija)</t>
  </si>
  <si>
    <t>2021 m.rugsėjo 20 d. įsakymo Nr.1K-304 redakcija)</t>
  </si>
  <si>
    <t>2021.10.11 Nr.(4.43)S-338</t>
  </si>
  <si>
    <t xml:space="preserve">                          2021.10.11 Nr.(4.43.)S-338</t>
  </si>
  <si>
    <t>2021-10-11 Nr.(4.43)S-338</t>
  </si>
  <si>
    <t>2021 - 10 -11  Nr.(4.43.)S-338</t>
  </si>
  <si>
    <t>2021-10-11 Nr.(4.43.)S-338</t>
  </si>
  <si>
    <t>Valstybės biudžeto lėšos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</si>
</sst>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6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1"/>
      <color indexed="8"/>
      <name val="Calibri"/>
      <family val="2"/>
      <charset val="186"/>
    </font>
    <font>
      <sz val="8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  <font>
      <u/>
      <sz val="8"/>
      <name val="Arial"/>
      <family val="2"/>
      <charset val="186"/>
    </font>
    <font>
      <i/>
      <sz val="8"/>
      <name val="Times New Roman"/>
      <family val="1"/>
      <charset val="186"/>
    </font>
    <font>
      <sz val="8"/>
      <name val="Times New Roman Baltic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u/>
      <sz val="9"/>
      <name val="Arial"/>
      <family val="2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b/>
      <sz val="10"/>
      <color indexed="8"/>
      <name val="Times New Roman Baltic"/>
      <charset val="186"/>
    </font>
    <font>
      <sz val="10"/>
      <color rgb="FFFF0000"/>
      <name val="Times New Roman Baltic"/>
    </font>
    <font>
      <sz val="10"/>
      <color rgb="FFFF0000"/>
      <name val="Times New Roman Baltic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10"/>
      <name val="Calibri"/>
      <family val="2"/>
      <charset val="186"/>
    </font>
    <font>
      <sz val="10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E7E6E6"/>
        <bgColor rgb="FFFFFFFF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 applyFill="0" applyProtection="0"/>
    <xf numFmtId="0" fontId="38" fillId="0" borderId="0"/>
    <xf numFmtId="0" fontId="38" fillId="0" borderId="0"/>
    <xf numFmtId="0" fontId="27" fillId="0" borderId="0"/>
    <xf numFmtId="0" fontId="41" fillId="0" borderId="0"/>
    <xf numFmtId="0" fontId="41" fillId="0" borderId="0"/>
    <xf numFmtId="0" fontId="61" fillId="0" borderId="0"/>
  </cellStyleXfs>
  <cellXfs count="667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 vertical="top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0" fontId="22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0" fillId="0" borderId="16" xfId="0" applyBorder="1" applyAlignment="1"/>
    <xf numFmtId="0" fontId="0" fillId="0" borderId="0" xfId="0" applyBorder="1" applyAlignment="1"/>
    <xf numFmtId="0" fontId="24" fillId="0" borderId="0" xfId="0" applyFont="1" applyAlignment="1"/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4" fillId="0" borderId="17" xfId="0" applyFont="1" applyBorder="1"/>
    <xf numFmtId="0" fontId="24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4" fillId="0" borderId="23" xfId="0" applyFont="1" applyBorder="1" applyAlignment="1">
      <alignment horizontal="center"/>
    </xf>
    <xf numFmtId="0" fontId="0" fillId="0" borderId="0" xfId="0" applyBorder="1"/>
    <xf numFmtId="0" fontId="24" fillId="0" borderId="21" xfId="0" applyFont="1" applyBorder="1"/>
    <xf numFmtId="0" fontId="0" fillId="0" borderId="24" xfId="0" applyBorder="1"/>
    <xf numFmtId="0" fontId="0" fillId="0" borderId="16" xfId="0" applyBorder="1"/>
    <xf numFmtId="0" fontId="0" fillId="0" borderId="25" xfId="0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/>
    <xf numFmtId="0" fontId="29" fillId="0" borderId="0" xfId="0" applyFont="1"/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/>
    <xf numFmtId="0" fontId="31" fillId="0" borderId="0" xfId="0" applyFont="1" applyBorder="1"/>
    <xf numFmtId="0" fontId="31" fillId="0" borderId="16" xfId="0" applyFont="1" applyBorder="1"/>
    <xf numFmtId="0" fontId="32" fillId="0" borderId="0" xfId="0" applyFont="1" applyBorder="1" applyAlignment="1"/>
    <xf numFmtId="0" fontId="33" fillId="0" borderId="0" xfId="0" applyFont="1" applyAlignment="1">
      <alignment wrapText="1"/>
    </xf>
    <xf numFmtId="0" fontId="30" fillId="0" borderId="0" xfId="0" applyFont="1" applyFill="1"/>
    <xf numFmtId="0" fontId="28" fillId="0" borderId="0" xfId="0" applyFont="1" applyFill="1"/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33" fillId="0" borderId="0" xfId="0" applyFont="1"/>
    <xf numFmtId="0" fontId="28" fillId="0" borderId="0" xfId="0" applyFont="1" applyBorder="1"/>
    <xf numFmtId="0" fontId="34" fillId="0" borderId="0" xfId="0" applyFont="1"/>
    <xf numFmtId="0" fontId="28" fillId="0" borderId="0" xfId="0" applyFont="1" applyBorder="1" applyAlignment="1">
      <alignment horizontal="right"/>
    </xf>
    <xf numFmtId="0" fontId="35" fillId="0" borderId="26" xfId="0" applyFont="1" applyBorder="1" applyAlignment="1">
      <alignment horizontal="center" vertical="center" wrapText="1"/>
    </xf>
    <xf numFmtId="0" fontId="27" fillId="0" borderId="24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35" fillId="0" borderId="27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2" fontId="36" fillId="0" borderId="26" xfId="0" quotePrefix="1" applyNumberFormat="1" applyFont="1" applyBorder="1" applyAlignment="1">
      <alignment horizontal="center"/>
    </xf>
    <xf numFmtId="2" fontId="36" fillId="0" borderId="26" xfId="0" applyNumberFormat="1" applyFont="1" applyBorder="1" applyAlignment="1">
      <alignment horizontal="center"/>
    </xf>
    <xf numFmtId="0" fontId="36" fillId="0" borderId="26" xfId="0" applyFont="1" applyBorder="1"/>
    <xf numFmtId="0" fontId="36" fillId="0" borderId="26" xfId="0" quotePrefix="1" applyNumberFormat="1" applyFont="1" applyBorder="1" applyAlignment="1">
      <alignment horizontal="center"/>
    </xf>
    <xf numFmtId="0" fontId="36" fillId="0" borderId="26" xfId="0" applyNumberFormat="1" applyFont="1" applyBorder="1" applyAlignment="1">
      <alignment horizontal="center"/>
    </xf>
    <xf numFmtId="0" fontId="28" fillId="0" borderId="26" xfId="0" applyFont="1" applyBorder="1"/>
    <xf numFmtId="0" fontId="30" fillId="0" borderId="26" xfId="0" applyFont="1" applyBorder="1" applyAlignment="1">
      <alignment horizontal="right" vertical="center" wrapText="1"/>
    </xf>
    <xf numFmtId="2" fontId="37" fillId="0" borderId="28" xfId="0" quotePrefix="1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0" fillId="0" borderId="26" xfId="0" applyNumberFormat="1" applyFont="1" applyBorder="1" applyAlignment="1">
      <alignment horizontal="center"/>
    </xf>
    <xf numFmtId="0" fontId="29" fillId="0" borderId="0" xfId="0" applyFont="1" applyBorder="1"/>
    <xf numFmtId="2" fontId="29" fillId="0" borderId="0" xfId="0" applyNumberFormat="1" applyFont="1" applyBorder="1"/>
    <xf numFmtId="0" fontId="32" fillId="0" borderId="0" xfId="1" applyFont="1" applyFill="1" applyAlignment="1"/>
    <xf numFmtId="0" fontId="28" fillId="0" borderId="16" xfId="0" applyFont="1" applyBorder="1"/>
    <xf numFmtId="0" fontId="28" fillId="0" borderId="0" xfId="1" applyFont="1" applyFill="1" applyAlignment="1">
      <alignment horizontal="center" vertical="top" wrapText="1"/>
    </xf>
    <xf numFmtId="0" fontId="28" fillId="0" borderId="0" xfId="1" applyFont="1" applyFill="1" applyAlignment="1">
      <alignment vertical="top" wrapText="1"/>
    </xf>
    <xf numFmtId="0" fontId="28" fillId="0" borderId="0" xfId="0" applyFont="1" applyAlignment="1">
      <alignment horizontal="center" vertical="top"/>
    </xf>
    <xf numFmtId="0" fontId="28" fillId="0" borderId="0" xfId="1" applyFont="1" applyFill="1" applyBorder="1" applyAlignment="1">
      <alignment vertical="top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/>
    <xf numFmtId="0" fontId="28" fillId="0" borderId="0" xfId="1" applyFont="1" applyBorder="1"/>
    <xf numFmtId="0" fontId="28" fillId="0" borderId="0" xfId="1" applyFont="1" applyBorder="1" applyAlignment="1">
      <alignment horizontal="center" vertical="top"/>
    </xf>
    <xf numFmtId="0" fontId="39" fillId="0" borderId="0" xfId="0" applyFont="1"/>
    <xf numFmtId="0" fontId="28" fillId="0" borderId="16" xfId="0" applyFont="1" applyFill="1" applyBorder="1"/>
    <xf numFmtId="0" fontId="36" fillId="0" borderId="0" xfId="0" applyFont="1" applyProtection="1">
      <protection locked="0"/>
    </xf>
    <xf numFmtId="0" fontId="33" fillId="0" borderId="0" xfId="0" applyFont="1" applyAlignment="1" applyProtection="1">
      <alignment wrapText="1"/>
      <protection locked="0"/>
    </xf>
    <xf numFmtId="0" fontId="42" fillId="0" borderId="0" xfId="4" applyFont="1" applyProtection="1">
      <protection locked="0"/>
    </xf>
    <xf numFmtId="0" fontId="36" fillId="0" borderId="0" xfId="0" applyFont="1" applyAlignment="1" applyProtection="1">
      <alignment wrapText="1"/>
      <protection locked="0"/>
    </xf>
    <xf numFmtId="0" fontId="43" fillId="0" borderId="0" xfId="4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1" fontId="45" fillId="0" borderId="0" xfId="0" applyNumberFormat="1" applyFont="1" applyProtection="1">
      <protection locked="0"/>
    </xf>
    <xf numFmtId="0" fontId="36" fillId="0" borderId="0" xfId="2" applyFont="1" applyAlignment="1" applyProtection="1">
      <alignment vertical="center" wrapText="1"/>
      <protection locked="0"/>
    </xf>
    <xf numFmtId="0" fontId="36" fillId="0" borderId="0" xfId="2" applyFont="1" applyProtection="1"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left"/>
      <protection locked="0"/>
    </xf>
    <xf numFmtId="0" fontId="36" fillId="0" borderId="0" xfId="2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0" fontId="46" fillId="0" borderId="0" xfId="2" applyFont="1" applyAlignment="1" applyProtection="1">
      <alignment wrapText="1"/>
      <protection locked="0"/>
    </xf>
    <xf numFmtId="164" fontId="47" fillId="0" borderId="0" xfId="3" applyNumberFormat="1" applyFont="1" applyProtection="1">
      <protection locked="0"/>
    </xf>
    <xf numFmtId="164" fontId="47" fillId="0" borderId="0" xfId="3" applyNumberFormat="1" applyFont="1" applyAlignment="1" applyProtection="1">
      <alignment horizontal="left"/>
      <protection locked="0"/>
    </xf>
    <xf numFmtId="164" fontId="47" fillId="0" borderId="0" xfId="3" applyNumberFormat="1" applyFont="1" applyAlignment="1" applyProtection="1">
      <alignment horizontal="center"/>
      <protection locked="0"/>
    </xf>
    <xf numFmtId="0" fontId="46" fillId="0" borderId="0" xfId="2" applyFont="1" applyAlignment="1" applyProtection="1">
      <alignment vertical="center" wrapText="1"/>
      <protection locked="0"/>
    </xf>
    <xf numFmtId="164" fontId="47" fillId="0" borderId="0" xfId="3" applyNumberFormat="1" applyFont="1" applyAlignment="1" applyProtection="1">
      <alignment horizontal="right"/>
      <protection locked="0"/>
    </xf>
    <xf numFmtId="0" fontId="28" fillId="0" borderId="29" xfId="0" applyFont="1" applyBorder="1" applyProtection="1">
      <protection locked="0"/>
    </xf>
    <xf numFmtId="164" fontId="42" fillId="0" borderId="0" xfId="3" applyNumberFormat="1" applyFont="1" applyProtection="1"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35" fillId="0" borderId="31" xfId="0" applyFont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horizontal="center" wrapText="1"/>
      <protection locked="0"/>
    </xf>
    <xf numFmtId="0" fontId="35" fillId="0" borderId="30" xfId="0" applyFont="1" applyBorder="1" applyAlignment="1" applyProtection="1">
      <alignment horizontal="center" wrapText="1"/>
      <protection locked="0"/>
    </xf>
    <xf numFmtId="0" fontId="35" fillId="0" borderId="26" xfId="0" applyFont="1" applyBorder="1" applyAlignment="1" applyProtection="1">
      <alignment horizontal="center" wrapText="1"/>
      <protection locked="0"/>
    </xf>
    <xf numFmtId="0" fontId="35" fillId="0" borderId="27" xfId="0" applyFont="1" applyBorder="1" applyAlignment="1" applyProtection="1">
      <alignment horizontal="center" wrapText="1"/>
      <protection locked="0"/>
    </xf>
    <xf numFmtId="0" fontId="35" fillId="0" borderId="31" xfId="0" applyFont="1" applyBorder="1" applyAlignment="1" applyProtection="1">
      <alignment horizontal="center" wrapText="1"/>
      <protection locked="0"/>
    </xf>
    <xf numFmtId="0" fontId="35" fillId="0" borderId="33" xfId="0" applyFont="1" applyBorder="1" applyAlignment="1" applyProtection="1">
      <alignment horizontal="center" wrapText="1"/>
      <protection locked="0"/>
    </xf>
    <xf numFmtId="0" fontId="38" fillId="0" borderId="30" xfId="0" applyFont="1" applyBorder="1" applyAlignment="1" applyProtection="1">
      <alignment horizontal="right" wrapText="1"/>
      <protection locked="0"/>
    </xf>
    <xf numFmtId="0" fontId="38" fillId="0" borderId="26" xfId="0" applyFont="1" applyBorder="1" applyAlignment="1" applyProtection="1">
      <alignment horizontal="right" wrapText="1"/>
      <protection locked="0"/>
    </xf>
    <xf numFmtId="0" fontId="45" fillId="0" borderId="26" xfId="0" applyFont="1" applyBorder="1" applyAlignment="1" applyProtection="1">
      <alignment horizontal="right" wrapText="1"/>
      <protection locked="0"/>
    </xf>
    <xf numFmtId="0" fontId="38" fillId="0" borderId="27" xfId="0" applyFont="1" applyBorder="1" applyAlignment="1" applyProtection="1">
      <alignment horizontal="right" wrapText="1"/>
      <protection locked="0"/>
    </xf>
    <xf numFmtId="0" fontId="38" fillId="0" borderId="31" xfId="0" applyFont="1" applyBorder="1" applyAlignment="1" applyProtection="1">
      <alignment horizontal="right" wrapText="1"/>
      <protection locked="0"/>
    </xf>
    <xf numFmtId="1" fontId="38" fillId="6" borderId="33" xfId="0" applyNumberFormat="1" applyFont="1" applyFill="1" applyBorder="1" applyAlignment="1">
      <alignment horizontal="right" wrapText="1"/>
    </xf>
    <xf numFmtId="2" fontId="38" fillId="6" borderId="33" xfId="0" applyNumberFormat="1" applyFont="1" applyFill="1" applyBorder="1" applyAlignment="1">
      <alignment horizontal="right" wrapText="1"/>
    </xf>
    <xf numFmtId="0" fontId="38" fillId="0" borderId="35" xfId="0" applyFont="1" applyBorder="1" applyAlignment="1" applyProtection="1">
      <alignment horizontal="right" wrapText="1"/>
      <protection locked="0"/>
    </xf>
    <xf numFmtId="0" fontId="38" fillId="0" borderId="20" xfId="0" applyFont="1" applyBorder="1" applyAlignment="1" applyProtection="1">
      <alignment horizontal="right" wrapText="1"/>
      <protection locked="0"/>
    </xf>
    <xf numFmtId="0" fontId="45" fillId="0" borderId="20" xfId="0" applyFont="1" applyBorder="1" applyAlignment="1" applyProtection="1">
      <alignment horizontal="right" wrapText="1"/>
      <protection locked="0"/>
    </xf>
    <xf numFmtId="0" fontId="38" fillId="0" borderId="17" xfId="0" applyFont="1" applyBorder="1" applyAlignment="1" applyProtection="1">
      <alignment horizontal="right" wrapText="1"/>
      <protection locked="0"/>
    </xf>
    <xf numFmtId="0" fontId="38" fillId="0" borderId="36" xfId="0" applyFont="1" applyBorder="1" applyAlignment="1" applyProtection="1">
      <alignment horizontal="right" wrapText="1"/>
      <protection locked="0"/>
    </xf>
    <xf numFmtId="0" fontId="40" fillId="0" borderId="0" xfId="0" applyFo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36" fillId="0" borderId="16" xfId="0" applyFont="1" applyBorder="1" applyProtection="1"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26" xfId="0" applyFont="1" applyFill="1" applyBorder="1" applyAlignment="1" applyProtection="1">
      <alignment horizontal="right" wrapText="1"/>
      <protection locked="0"/>
    </xf>
    <xf numFmtId="0" fontId="24" fillId="0" borderId="0" xfId="0" applyFont="1"/>
    <xf numFmtId="0" fontId="23" fillId="0" borderId="0" xfId="0" applyFont="1"/>
    <xf numFmtId="0" fontId="24" fillId="0" borderId="0" xfId="0" applyFont="1" applyBorder="1"/>
    <xf numFmtId="0" fontId="0" fillId="0" borderId="26" xfId="0" applyFill="1" applyBorder="1"/>
    <xf numFmtId="0" fontId="0" fillId="5" borderId="26" xfId="0" applyFill="1" applyBorder="1"/>
    <xf numFmtId="0" fontId="0" fillId="0" borderId="26" xfId="0" applyNumberFormat="1" applyFill="1" applyBorder="1"/>
    <xf numFmtId="0" fontId="26" fillId="0" borderId="16" xfId="0" applyFont="1" applyBorder="1" applyAlignment="1"/>
    <xf numFmtId="0" fontId="38" fillId="0" borderId="3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0" fillId="0" borderId="0" xfId="0" applyFill="1" applyProtection="1"/>
    <xf numFmtId="0" fontId="53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23" fillId="0" borderId="26" xfId="0" applyFont="1" applyBorder="1" applyAlignment="1">
      <alignment horizontal="center" wrapText="1"/>
    </xf>
    <xf numFmtId="0" fontId="23" fillId="0" borderId="26" xfId="0" applyFont="1" applyBorder="1"/>
    <xf numFmtId="0" fontId="28" fillId="0" borderId="0" xfId="0" applyFont="1" applyAlignment="1" applyProtection="1">
      <alignment horizontal="center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54" fillId="0" borderId="0" xfId="0" applyFont="1" applyFill="1" applyProtection="1"/>
    <xf numFmtId="0" fontId="56" fillId="0" borderId="0" xfId="0" applyFont="1" applyFill="1" applyAlignment="1" applyProtection="1">
      <alignment horizontal="left"/>
    </xf>
    <xf numFmtId="0" fontId="56" fillId="0" borderId="0" xfId="0" applyFont="1" applyFill="1" applyProtection="1"/>
    <xf numFmtId="0" fontId="57" fillId="0" borderId="0" xfId="0" applyFont="1" applyFill="1" applyProtection="1"/>
    <xf numFmtId="0" fontId="55" fillId="0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horizontal="center" vertical="center"/>
    </xf>
    <xf numFmtId="0" fontId="54" fillId="0" borderId="0" xfId="0" applyFont="1" applyFill="1" applyAlignment="1" applyProtection="1">
      <alignment vertical="center"/>
    </xf>
    <xf numFmtId="0" fontId="54" fillId="0" borderId="0" xfId="0" applyFont="1" applyFill="1" applyAlignment="1" applyProtection="1">
      <alignment horizontal="center"/>
    </xf>
    <xf numFmtId="0" fontId="53" fillId="0" borderId="0" xfId="0" applyFont="1" applyFill="1" applyAlignment="1" applyProtection="1">
      <alignment horizontal="center" wrapText="1"/>
    </xf>
    <xf numFmtId="0" fontId="54" fillId="0" borderId="0" xfId="0" applyFont="1" applyFill="1" applyAlignment="1" applyProtection="1">
      <alignment horizontal="center" wrapText="1"/>
    </xf>
    <xf numFmtId="0" fontId="53" fillId="0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horizontal="left"/>
    </xf>
    <xf numFmtId="0" fontId="58" fillId="0" borderId="0" xfId="0" applyFont="1" applyFill="1" applyAlignment="1" applyProtection="1">
      <alignment horizontal="right" vertical="center"/>
    </xf>
    <xf numFmtId="164" fontId="58" fillId="0" borderId="0" xfId="0" applyNumberFormat="1" applyFont="1" applyFill="1" applyAlignment="1" applyProtection="1">
      <alignment vertical="center"/>
    </xf>
    <xf numFmtId="164" fontId="54" fillId="0" borderId="0" xfId="0" applyNumberFormat="1" applyFont="1" applyFill="1" applyAlignment="1" applyProtection="1">
      <alignment horizontal="center"/>
    </xf>
    <xf numFmtId="164" fontId="54" fillId="0" borderId="0" xfId="0" applyNumberFormat="1" applyFont="1" applyFill="1" applyAlignment="1" applyProtection="1">
      <alignment horizontal="right" vertical="center"/>
    </xf>
    <xf numFmtId="0" fontId="58" fillId="0" borderId="1" xfId="0" applyFont="1" applyFill="1" applyBorder="1" applyProtection="1"/>
    <xf numFmtId="0" fontId="54" fillId="0" borderId="0" xfId="0" applyFont="1" applyFill="1" applyAlignment="1" applyProtection="1">
      <alignment horizontal="right"/>
    </xf>
    <xf numFmtId="0" fontId="58" fillId="0" borderId="0" xfId="0" applyFont="1" applyFill="1" applyProtection="1"/>
    <xf numFmtId="0" fontId="58" fillId="0" borderId="0" xfId="0" applyFont="1" applyFill="1" applyAlignment="1" applyProtection="1">
      <alignment horizontal="right"/>
    </xf>
    <xf numFmtId="0" fontId="54" fillId="0" borderId="2" xfId="0" applyFont="1" applyFill="1" applyBorder="1" applyAlignment="1" applyProtection="1">
      <alignment horizontal="center"/>
    </xf>
    <xf numFmtId="0" fontId="53" fillId="0" borderId="1" xfId="0" applyFont="1" applyFill="1" applyBorder="1" applyAlignment="1" applyProtection="1">
      <alignment horizontal="center" vertical="center" wrapText="1"/>
    </xf>
    <xf numFmtId="0" fontId="54" fillId="0" borderId="1" xfId="0" applyFont="1" applyFill="1" applyBorder="1" applyAlignment="1" applyProtection="1">
      <alignment horizontal="center" vertical="center"/>
    </xf>
    <xf numFmtId="0" fontId="53" fillId="0" borderId="1" xfId="0" applyFont="1" applyFill="1" applyBorder="1" applyAlignment="1" applyProtection="1">
      <alignment horizontal="center" vertical="top"/>
    </xf>
    <xf numFmtId="0" fontId="54" fillId="0" borderId="1" xfId="0" applyFont="1" applyFill="1" applyBorder="1" applyAlignment="1" applyProtection="1">
      <alignment horizontal="center" vertical="top"/>
    </xf>
    <xf numFmtId="0" fontId="53" fillId="0" borderId="1" xfId="0" applyFont="1" applyFill="1" applyBorder="1" applyAlignment="1" applyProtection="1">
      <alignment vertical="center"/>
    </xf>
    <xf numFmtId="0" fontId="53" fillId="0" borderId="1" xfId="0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right" vertical="center"/>
    </xf>
    <xf numFmtId="0" fontId="53" fillId="0" borderId="1" xfId="0" applyFont="1" applyFill="1" applyBorder="1" applyAlignment="1" applyProtection="1">
      <alignment vertical="center" wrapText="1"/>
    </xf>
    <xf numFmtId="0" fontId="54" fillId="0" borderId="1" xfId="0" applyFont="1" applyFill="1" applyBorder="1" applyAlignment="1" applyProtection="1">
      <alignment vertical="center" wrapText="1"/>
    </xf>
    <xf numFmtId="2" fontId="54" fillId="0" borderId="1" xfId="0" applyNumberFormat="1" applyFont="1" applyFill="1" applyBorder="1" applyAlignment="1" applyProtection="1">
      <alignment horizontal="right" vertical="center"/>
    </xf>
    <xf numFmtId="2" fontId="53" fillId="7" borderId="1" xfId="0" applyNumberFormat="1" applyFont="1" applyFill="1" applyBorder="1" applyAlignment="1" applyProtection="1">
      <alignment horizontal="right" vertical="center"/>
    </xf>
    <xf numFmtId="0" fontId="54" fillId="0" borderId="0" xfId="0" applyFont="1" applyFill="1" applyAlignment="1" applyProtection="1">
      <alignment horizontal="center" vertical="top"/>
    </xf>
    <xf numFmtId="0" fontId="53" fillId="0" borderId="0" xfId="0" applyFont="1" applyFill="1" applyAlignment="1" applyProtection="1">
      <alignment horizontal="center" vertical="top" wrapText="1"/>
    </xf>
    <xf numFmtId="164" fontId="54" fillId="0" borderId="6" xfId="0" applyNumberFormat="1" applyFont="1" applyFill="1" applyBorder="1" applyAlignment="1" applyProtection="1">
      <alignment horizontal="right" vertical="center"/>
    </xf>
    <xf numFmtId="0" fontId="54" fillId="0" borderId="0" xfId="0" applyFont="1" applyFill="1" applyAlignment="1" applyProtection="1">
      <alignment vertical="top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43" xfId="0" applyFont="1" applyFill="1" applyBorder="1" applyAlignment="1" applyProtection="1">
      <alignment horizontal="left" vertical="center"/>
    </xf>
    <xf numFmtId="0" fontId="54" fillId="0" borderId="43" xfId="0" applyFont="1" applyFill="1" applyBorder="1" applyAlignment="1" applyProtection="1">
      <alignment horizontal="left"/>
    </xf>
    <xf numFmtId="0" fontId="58" fillId="0" borderId="0" xfId="0" applyFont="1" applyFill="1" applyAlignment="1" applyProtection="1">
      <alignment horizontal="center" vertical="center" wrapText="1"/>
    </xf>
    <xf numFmtId="0" fontId="56" fillId="0" borderId="0" xfId="0" applyFont="1" applyFill="1" applyAlignment="1" applyProtection="1">
      <alignment horizontal="left" vertical="center"/>
    </xf>
    <xf numFmtId="0" fontId="56" fillId="0" borderId="0" xfId="0" applyFont="1" applyFill="1" applyAlignment="1" applyProtection="1">
      <alignment horizontal="right" vertical="center"/>
    </xf>
    <xf numFmtId="0" fontId="52" fillId="0" borderId="42" xfId="0" applyFont="1" applyFill="1" applyBorder="1" applyAlignment="1" applyProtection="1">
      <alignment horizontal="center" vertical="top"/>
    </xf>
    <xf numFmtId="0" fontId="52" fillId="0" borderId="42" xfId="0" applyFont="1" applyFill="1" applyBorder="1" applyAlignment="1" applyProtection="1">
      <alignment horizontal="right" vertical="center"/>
    </xf>
    <xf numFmtId="0" fontId="59" fillId="0" borderId="0" xfId="0" applyFont="1" applyFill="1" applyAlignment="1" applyProtection="1">
      <alignment vertical="center"/>
    </xf>
    <xf numFmtId="0" fontId="59" fillId="0" borderId="0" xfId="0" applyFont="1" applyFill="1" applyAlignment="1" applyProtection="1">
      <alignment vertical="top"/>
    </xf>
    <xf numFmtId="0" fontId="59" fillId="0" borderId="0" xfId="0" applyFont="1" applyFill="1" applyProtection="1"/>
    <xf numFmtId="0" fontId="52" fillId="0" borderId="42" xfId="0" applyFont="1" applyFill="1" applyBorder="1" applyAlignment="1" applyProtection="1">
      <alignment horizontal="right" vertical="top"/>
    </xf>
    <xf numFmtId="0" fontId="55" fillId="0" borderId="0" xfId="0" applyFont="1" applyFill="1" applyProtection="1"/>
    <xf numFmtId="0" fontId="60" fillId="0" borderId="0" xfId="0" applyFont="1" applyFill="1" applyAlignment="1" applyProtection="1">
      <alignment horizontal="left"/>
    </xf>
    <xf numFmtId="0" fontId="23" fillId="0" borderId="26" xfId="0" applyFont="1" applyBorder="1" applyAlignment="1">
      <alignment horizontal="center"/>
    </xf>
    <xf numFmtId="0" fontId="23" fillId="0" borderId="26" xfId="0" applyFont="1" applyFill="1" applyBorder="1"/>
    <xf numFmtId="0" fontId="25" fillId="0" borderId="26" xfId="0" applyFont="1" applyBorder="1"/>
    <xf numFmtId="0" fontId="25" fillId="0" borderId="26" xfId="0" applyFont="1" applyFill="1" applyBorder="1"/>
    <xf numFmtId="0" fontId="27" fillId="0" borderId="26" xfId="0" applyNumberFormat="1" applyFont="1" applyFill="1" applyBorder="1"/>
    <xf numFmtId="0" fontId="17" fillId="0" borderId="26" xfId="6" applyFont="1" applyFill="1" applyBorder="1" applyAlignment="1" applyProtection="1">
      <alignment vertical="top" wrapText="1"/>
    </xf>
    <xf numFmtId="0" fontId="17" fillId="0" borderId="26" xfId="6" applyFont="1" applyFill="1" applyBorder="1" applyAlignment="1" applyProtection="1">
      <alignment horizontal="left" vertical="top" wrapText="1"/>
    </xf>
    <xf numFmtId="0" fontId="23" fillId="0" borderId="26" xfId="0" applyFont="1" applyBorder="1" applyAlignment="1">
      <alignment horizontal="right"/>
    </xf>
    <xf numFmtId="0" fontId="23" fillId="0" borderId="26" xfId="0" applyFont="1" applyBorder="1" applyAlignment="1">
      <alignment horizontal="left"/>
    </xf>
    <xf numFmtId="1" fontId="28" fillId="0" borderId="26" xfId="0" applyNumberFormat="1" applyFont="1" applyBorder="1" applyAlignment="1" applyProtection="1">
      <alignment horizontal="center" vertical="center"/>
      <protection locked="0"/>
    </xf>
    <xf numFmtId="0" fontId="28" fillId="0" borderId="26" xfId="0" quotePrefix="1" applyFont="1" applyBorder="1" applyAlignment="1" applyProtection="1">
      <alignment horizontal="center" vertical="center"/>
      <protection locked="0"/>
    </xf>
    <xf numFmtId="1" fontId="38" fillId="0" borderId="26" xfId="0" quotePrefix="1" applyNumberFormat="1" applyFont="1" applyBorder="1" applyAlignment="1" applyProtection="1">
      <alignment horizontal="center" vertical="center"/>
      <protection locked="0"/>
    </xf>
    <xf numFmtId="0" fontId="35" fillId="0" borderId="27" xfId="0" applyFont="1" applyBorder="1" applyAlignment="1">
      <alignment wrapText="1"/>
    </xf>
    <xf numFmtId="0" fontId="63" fillId="0" borderId="27" xfId="0" applyFont="1" applyBorder="1" applyAlignment="1">
      <alignment wrapText="1"/>
    </xf>
    <xf numFmtId="0" fontId="64" fillId="0" borderId="27" xfId="0" applyFont="1" applyBorder="1" applyAlignment="1">
      <alignment horizontal="left" wrapText="1"/>
    </xf>
    <xf numFmtId="0" fontId="65" fillId="0" borderId="27" xfId="0" applyFont="1" applyBorder="1" applyAlignment="1">
      <alignment horizontal="left" wrapText="1"/>
    </xf>
    <xf numFmtId="0" fontId="66" fillId="6" borderId="34" xfId="0" applyFont="1" applyFill="1" applyBorder="1" applyAlignment="1" applyProtection="1">
      <alignment horizontal="left" wrapText="1"/>
      <protection locked="0"/>
    </xf>
    <xf numFmtId="0" fontId="49" fillId="6" borderId="30" xfId="0" applyFont="1" applyFill="1" applyBorder="1" applyAlignment="1">
      <alignment horizontal="right" wrapText="1"/>
    </xf>
    <xf numFmtId="0" fontId="49" fillId="6" borderId="26" xfId="0" applyFont="1" applyFill="1" applyBorder="1" applyAlignment="1">
      <alignment horizontal="right" wrapText="1"/>
    </xf>
    <xf numFmtId="0" fontId="49" fillId="6" borderId="33" xfId="0" applyFont="1" applyFill="1" applyBorder="1" applyAlignment="1">
      <alignment horizontal="right" wrapText="1"/>
    </xf>
    <xf numFmtId="1" fontId="49" fillId="6" borderId="33" xfId="0" applyNumberFormat="1" applyFont="1" applyFill="1" applyBorder="1" applyAlignment="1">
      <alignment horizontal="right" wrapText="1"/>
    </xf>
    <xf numFmtId="0" fontId="63" fillId="6" borderId="27" xfId="0" applyFont="1" applyFill="1" applyBorder="1" applyAlignment="1">
      <alignment vertical="center" wrapText="1"/>
    </xf>
    <xf numFmtId="0" fontId="36" fillId="6" borderId="38" xfId="0" applyFont="1" applyFill="1" applyBorder="1" applyProtection="1">
      <protection locked="0"/>
    </xf>
    <xf numFmtId="0" fontId="36" fillId="6" borderId="39" xfId="0" applyFont="1" applyFill="1" applyBorder="1" applyProtection="1">
      <protection locked="0"/>
    </xf>
    <xf numFmtId="0" fontId="36" fillId="6" borderId="40" xfId="0" applyFont="1" applyFill="1" applyBorder="1" applyProtection="1">
      <protection locked="0"/>
    </xf>
    <xf numFmtId="2" fontId="49" fillId="6" borderId="33" xfId="0" applyNumberFormat="1" applyFont="1" applyFill="1" applyBorder="1" applyAlignment="1">
      <alignment horizontal="right" wrapText="1"/>
    </xf>
    <xf numFmtId="2" fontId="36" fillId="6" borderId="40" xfId="0" applyNumberFormat="1" applyFont="1" applyFill="1" applyBorder="1" applyProtection="1">
      <protection locked="0"/>
    </xf>
    <xf numFmtId="0" fontId="35" fillId="0" borderId="29" xfId="0" applyFont="1" applyBorder="1" applyProtection="1">
      <protection locked="0"/>
    </xf>
    <xf numFmtId="0" fontId="51" fillId="0" borderId="16" xfId="0" applyFont="1" applyBorder="1" applyAlignment="1"/>
    <xf numFmtId="2" fontId="38" fillId="0" borderId="30" xfId="0" applyNumberFormat="1" applyFont="1" applyBorder="1" applyAlignment="1" applyProtection="1">
      <alignment horizontal="right" wrapText="1"/>
      <protection locked="0"/>
    </xf>
    <xf numFmtId="2" fontId="49" fillId="6" borderId="30" xfId="0" applyNumberFormat="1" applyFont="1" applyFill="1" applyBorder="1" applyAlignment="1">
      <alignment horizontal="right" wrapText="1"/>
    </xf>
    <xf numFmtId="0" fontId="68" fillId="0" borderId="0" xfId="0" applyFont="1" applyFill="1"/>
    <xf numFmtId="0" fontId="68" fillId="0" borderId="0" xfId="0" applyFont="1" applyFill="1" applyAlignment="1">
      <alignment horizontal="center" vertical="center" wrapText="1"/>
    </xf>
    <xf numFmtId="14" fontId="69" fillId="0" borderId="0" xfId="0" applyNumberFormat="1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69" fillId="8" borderId="53" xfId="0" applyFont="1" applyFill="1" applyBorder="1" applyAlignment="1">
      <alignment horizontal="center" vertical="center" wrapText="1"/>
    </xf>
    <xf numFmtId="0" fontId="69" fillId="8" borderId="53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 wrapText="1"/>
    </xf>
    <xf numFmtId="0" fontId="68" fillId="0" borderId="53" xfId="0" applyFont="1" applyFill="1" applyBorder="1" applyAlignment="1">
      <alignment horizontal="left" vertical="center" wrapText="1"/>
    </xf>
    <xf numFmtId="0" fontId="0" fillId="0" borderId="53" xfId="0" applyFill="1" applyBorder="1" applyAlignment="1">
      <alignment horizontal="right" vertical="center"/>
    </xf>
    <xf numFmtId="49" fontId="68" fillId="0" borderId="53" xfId="0" applyNumberFormat="1" applyFont="1" applyFill="1" applyBorder="1" applyAlignment="1">
      <alignment horizontal="center" vertical="center"/>
    </xf>
    <xf numFmtId="2" fontId="68" fillId="0" borderId="53" xfId="0" applyNumberFormat="1" applyFont="1" applyFill="1" applyBorder="1" applyAlignment="1">
      <alignment horizontal="right" vertical="center"/>
    </xf>
    <xf numFmtId="49" fontId="69" fillId="0" borderId="53" xfId="0" applyNumberFormat="1" applyFont="1" applyFill="1" applyBorder="1" applyAlignment="1">
      <alignment horizontal="center" vertical="center"/>
    </xf>
    <xf numFmtId="2" fontId="69" fillId="0" borderId="5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2" fontId="9" fillId="0" borderId="0" xfId="0" applyNumberFormat="1" applyFont="1" applyFill="1" applyProtection="1"/>
    <xf numFmtId="2" fontId="1" fillId="0" borderId="0" xfId="0" applyNumberFormat="1" applyFont="1" applyFill="1" applyProtection="1"/>
    <xf numFmtId="2" fontId="74" fillId="0" borderId="0" xfId="0" applyNumberFormat="1" applyFont="1" applyFill="1" applyProtection="1"/>
    <xf numFmtId="2" fontId="75" fillId="0" borderId="0" xfId="0" applyNumberFormat="1" applyFont="1" applyFill="1" applyProtection="1"/>
    <xf numFmtId="0" fontId="0" fillId="0" borderId="0" xfId="0" applyFill="1" applyProtection="1"/>
    <xf numFmtId="2" fontId="1" fillId="9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76" fillId="0" borderId="27" xfId="0" applyFont="1" applyBorder="1" applyAlignment="1" applyProtection="1">
      <alignment horizontal="right" wrapText="1"/>
      <protection locked="0"/>
    </xf>
    <xf numFmtId="2" fontId="0" fillId="0" borderId="0" xfId="0" applyNumberFormat="1" applyFill="1" applyProtection="1"/>
    <xf numFmtId="0" fontId="45" fillId="0" borderId="26" xfId="0" applyFont="1" applyFill="1" applyBorder="1" applyAlignment="1" applyProtection="1">
      <alignment horizontal="right" wrapText="1"/>
      <protection locked="0"/>
    </xf>
    <xf numFmtId="0" fontId="51" fillId="0" borderId="0" xfId="0" applyFont="1" applyFill="1" applyProtection="1"/>
    <xf numFmtId="0" fontId="49" fillId="0" borderId="0" xfId="0" applyFont="1" applyFill="1" applyBorder="1" applyAlignment="1" applyProtection="1">
      <alignment horizontal="right" wrapText="1"/>
    </xf>
    <xf numFmtId="0" fontId="36" fillId="0" borderId="0" xfId="0" applyFont="1" applyFill="1" applyBorder="1" applyProtection="1">
      <protection locked="0"/>
    </xf>
    <xf numFmtId="1" fontId="28" fillId="0" borderId="0" xfId="0" applyNumberFormat="1" applyFont="1" applyProtection="1">
      <protection locked="0"/>
    </xf>
    <xf numFmtId="0" fontId="77" fillId="0" borderId="0" xfId="0" applyFont="1" applyFill="1"/>
    <xf numFmtId="0" fontId="77" fillId="0" borderId="0" xfId="0" applyFont="1" applyFill="1" applyAlignment="1">
      <alignment horizontal="center" vertical="center" wrapText="1"/>
    </xf>
    <xf numFmtId="14" fontId="78" fillId="0" borderId="0" xfId="0" applyNumberFormat="1" applyFont="1" applyFill="1" applyAlignment="1">
      <alignment vertical="center" wrapText="1"/>
    </xf>
    <xf numFmtId="0" fontId="77" fillId="0" borderId="0" xfId="0" applyFont="1" applyFill="1" applyAlignment="1">
      <alignment vertical="center" wrapText="1"/>
    </xf>
    <xf numFmtId="0" fontId="78" fillId="8" borderId="53" xfId="0" applyFont="1" applyFill="1" applyBorder="1" applyAlignment="1">
      <alignment horizontal="center" vertical="center" wrapText="1"/>
    </xf>
    <xf numFmtId="0" fontId="78" fillId="8" borderId="53" xfId="0" applyFont="1" applyFill="1" applyBorder="1" applyAlignment="1">
      <alignment horizontal="center" vertical="center"/>
    </xf>
    <xf numFmtId="0" fontId="77" fillId="0" borderId="53" xfId="0" applyFont="1" applyFill="1" applyBorder="1" applyAlignment="1">
      <alignment horizontal="center" vertical="center" wrapText="1"/>
    </xf>
    <xf numFmtId="0" fontId="77" fillId="0" borderId="53" xfId="0" applyFont="1" applyFill="1" applyBorder="1" applyAlignment="1">
      <alignment horizontal="left" vertical="center" wrapText="1"/>
    </xf>
    <xf numFmtId="49" fontId="77" fillId="0" borderId="53" xfId="0" applyNumberFormat="1" applyFont="1" applyFill="1" applyBorder="1" applyAlignment="1">
      <alignment horizontal="center" vertical="center"/>
    </xf>
    <xf numFmtId="2" fontId="77" fillId="0" borderId="53" xfId="0" applyNumberFormat="1" applyFont="1" applyFill="1" applyBorder="1" applyAlignment="1">
      <alignment horizontal="right" vertical="center"/>
    </xf>
    <xf numFmtId="0" fontId="82" fillId="0" borderId="53" xfId="0" applyFont="1" applyFill="1" applyBorder="1" applyAlignment="1">
      <alignment horizontal="right" vertical="center"/>
    </xf>
    <xf numFmtId="49" fontId="78" fillId="0" borderId="53" xfId="0" applyNumberFormat="1" applyFont="1" applyFill="1" applyBorder="1" applyAlignment="1">
      <alignment horizontal="center" vertical="center"/>
    </xf>
    <xf numFmtId="2" fontId="78" fillId="0" borderId="53" xfId="0" applyNumberFormat="1" applyFont="1" applyFill="1" applyBorder="1" applyAlignment="1">
      <alignment horizontal="right" vertical="center"/>
    </xf>
    <xf numFmtId="0" fontId="77" fillId="0" borderId="0" xfId="0" applyFont="1" applyFill="1" applyAlignment="1">
      <alignment horizontal="left" vertical="center" wrapText="1"/>
    </xf>
    <xf numFmtId="49" fontId="77" fillId="0" borderId="0" xfId="0" applyNumberFormat="1" applyFont="1" applyFill="1" applyAlignment="1">
      <alignment horizontal="center" vertical="center"/>
    </xf>
    <xf numFmtId="2" fontId="77" fillId="0" borderId="0" xfId="0" applyNumberFormat="1" applyFont="1" applyFill="1" applyAlignment="1">
      <alignment horizontal="right" vertical="center"/>
    </xf>
    <xf numFmtId="0" fontId="83" fillId="0" borderId="26" xfId="0" applyNumberFormat="1" applyFont="1" applyFill="1" applyBorder="1"/>
    <xf numFmtId="2" fontId="38" fillId="0" borderId="26" xfId="0" applyNumberFormat="1" applyFont="1" applyFill="1" applyBorder="1" applyAlignment="1" applyProtection="1">
      <alignment horizontal="right" wrapText="1"/>
      <protection locked="0"/>
    </xf>
    <xf numFmtId="0" fontId="38" fillId="0" borderId="31" xfId="0" applyFont="1" applyFill="1" applyBorder="1" applyAlignment="1" applyProtection="1">
      <alignment horizontal="right" wrapText="1"/>
      <protection locked="0"/>
    </xf>
    <xf numFmtId="2" fontId="36" fillId="6" borderId="39" xfId="0" applyNumberFormat="1" applyFont="1" applyFill="1" applyBorder="1" applyProtection="1">
      <protection locked="0"/>
    </xf>
    <xf numFmtId="0" fontId="38" fillId="0" borderId="35" xfId="0" applyFont="1" applyFill="1" applyBorder="1" applyAlignment="1" applyProtection="1">
      <alignment horizontal="right" wrapText="1"/>
      <protection locked="0"/>
    </xf>
    <xf numFmtId="0" fontId="38" fillId="0" borderId="20" xfId="0" applyFont="1" applyFill="1" applyBorder="1" applyAlignment="1" applyProtection="1">
      <alignment horizontal="right" wrapText="1"/>
      <protection locked="0"/>
    </xf>
    <xf numFmtId="0" fontId="45" fillId="0" borderId="20" xfId="0" applyFont="1" applyFill="1" applyBorder="1" applyAlignment="1" applyProtection="1">
      <alignment horizontal="right" wrapText="1"/>
      <protection locked="0"/>
    </xf>
    <xf numFmtId="0" fontId="38" fillId="0" borderId="17" xfId="0" applyFont="1" applyFill="1" applyBorder="1" applyAlignment="1" applyProtection="1">
      <alignment horizontal="right" wrapText="1"/>
      <protection locked="0"/>
    </xf>
    <xf numFmtId="0" fontId="68" fillId="0" borderId="53" xfId="0" applyFont="1" applyFill="1" applyBorder="1" applyAlignment="1">
      <alignment horizontal="left" vertical="center" wrapText="1"/>
    </xf>
    <xf numFmtId="0" fontId="84" fillId="0" borderId="26" xfId="0" applyNumberFormat="1" applyFont="1" applyFill="1" applyBorder="1"/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28" fillId="0" borderId="0" xfId="0" applyFont="1" applyAlignment="1" applyProtection="1">
      <alignment horizontal="center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68" fillId="0" borderId="53" xfId="0" applyFont="1" applyFill="1" applyBorder="1" applyAlignment="1">
      <alignment horizontal="left" vertical="center" wrapText="1"/>
    </xf>
    <xf numFmtId="0" fontId="85" fillId="0" borderId="53" xfId="0" applyFont="1" applyFill="1" applyBorder="1" applyAlignment="1">
      <alignment horizontal="right" vertical="center"/>
    </xf>
    <xf numFmtId="0" fontId="68" fillId="0" borderId="58" xfId="0" applyFont="1" applyFill="1" applyBorder="1" applyAlignment="1">
      <alignment horizontal="center" vertical="center" wrapText="1"/>
    </xf>
    <xf numFmtId="0" fontId="68" fillId="0" borderId="58" xfId="0" applyFont="1" applyFill="1" applyBorder="1" applyAlignment="1">
      <alignment horizontal="left" vertical="center" wrapText="1"/>
    </xf>
    <xf numFmtId="0" fontId="73" fillId="0" borderId="58" xfId="0" applyFont="1" applyFill="1" applyBorder="1" applyAlignment="1">
      <alignment horizontal="right" vertical="center"/>
    </xf>
    <xf numFmtId="49" fontId="69" fillId="0" borderId="58" xfId="0" applyNumberFormat="1" applyFont="1" applyFill="1" applyBorder="1" applyAlignment="1">
      <alignment horizontal="center" vertical="center"/>
    </xf>
    <xf numFmtId="2" fontId="69" fillId="0" borderId="58" xfId="0" applyNumberFormat="1" applyFont="1" applyFill="1" applyBorder="1" applyAlignment="1">
      <alignment horizontal="right" vertical="center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left" vertical="center" wrapText="1"/>
    </xf>
    <xf numFmtId="2" fontId="68" fillId="0" borderId="26" xfId="0" applyNumberFormat="1" applyFont="1" applyFill="1" applyBorder="1" applyAlignment="1">
      <alignment horizontal="right" vertical="center"/>
    </xf>
    <xf numFmtId="0" fontId="68" fillId="0" borderId="26" xfId="0" applyFont="1" applyFill="1" applyBorder="1"/>
    <xf numFmtId="2" fontId="69" fillId="0" borderId="26" xfId="0" applyNumberFormat="1" applyFont="1" applyFill="1" applyBorder="1"/>
    <xf numFmtId="0" fontId="76" fillId="0" borderId="31" xfId="0" applyFont="1" applyBorder="1" applyAlignment="1" applyProtection="1">
      <alignment horizontal="right" wrapText="1"/>
      <protection locked="0"/>
    </xf>
    <xf numFmtId="2" fontId="36" fillId="0" borderId="0" xfId="0" applyNumberFormat="1" applyFont="1" applyProtection="1">
      <protection locked="0"/>
    </xf>
    <xf numFmtId="0" fontId="38" fillId="0" borderId="27" xfId="0" applyFont="1" applyFill="1" applyBorder="1" applyAlignment="1" applyProtection="1">
      <alignment horizontal="right" wrapText="1"/>
      <protection locked="0"/>
    </xf>
    <xf numFmtId="2" fontId="36" fillId="0" borderId="26" xfId="0" applyNumberFormat="1" applyFont="1" applyBorder="1"/>
    <xf numFmtId="2" fontId="30" fillId="0" borderId="26" xfId="0" applyNumberFormat="1" applyFont="1" applyBorder="1"/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2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Alignment="1" applyProtection="1">
      <alignment wrapText="1"/>
    </xf>
    <xf numFmtId="0" fontId="54" fillId="0" borderId="0" xfId="0" applyFont="1" applyFill="1" applyAlignment="1" applyProtection="1">
      <alignment horizontal="center"/>
    </xf>
    <xf numFmtId="0" fontId="53" fillId="0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vertical="center"/>
    </xf>
    <xf numFmtId="0" fontId="53" fillId="0" borderId="1" xfId="0" applyFont="1" applyFill="1" applyBorder="1" applyAlignment="1" applyProtection="1">
      <alignment horizontal="center" vertical="center" wrapText="1"/>
    </xf>
    <xf numFmtId="0" fontId="54" fillId="0" borderId="1" xfId="0" applyFont="1" applyFill="1" applyBorder="1" applyAlignment="1" applyProtection="1">
      <alignment horizontal="center" vertical="center" wrapText="1"/>
    </xf>
    <xf numFmtId="2" fontId="53" fillId="0" borderId="1" xfId="0" applyNumberFormat="1" applyFont="1" applyFill="1" applyBorder="1" applyAlignment="1" applyProtection="1">
      <alignment horizontal="center"/>
    </xf>
    <xf numFmtId="0" fontId="54" fillId="0" borderId="1" xfId="0" applyFont="1" applyFill="1" applyBorder="1" applyProtection="1"/>
    <xf numFmtId="0" fontId="53" fillId="0" borderId="1" xfId="0" applyFont="1" applyFill="1" applyBorder="1" applyAlignment="1" applyProtection="1">
      <alignment horizontal="center"/>
    </xf>
    <xf numFmtId="0" fontId="54" fillId="0" borderId="1" xfId="0" applyFont="1" applyFill="1" applyBorder="1" applyAlignment="1" applyProtection="1">
      <alignment horizontal="center"/>
    </xf>
    <xf numFmtId="0" fontId="54" fillId="0" borderId="1" xfId="0" applyFont="1" applyFill="1" applyBorder="1" applyAlignment="1" applyProtection="1">
      <alignment horizontal="center" wrapText="1"/>
    </xf>
    <xf numFmtId="0" fontId="54" fillId="0" borderId="1" xfId="0" applyFont="1" applyFill="1" applyBorder="1" applyAlignment="1" applyProtection="1">
      <alignment horizontal="center" vertical="center"/>
    </xf>
    <xf numFmtId="0" fontId="54" fillId="0" borderId="0" xfId="0" applyFont="1" applyFill="1" applyAlignment="1" applyProtection="1">
      <alignment horizontal="center" vertical="center"/>
    </xf>
    <xf numFmtId="0" fontId="54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0" fontId="53" fillId="0" borderId="0" xfId="0" applyFont="1" applyFill="1" applyAlignment="1" applyProtection="1">
      <alignment horizontal="center" vertical="center"/>
    </xf>
    <xf numFmtId="0" fontId="53" fillId="0" borderId="2" xfId="0" applyFont="1" applyFill="1" applyBorder="1" applyAlignment="1" applyProtection="1">
      <alignment horizontal="center" vertical="center"/>
    </xf>
    <xf numFmtId="0" fontId="54" fillId="0" borderId="6" xfId="0" applyFont="1" applyFill="1" applyBorder="1" applyAlignment="1" applyProtection="1">
      <alignment horizontal="center"/>
    </xf>
    <xf numFmtId="0" fontId="53" fillId="0" borderId="0" xfId="0" applyFont="1" applyFill="1" applyAlignment="1" applyProtection="1">
      <alignment horizontal="center" wrapText="1"/>
    </xf>
    <xf numFmtId="0" fontId="54" fillId="0" borderId="0" xfId="0" applyFont="1" applyFill="1" applyAlignment="1" applyProtection="1">
      <alignment horizontal="center" wrapTex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26" xfId="0" applyFont="1" applyBorder="1" applyAlignment="1">
      <alignment horizontal="center" wrapText="1"/>
    </xf>
    <xf numFmtId="0" fontId="23" fillId="0" borderId="26" xfId="0" applyFont="1" applyBorder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3" fillId="0" borderId="16" xfId="0" applyFont="1" applyBorder="1" applyAlignment="1">
      <alignment horizontal="right"/>
    </xf>
    <xf numFmtId="0" fontId="23" fillId="0" borderId="2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4" fillId="0" borderId="2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22" xfId="0" applyBorder="1"/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0" fillId="0" borderId="25" xfId="0" applyBorder="1"/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19" xfId="0" applyBorder="1"/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1" applyFont="1" applyFill="1" applyAlignment="1">
      <alignment horizontal="center" vertical="top" wrapText="1"/>
    </xf>
    <xf numFmtId="0" fontId="28" fillId="0" borderId="0" xfId="1" applyFont="1" applyFill="1" applyBorder="1" applyAlignment="1">
      <alignment horizontal="center" vertical="top"/>
    </xf>
    <xf numFmtId="0" fontId="32" fillId="0" borderId="16" xfId="1" applyFont="1" applyFill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5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41" xfId="0" applyFont="1" applyBorder="1" applyAlignment="1">
      <alignment wrapText="1"/>
    </xf>
    <xf numFmtId="0" fontId="28" fillId="0" borderId="18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2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/>
    </xf>
    <xf numFmtId="0" fontId="78" fillId="0" borderId="0" xfId="0" applyFont="1" applyFill="1" applyAlignment="1">
      <alignment horizontal="center" wrapText="1"/>
    </xf>
    <xf numFmtId="0" fontId="79" fillId="0" borderId="52" xfId="0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left" vertical="center" wrapText="1"/>
    </xf>
    <xf numFmtId="0" fontId="77" fillId="0" borderId="0" xfId="0" applyFont="1" applyFill="1" applyAlignment="1">
      <alignment horizontal="left"/>
    </xf>
    <xf numFmtId="0" fontId="78" fillId="8" borderId="54" xfId="0" applyFont="1" applyFill="1" applyBorder="1" applyAlignment="1">
      <alignment horizontal="center" vertical="center"/>
    </xf>
    <xf numFmtId="0" fontId="78" fillId="8" borderId="55" xfId="0" applyFont="1" applyFill="1" applyBorder="1" applyAlignment="1">
      <alignment horizontal="center" vertical="center"/>
    </xf>
    <xf numFmtId="0" fontId="78" fillId="8" borderId="56" xfId="0" applyFont="1" applyFill="1" applyBorder="1" applyAlignment="1">
      <alignment horizontal="center" vertical="center"/>
    </xf>
    <xf numFmtId="0" fontId="77" fillId="0" borderId="53" xfId="0" applyFont="1" applyFill="1" applyBorder="1" applyAlignment="1">
      <alignment horizontal="left" vertical="center" wrapText="1"/>
    </xf>
    <xf numFmtId="0" fontId="69" fillId="0" borderId="54" xfId="0" applyFont="1" applyFill="1" applyBorder="1" applyAlignment="1">
      <alignment horizontal="left" vertical="center" wrapText="1"/>
    </xf>
    <xf numFmtId="0" fontId="69" fillId="0" borderId="55" xfId="0" applyFont="1" applyFill="1" applyBorder="1" applyAlignment="1">
      <alignment horizontal="left" vertical="center" wrapText="1"/>
    </xf>
    <xf numFmtId="0" fontId="69" fillId="0" borderId="56" xfId="0" applyFont="1" applyFill="1" applyBorder="1" applyAlignment="1">
      <alignment horizontal="left" vertical="center" wrapText="1"/>
    </xf>
    <xf numFmtId="0" fontId="78" fillId="0" borderId="55" xfId="0" applyFont="1" applyFill="1" applyBorder="1" applyAlignment="1">
      <alignment horizontal="left" vertical="center" wrapText="1"/>
    </xf>
    <xf numFmtId="0" fontId="78" fillId="0" borderId="56" xfId="0" applyFont="1" applyFill="1" applyBorder="1" applyAlignment="1">
      <alignment horizontal="left" vertical="center" wrapText="1"/>
    </xf>
    <xf numFmtId="0" fontId="77" fillId="0" borderId="57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/>
    </xf>
    <xf numFmtId="0" fontId="68" fillId="0" borderId="53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wrapText="1"/>
    </xf>
    <xf numFmtId="0" fontId="70" fillId="0" borderId="52" xfId="0" applyFont="1" applyFill="1" applyBorder="1" applyAlignment="1">
      <alignment horizontal="center"/>
    </xf>
    <xf numFmtId="0" fontId="71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left"/>
    </xf>
    <xf numFmtId="0" fontId="69" fillId="8" borderId="54" xfId="0" applyFont="1" applyFill="1" applyBorder="1" applyAlignment="1">
      <alignment horizontal="center" vertical="center"/>
    </xf>
    <xf numFmtId="0" fontId="69" fillId="8" borderId="55" xfId="0" applyFont="1" applyFill="1" applyBorder="1" applyAlignment="1">
      <alignment horizontal="center" vertical="center"/>
    </xf>
    <xf numFmtId="0" fontId="69" fillId="8" borderId="56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68" fillId="0" borderId="57" xfId="0" applyFont="1" applyFill="1" applyBorder="1" applyAlignment="1">
      <alignment horizontal="center" vertical="center"/>
    </xf>
    <xf numFmtId="0" fontId="69" fillId="0" borderId="58" xfId="0" applyFont="1" applyFill="1" applyBorder="1" applyAlignment="1">
      <alignment horizontal="left" vertical="center" wrapText="1"/>
    </xf>
    <xf numFmtId="0" fontId="69" fillId="0" borderId="27" xfId="0" applyFont="1" applyFill="1" applyBorder="1" applyAlignment="1">
      <alignment horizontal="left"/>
    </xf>
    <xf numFmtId="0" fontId="69" fillId="0" borderId="29" xfId="0" applyFont="1" applyFill="1" applyBorder="1" applyAlignment="1">
      <alignment horizontal="left"/>
    </xf>
    <xf numFmtId="0" fontId="69" fillId="0" borderId="28" xfId="0" applyFont="1" applyFill="1" applyBorder="1" applyAlignment="1">
      <alignment horizontal="left"/>
    </xf>
    <xf numFmtId="0" fontId="28" fillId="0" borderId="16" xfId="0" applyFont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40" fillId="0" borderId="18" xfId="0" applyFont="1" applyBorder="1" applyAlignment="1" applyProtection="1">
      <alignment horizontal="center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1" fontId="28" fillId="0" borderId="16" xfId="0" applyNumberFormat="1" applyFont="1" applyBorder="1" applyAlignment="1" applyProtection="1">
      <alignment horizontal="center" wrapText="1"/>
      <protection locked="0"/>
    </xf>
    <xf numFmtId="0" fontId="46" fillId="0" borderId="26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35" fillId="0" borderId="45" xfId="0" applyFont="1" applyBorder="1" applyAlignment="1" applyProtection="1">
      <alignment horizontal="center" vertical="center" wrapText="1"/>
      <protection locked="0"/>
    </xf>
    <xf numFmtId="0" fontId="35" fillId="0" borderId="46" xfId="0" applyFont="1" applyBorder="1" applyAlignment="1" applyProtection="1">
      <alignment horizontal="center" vertical="center" wrapText="1"/>
      <protection locked="0"/>
    </xf>
    <xf numFmtId="0" fontId="35" fillId="0" borderId="34" xfId="0" applyFont="1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30" xfId="0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35" fillId="0" borderId="37" xfId="0" applyFont="1" applyBorder="1" applyAlignment="1" applyProtection="1">
      <alignment horizontal="center" vertical="center" wrapText="1"/>
      <protection locked="0"/>
    </xf>
    <xf numFmtId="0" fontId="35" fillId="0" borderId="44" xfId="0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/>
      <protection locked="0"/>
    </xf>
    <xf numFmtId="1" fontId="45" fillId="0" borderId="27" xfId="0" applyNumberFormat="1" applyFont="1" applyBorder="1" applyAlignment="1" applyProtection="1">
      <alignment horizontal="center"/>
      <protection locked="0"/>
    </xf>
    <xf numFmtId="1" fontId="45" fillId="0" borderId="28" xfId="0" applyNumberFormat="1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left"/>
      <protection locked="0"/>
    </xf>
    <xf numFmtId="0" fontId="40" fillId="0" borderId="0" xfId="0" applyFont="1" applyFill="1" applyAlignment="1" applyProtection="1">
      <alignment horizontal="left" vertical="center" wrapText="1"/>
      <protection locked="0"/>
    </xf>
    <xf numFmtId="0" fontId="33" fillId="0" borderId="16" xfId="0" applyFont="1" applyBorder="1" applyAlignment="1" applyProtection="1">
      <alignment horizontal="center" wrapText="1"/>
      <protection locked="0"/>
    </xf>
    <xf numFmtId="0" fontId="30" fillId="0" borderId="0" xfId="2" applyFont="1" applyAlignment="1" applyProtection="1">
      <alignment horizontal="center" vertical="center" wrapText="1"/>
      <protection locked="0"/>
    </xf>
    <xf numFmtId="0" fontId="36" fillId="0" borderId="0" xfId="0" quotePrefix="1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4" fillId="0" borderId="0" xfId="4" applyFont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left" vertical="top" wrapText="1"/>
      <protection locked="0"/>
    </xf>
    <xf numFmtId="0" fontId="36" fillId="0" borderId="29" xfId="0" applyFont="1" applyBorder="1" applyAlignment="1" applyProtection="1">
      <alignment horizontal="left"/>
      <protection locked="0"/>
    </xf>
    <xf numFmtId="0" fontId="36" fillId="0" borderId="28" xfId="0" applyFont="1" applyBorder="1" applyAlignment="1" applyProtection="1">
      <alignment horizontal="left"/>
      <protection locked="0"/>
    </xf>
    <xf numFmtId="0" fontId="36" fillId="0" borderId="59" xfId="0" applyFont="1" applyBorder="1" applyAlignment="1" applyProtection="1">
      <alignment horizontal="left"/>
      <protection locked="0"/>
    </xf>
  </cellXfs>
  <cellStyles count="7">
    <cellStyle name="Įprastas" xfId="0" builtinId="0"/>
    <cellStyle name="Įprastas 4" xfId="6" xr:uid="{00000000-0005-0000-0000-000000000000}"/>
    <cellStyle name="Normal_CF_ataskaitos_prie_mokejimo_tvarkos_040115" xfId="1" xr:uid="{00000000-0005-0000-0000-000002000000}"/>
    <cellStyle name="Normal_kontingento formos sav" xfId="2" xr:uid="{00000000-0005-0000-0000-000003000000}"/>
    <cellStyle name="Normal_Sheet1" xfId="3" xr:uid="{00000000-0005-0000-0000-000004000000}"/>
    <cellStyle name="Normal_TRECFORMantras2001333" xfId="4" xr:uid="{00000000-0005-0000-0000-000005000000}"/>
    <cellStyle name="Paprastas 2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J340"/>
  <sheetViews>
    <sheetView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436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600000000000001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1.4" customHeight="1">
      <c r="A7" s="482" t="s">
        <v>6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84" t="s">
        <v>7</v>
      </c>
      <c r="H8" s="484"/>
      <c r="I8" s="484"/>
      <c r="J8" s="484"/>
      <c r="K8" s="48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1" t="s">
        <v>425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5" t="s">
        <v>427</v>
      </c>
      <c r="H10" s="475"/>
      <c r="I10" s="475"/>
      <c r="J10" s="475"/>
      <c r="K10" s="47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5" t="s">
        <v>8</v>
      </c>
      <c r="H11" s="485"/>
      <c r="I11" s="485"/>
      <c r="J11" s="485"/>
      <c r="K11" s="48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1" t="s">
        <v>9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5" t="s">
        <v>441</v>
      </c>
      <c r="H15" s="475"/>
      <c r="I15" s="475"/>
      <c r="J15" s="475"/>
      <c r="K15" s="475"/>
    </row>
    <row r="16" spans="1:36" ht="11.25" customHeight="1">
      <c r="G16" s="476" t="s">
        <v>10</v>
      </c>
      <c r="H16" s="476"/>
      <c r="I16" s="476"/>
      <c r="J16" s="476"/>
      <c r="K16" s="476"/>
    </row>
    <row r="17" spans="1:17" ht="15" customHeight="1">
      <c r="B17"/>
      <c r="C17"/>
      <c r="D17"/>
      <c r="E17" s="477" t="s">
        <v>11</v>
      </c>
      <c r="F17" s="477"/>
      <c r="G17" s="477"/>
      <c r="H17" s="477"/>
      <c r="I17" s="477"/>
      <c r="J17" s="477"/>
      <c r="K17" s="477"/>
      <c r="L17"/>
    </row>
    <row r="18" spans="1:17" ht="12" customHeight="1">
      <c r="A18" s="478" t="s">
        <v>12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79" t="s">
        <v>16</v>
      </c>
      <c r="D22" s="480"/>
      <c r="E22" s="480"/>
      <c r="F22" s="480"/>
      <c r="G22" s="480"/>
      <c r="H22" s="480"/>
      <c r="I22" s="480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/>
      <c r="I24" s="25"/>
      <c r="J24" s="26"/>
      <c r="K24" s="16"/>
      <c r="L24" s="16"/>
      <c r="M24" s="134"/>
    </row>
    <row r="25" spans="1:17" ht="13.5" customHeight="1">
      <c r="F25" s="1"/>
      <c r="G25" s="458" t="s">
        <v>23</v>
      </c>
      <c r="H25" s="458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/>
      <c r="I26" s="29"/>
      <c r="J26" s="29"/>
      <c r="K26" s="30"/>
      <c r="L26" s="31" t="s">
        <v>28</v>
      </c>
      <c r="M26" s="135"/>
    </row>
    <row r="27" spans="1:17" ht="24" customHeight="1">
      <c r="A27" s="461" t="s">
        <v>29</v>
      </c>
      <c r="B27" s="462"/>
      <c r="C27" s="462"/>
      <c r="D27" s="462"/>
      <c r="E27" s="462"/>
      <c r="F27" s="462"/>
      <c r="G27" s="465" t="s">
        <v>30</v>
      </c>
      <c r="H27" s="467" t="s">
        <v>31</v>
      </c>
      <c r="I27" s="469" t="s">
        <v>32</v>
      </c>
      <c r="J27" s="470"/>
      <c r="K27" s="471" t="s">
        <v>33</v>
      </c>
      <c r="L27" s="473" t="s">
        <v>34</v>
      </c>
      <c r="M27" s="135"/>
    </row>
    <row r="28" spans="1:17" ht="46.5" customHeight="1">
      <c r="A28" s="463"/>
      <c r="B28" s="464"/>
      <c r="C28" s="464"/>
      <c r="D28" s="464"/>
      <c r="E28" s="464"/>
      <c r="F28" s="464"/>
      <c r="G28" s="466"/>
      <c r="H28" s="468"/>
      <c r="I28" s="32" t="s">
        <v>35</v>
      </c>
      <c r="J28" s="33" t="s">
        <v>36</v>
      </c>
      <c r="K28" s="472"/>
      <c r="L28" s="474"/>
    </row>
    <row r="29" spans="1:17" ht="11.25" customHeight="1">
      <c r="A29" s="454" t="s">
        <v>37</v>
      </c>
      <c r="B29" s="455"/>
      <c r="C29" s="455"/>
      <c r="D29" s="455"/>
      <c r="E29" s="455"/>
      <c r="F29" s="456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SUM(I31+I42+I61+I82+I89+I109+I131+I149+I159)</f>
        <v>903200</v>
      </c>
      <c r="J30" s="44">
        <f>SUM(J31+J42+J61+J82+J89+J109+J131+J149+J159)</f>
        <v>617800</v>
      </c>
      <c r="K30" s="45">
        <f>SUM(K31+K42+K61+K82+K89+K109+K131+K149+K159)</f>
        <v>558722.56000000006</v>
      </c>
      <c r="L30" s="44">
        <f>SUM(L31+L42+L61+L82+L89+L109+L131+L149+L159)</f>
        <v>558722.56000000006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753900</v>
      </c>
      <c r="J31" s="44">
        <f>SUM(J32+J41)</f>
        <v>511200</v>
      </c>
      <c r="K31" s="44">
        <f t="shared" ref="K31:P31" si="0">SUM(K32+K41)</f>
        <v>489007.05</v>
      </c>
      <c r="L31" s="44">
        <f t="shared" si="0"/>
        <v>489007.05</v>
      </c>
      <c r="M31" s="44">
        <f t="shared" si="0"/>
        <v>0</v>
      </c>
      <c r="N31" s="44">
        <f t="shared" si="0"/>
        <v>0</v>
      </c>
      <c r="O31" s="44">
        <f t="shared" si="0"/>
        <v>0</v>
      </c>
      <c r="P31" s="44">
        <f t="shared" si="0"/>
        <v>0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742400</v>
      </c>
      <c r="J32" s="44">
        <f>SUM(J33)</f>
        <v>503800</v>
      </c>
      <c r="K32" s="45">
        <f>SUM(K33)</f>
        <v>481715.83</v>
      </c>
      <c r="L32" s="44">
        <f>SUM(L33)</f>
        <v>481715.83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742400</v>
      </c>
      <c r="J33" s="44">
        <f t="shared" ref="J33:L34" si="1">SUM(J34)</f>
        <v>503800</v>
      </c>
      <c r="K33" s="44">
        <f t="shared" si="1"/>
        <v>481715.83</v>
      </c>
      <c r="L33" s="44">
        <f t="shared" si="1"/>
        <v>481715.83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742400</v>
      </c>
      <c r="J34" s="45">
        <f t="shared" si="1"/>
        <v>503800</v>
      </c>
      <c r="K34" s="45">
        <f t="shared" si="1"/>
        <v>481715.83</v>
      </c>
      <c r="L34" s="45">
        <f t="shared" si="1"/>
        <v>481715.83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742400</v>
      </c>
      <c r="J35" s="60">
        <v>503800</v>
      </c>
      <c r="K35" s="60">
        <v>481715.83</v>
      </c>
      <c r="L35" s="60">
        <f>K35</f>
        <v>481715.83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>
        <f t="shared" ref="L36:L41" si="2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>
        <f t="shared" si="2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>
        <f t="shared" si="2"/>
        <v>0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>
        <f t="shared" si="2"/>
        <v>0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>
        <f t="shared" si="2"/>
        <v>0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11500</v>
      </c>
      <c r="J41" s="60">
        <v>7400</v>
      </c>
      <c r="K41" s="60">
        <v>7291.22</v>
      </c>
      <c r="L41" s="60">
        <f t="shared" si="2"/>
        <v>7291.22</v>
      </c>
      <c r="Q41" s="136"/>
      <c r="R41" s="136"/>
    </row>
    <row r="42" spans="1:19" ht="18.600000000000001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K44" si="3">I43</f>
        <v>146400</v>
      </c>
      <c r="J42" s="65">
        <f t="shared" si="3"/>
        <v>104600</v>
      </c>
      <c r="K42" s="64">
        <f t="shared" si="3"/>
        <v>68122.459999999992</v>
      </c>
      <c r="L42" s="387">
        <f t="shared" ref="L42:L99" si="4">K42</f>
        <v>68122.459999999992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146400</v>
      </c>
      <c r="J43" s="45">
        <f t="shared" si="3"/>
        <v>104600</v>
      </c>
      <c r="K43" s="44">
        <f t="shared" si="3"/>
        <v>68122.459999999992</v>
      </c>
      <c r="L43" s="60">
        <f t="shared" si="4"/>
        <v>68122.459999999992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146400</v>
      </c>
      <c r="J44" s="45">
        <f t="shared" si="3"/>
        <v>104600</v>
      </c>
      <c r="K44" s="53">
        <f t="shared" si="3"/>
        <v>68122.459999999992</v>
      </c>
      <c r="L44" s="60">
        <f t="shared" si="4"/>
        <v>68122.459999999992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SUM(I46:I60)</f>
        <v>146400</v>
      </c>
      <c r="J45" s="71">
        <f>SUM(J46:J60)</f>
        <v>104600</v>
      </c>
      <c r="K45" s="72">
        <f>SUM(K46:K60)</f>
        <v>68122.459999999992</v>
      </c>
      <c r="L45" s="60">
        <f t="shared" si="4"/>
        <v>68122.459999999992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19000</v>
      </c>
      <c r="J46" s="60">
        <v>12000</v>
      </c>
      <c r="K46" s="60">
        <v>8589.15</v>
      </c>
      <c r="L46" s="60">
        <f>K46</f>
        <v>8589.15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/>
      <c r="J47" s="60"/>
      <c r="K47" s="60"/>
      <c r="L47" s="60">
        <f t="shared" ref="L47:L60" si="5">K47</f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3100</v>
      </c>
      <c r="J48" s="60">
        <v>2100</v>
      </c>
      <c r="K48" s="60">
        <v>1794.96</v>
      </c>
      <c r="L48" s="60">
        <f t="shared" si="5"/>
        <v>1794.96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18100</v>
      </c>
      <c r="J49" s="60">
        <v>13600</v>
      </c>
      <c r="K49" s="60">
        <v>11091.47</v>
      </c>
      <c r="L49" s="60">
        <f t="shared" si="5"/>
        <v>11091.47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/>
      <c r="J50" s="60"/>
      <c r="K50" s="60"/>
      <c r="L50" s="60">
        <f t="shared" si="5"/>
        <v>0</v>
      </c>
      <c r="Q50" s="136"/>
      <c r="R50" s="136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51</v>
      </c>
      <c r="H51" s="43">
        <v>22</v>
      </c>
      <c r="I51" s="61">
        <v>1300</v>
      </c>
      <c r="J51" s="60">
        <v>800</v>
      </c>
      <c r="K51" s="60">
        <v>210</v>
      </c>
      <c r="L51" s="60">
        <f t="shared" si="5"/>
        <v>210</v>
      </c>
      <c r="Q51" s="136"/>
      <c r="R51" s="136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52</v>
      </c>
      <c r="H52" s="43">
        <v>23</v>
      </c>
      <c r="I52" s="79"/>
      <c r="J52" s="60"/>
      <c r="K52" s="60"/>
      <c r="L52" s="60">
        <f t="shared" si="5"/>
        <v>0</v>
      </c>
      <c r="Q52" s="136"/>
      <c r="R52" s="136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53</v>
      </c>
      <c r="H53" s="43">
        <v>24</v>
      </c>
      <c r="I53" s="61">
        <v>2400</v>
      </c>
      <c r="J53" s="61">
        <v>1800</v>
      </c>
      <c r="K53" s="61">
        <v>1800</v>
      </c>
      <c r="L53" s="60">
        <f t="shared" si="5"/>
        <v>1800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54</v>
      </c>
      <c r="H54" s="43">
        <v>25</v>
      </c>
      <c r="I54" s="61">
        <v>15700</v>
      </c>
      <c r="J54" s="60">
        <v>15700</v>
      </c>
      <c r="K54" s="60">
        <v>1719.7</v>
      </c>
      <c r="L54" s="60">
        <f t="shared" si="5"/>
        <v>1719.7</v>
      </c>
      <c r="Q54" s="136"/>
      <c r="R54" s="136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55</v>
      </c>
      <c r="H55" s="43">
        <v>26</v>
      </c>
      <c r="I55" s="61">
        <v>6300</v>
      </c>
      <c r="J55" s="60">
        <v>4500</v>
      </c>
      <c r="K55" s="60">
        <v>2524.1</v>
      </c>
      <c r="L55" s="60">
        <f t="shared" si="5"/>
        <v>2524.1</v>
      </c>
      <c r="Q55" s="136"/>
      <c r="R55" s="136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56</v>
      </c>
      <c r="H56" s="43">
        <v>27</v>
      </c>
      <c r="I56" s="61"/>
      <c r="J56" s="61"/>
      <c r="K56" s="61"/>
      <c r="L56" s="60">
        <f t="shared" si="5"/>
        <v>0</v>
      </c>
      <c r="Q56" s="136"/>
      <c r="R56" s="136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57</v>
      </c>
      <c r="H57" s="43">
        <v>28</v>
      </c>
      <c r="I57" s="61">
        <v>15400</v>
      </c>
      <c r="J57" s="60">
        <v>10500</v>
      </c>
      <c r="K57" s="60">
        <v>9016.98</v>
      </c>
      <c r="L57" s="60">
        <f t="shared" si="5"/>
        <v>9016.98</v>
      </c>
      <c r="Q57" s="136"/>
      <c r="R57" s="136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58</v>
      </c>
      <c r="H58" s="43">
        <v>29</v>
      </c>
      <c r="I58" s="61">
        <v>3200</v>
      </c>
      <c r="J58" s="60">
        <v>2300</v>
      </c>
      <c r="K58" s="60">
        <v>2274.9899999999998</v>
      </c>
      <c r="L58" s="60">
        <f t="shared" si="5"/>
        <v>2274.9899999999998</v>
      </c>
      <c r="Q58" s="136"/>
      <c r="R58" s="136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59</v>
      </c>
      <c r="H59" s="43">
        <v>30</v>
      </c>
      <c r="I59" s="61">
        <v>0</v>
      </c>
      <c r="J59" s="60">
        <v>0</v>
      </c>
      <c r="K59" s="60">
        <v>0</v>
      </c>
      <c r="L59" s="60">
        <f t="shared" si="5"/>
        <v>0</v>
      </c>
      <c r="Q59" s="136"/>
      <c r="R59" s="136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60</v>
      </c>
      <c r="H60" s="43">
        <v>31</v>
      </c>
      <c r="I60" s="61">
        <v>61900</v>
      </c>
      <c r="J60" s="60">
        <v>41300</v>
      </c>
      <c r="K60" s="60">
        <v>29101.11</v>
      </c>
      <c r="L60" s="60">
        <f t="shared" si="5"/>
        <v>29101.11</v>
      </c>
      <c r="Q60" s="136"/>
      <c r="R60" s="136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61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0">
        <f t="shared" si="4"/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62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60">
        <f t="shared" si="4"/>
        <v>0</v>
      </c>
      <c r="Q62" s="136"/>
      <c r="S62" s="136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63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60">
        <f t="shared" si="4"/>
        <v>0</v>
      </c>
      <c r="Q63" s="136"/>
      <c r="R63" s="136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63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60">
        <f t="shared" si="4"/>
        <v>0</v>
      </c>
      <c r="Q64" s="136"/>
      <c r="R64" s="136"/>
    </row>
    <row r="65" spans="1:18" s="137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64</v>
      </c>
      <c r="H65" s="43">
        <v>36</v>
      </c>
      <c r="I65" s="61">
        <v>0</v>
      </c>
      <c r="J65" s="61">
        <v>0</v>
      </c>
      <c r="K65" s="61">
        <v>0</v>
      </c>
      <c r="L65" s="60">
        <f t="shared" si="4"/>
        <v>0</v>
      </c>
      <c r="Q65" s="136"/>
      <c r="R65" s="136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65</v>
      </c>
      <c r="H66" s="43">
        <v>37</v>
      </c>
      <c r="I66" s="59">
        <v>0</v>
      </c>
      <c r="J66" s="59">
        <v>0</v>
      </c>
      <c r="K66" s="59">
        <v>0</v>
      </c>
      <c r="L66" s="60">
        <f t="shared" si="4"/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66</v>
      </c>
      <c r="H67" s="43">
        <v>38</v>
      </c>
      <c r="I67" s="61">
        <v>0</v>
      </c>
      <c r="J67" s="61">
        <v>0</v>
      </c>
      <c r="K67" s="61">
        <v>0</v>
      </c>
      <c r="L67" s="60">
        <f t="shared" si="4"/>
        <v>0</v>
      </c>
      <c r="Q67" s="136"/>
      <c r="R67" s="136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67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0">
        <f t="shared" si="4"/>
        <v>0</v>
      </c>
      <c r="Q68" s="136"/>
      <c r="R68" s="136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67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60">
        <f t="shared" si="4"/>
        <v>0</v>
      </c>
      <c r="Q69" s="136"/>
      <c r="R69" s="136"/>
    </row>
    <row r="70" spans="1:18" s="137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64</v>
      </c>
      <c r="H70" s="43">
        <v>41</v>
      </c>
      <c r="I70" s="61">
        <v>0</v>
      </c>
      <c r="J70" s="61">
        <v>0</v>
      </c>
      <c r="K70" s="61">
        <v>0</v>
      </c>
      <c r="L70" s="60">
        <f t="shared" si="4"/>
        <v>0</v>
      </c>
      <c r="Q70" s="136"/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65</v>
      </c>
      <c r="H71" s="43">
        <v>42</v>
      </c>
      <c r="I71" s="61">
        <v>0</v>
      </c>
      <c r="J71" s="61">
        <v>0</v>
      </c>
      <c r="K71" s="61">
        <v>0</v>
      </c>
      <c r="L71" s="60">
        <f t="shared" si="4"/>
        <v>0</v>
      </c>
      <c r="Q71" s="136"/>
      <c r="R71" s="136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66</v>
      </c>
      <c r="H72" s="43">
        <v>43</v>
      </c>
      <c r="I72" s="61">
        <v>0</v>
      </c>
      <c r="J72" s="61">
        <v>0</v>
      </c>
      <c r="K72" s="61">
        <v>0</v>
      </c>
      <c r="L72" s="60">
        <f t="shared" si="4"/>
        <v>0</v>
      </c>
      <c r="Q72" s="136"/>
      <c r="R72" s="136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68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60">
        <f t="shared" si="4"/>
        <v>0</v>
      </c>
      <c r="Q73" s="136"/>
      <c r="R73" s="136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69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60">
        <f t="shared" si="4"/>
        <v>0</v>
      </c>
      <c r="Q74" s="136"/>
      <c r="R74" s="136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70</v>
      </c>
      <c r="H75" s="43">
        <v>46</v>
      </c>
      <c r="I75" s="59">
        <v>0</v>
      </c>
      <c r="J75" s="59">
        <v>0</v>
      </c>
      <c r="K75" s="59">
        <v>0</v>
      </c>
      <c r="L75" s="60">
        <f t="shared" si="4"/>
        <v>0</v>
      </c>
      <c r="Q75" s="136"/>
      <c r="R75" s="136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71</v>
      </c>
      <c r="H76" s="43">
        <v>47</v>
      </c>
      <c r="I76" s="61">
        <v>0</v>
      </c>
      <c r="J76" s="61">
        <v>0</v>
      </c>
      <c r="K76" s="61">
        <v>0</v>
      </c>
      <c r="L76" s="60">
        <f t="shared" si="4"/>
        <v>0</v>
      </c>
      <c r="Q76" s="136"/>
      <c r="R76" s="136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72</v>
      </c>
      <c r="H77" s="43">
        <v>48</v>
      </c>
      <c r="I77" s="59">
        <v>0</v>
      </c>
      <c r="J77" s="59">
        <v>0</v>
      </c>
      <c r="K77" s="59">
        <v>0</v>
      </c>
      <c r="L77" s="60">
        <f t="shared" si="4"/>
        <v>0</v>
      </c>
      <c r="Q77" s="136"/>
      <c r="R77" s="136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73</v>
      </c>
      <c r="H78" s="43">
        <v>49</v>
      </c>
      <c r="I78" s="44">
        <f t="shared" ref="I78:K79" si="6">I79</f>
        <v>0</v>
      </c>
      <c r="J78" s="44">
        <f t="shared" si="6"/>
        <v>0</v>
      </c>
      <c r="K78" s="44">
        <f t="shared" si="6"/>
        <v>0</v>
      </c>
      <c r="L78" s="60">
        <f t="shared" si="4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73</v>
      </c>
      <c r="H79" s="43">
        <v>50</v>
      </c>
      <c r="I79" s="44">
        <f t="shared" si="6"/>
        <v>0</v>
      </c>
      <c r="J79" s="44">
        <f t="shared" si="6"/>
        <v>0</v>
      </c>
      <c r="K79" s="44">
        <f t="shared" si="6"/>
        <v>0</v>
      </c>
      <c r="L79" s="60">
        <f t="shared" si="4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73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60">
        <f t="shared" si="4"/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73</v>
      </c>
      <c r="H81" s="43">
        <v>52</v>
      </c>
      <c r="I81" s="61">
        <v>0</v>
      </c>
      <c r="J81" s="61">
        <v>0</v>
      </c>
      <c r="K81" s="61">
        <v>0</v>
      </c>
      <c r="L81" s="60">
        <f t="shared" si="4"/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74</v>
      </c>
      <c r="H82" s="43">
        <v>53</v>
      </c>
      <c r="I82" s="44">
        <f t="shared" ref="I82:K84" si="7">I83</f>
        <v>0</v>
      </c>
      <c r="J82" s="84">
        <f t="shared" si="7"/>
        <v>0</v>
      </c>
      <c r="K82" s="45">
        <f t="shared" si="7"/>
        <v>0</v>
      </c>
      <c r="L82" s="60">
        <f t="shared" si="4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75</v>
      </c>
      <c r="H83" s="43">
        <v>54</v>
      </c>
      <c r="I83" s="44">
        <f t="shared" si="7"/>
        <v>0</v>
      </c>
      <c r="J83" s="84">
        <f t="shared" si="7"/>
        <v>0</v>
      </c>
      <c r="K83" s="45">
        <f t="shared" si="7"/>
        <v>0</v>
      </c>
      <c r="L83" s="60">
        <f t="shared" si="4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75</v>
      </c>
      <c r="H84" s="43">
        <v>55</v>
      </c>
      <c r="I84" s="44">
        <f t="shared" si="7"/>
        <v>0</v>
      </c>
      <c r="J84" s="84">
        <f t="shared" si="7"/>
        <v>0</v>
      </c>
      <c r="K84" s="45">
        <f t="shared" si="7"/>
        <v>0</v>
      </c>
      <c r="L84" s="60">
        <f t="shared" si="4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75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60">
        <f t="shared" si="4"/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76</v>
      </c>
      <c r="H86" s="43">
        <v>57</v>
      </c>
      <c r="I86" s="61">
        <v>0</v>
      </c>
      <c r="J86" s="61">
        <v>0</v>
      </c>
      <c r="K86" s="61">
        <v>0</v>
      </c>
      <c r="L86" s="60">
        <f t="shared" si="4"/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77</v>
      </c>
      <c r="H87" s="43">
        <v>58</v>
      </c>
      <c r="I87" s="61">
        <v>0</v>
      </c>
      <c r="J87" s="61">
        <v>0</v>
      </c>
      <c r="K87" s="61">
        <v>0</v>
      </c>
      <c r="L87" s="60">
        <f t="shared" si="4"/>
        <v>0</v>
      </c>
    </row>
    <row r="88" spans="1:12" hidden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78</v>
      </c>
      <c r="H88" s="43">
        <v>59</v>
      </c>
      <c r="I88" s="61">
        <v>0</v>
      </c>
      <c r="J88" s="61">
        <v>0</v>
      </c>
      <c r="K88" s="61">
        <v>0</v>
      </c>
      <c r="L88" s="60">
        <f t="shared" si="4"/>
        <v>0</v>
      </c>
    </row>
    <row r="89" spans="1:12" hidden="1">
      <c r="A89" s="39">
        <v>2</v>
      </c>
      <c r="B89" s="40">
        <v>5</v>
      </c>
      <c r="C89" s="39"/>
      <c r="D89" s="40"/>
      <c r="E89" s="40"/>
      <c r="F89" s="89"/>
      <c r="G89" s="41" t="s">
        <v>79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60">
        <f t="shared" si="4"/>
        <v>0</v>
      </c>
    </row>
    <row r="90" spans="1:12" hidden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80</v>
      </c>
      <c r="H90" s="43">
        <v>61</v>
      </c>
      <c r="I90" s="64">
        <f t="shared" ref="I90:K91" si="8">I91</f>
        <v>0</v>
      </c>
      <c r="J90" s="85">
        <f t="shared" si="8"/>
        <v>0</v>
      </c>
      <c r="K90" s="65">
        <f t="shared" si="8"/>
        <v>0</v>
      </c>
      <c r="L90" s="60">
        <f t="shared" si="4"/>
        <v>0</v>
      </c>
    </row>
    <row r="91" spans="1:12" hidden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80</v>
      </c>
      <c r="H91" s="43">
        <v>62</v>
      </c>
      <c r="I91" s="44">
        <f t="shared" si="8"/>
        <v>0</v>
      </c>
      <c r="J91" s="84">
        <f t="shared" si="8"/>
        <v>0</v>
      </c>
      <c r="K91" s="45">
        <f t="shared" si="8"/>
        <v>0</v>
      </c>
      <c r="L91" s="60">
        <f t="shared" si="4"/>
        <v>0</v>
      </c>
    </row>
    <row r="92" spans="1:12" hidden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80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60">
        <f t="shared" si="4"/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81</v>
      </c>
      <c r="H93" s="43">
        <v>64</v>
      </c>
      <c r="I93" s="61">
        <v>0</v>
      </c>
      <c r="J93" s="61">
        <v>0</v>
      </c>
      <c r="K93" s="61">
        <v>0</v>
      </c>
      <c r="L93" s="60">
        <f t="shared" si="4"/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82</v>
      </c>
      <c r="H94" s="43">
        <v>65</v>
      </c>
      <c r="I94" s="61">
        <v>0</v>
      </c>
      <c r="J94" s="61">
        <v>0</v>
      </c>
      <c r="K94" s="61">
        <v>0</v>
      </c>
      <c r="L94" s="60">
        <f t="shared" si="4"/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83</v>
      </c>
      <c r="H95" s="43">
        <v>66</v>
      </c>
      <c r="I95" s="44">
        <f t="shared" ref="I95:K96" si="9">I96</f>
        <v>0</v>
      </c>
      <c r="J95" s="84">
        <f t="shared" si="9"/>
        <v>0</v>
      </c>
      <c r="K95" s="45">
        <f t="shared" si="9"/>
        <v>0</v>
      </c>
      <c r="L95" s="60">
        <f t="shared" si="4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83</v>
      </c>
      <c r="H96" s="43">
        <v>67</v>
      </c>
      <c r="I96" s="44">
        <f t="shared" si="9"/>
        <v>0</v>
      </c>
      <c r="J96" s="84">
        <f t="shared" si="9"/>
        <v>0</v>
      </c>
      <c r="K96" s="45">
        <f t="shared" si="9"/>
        <v>0</v>
      </c>
      <c r="L96" s="60">
        <f t="shared" si="4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83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60">
        <f t="shared" si="4"/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84</v>
      </c>
      <c r="H98" s="43">
        <v>69</v>
      </c>
      <c r="I98" s="61">
        <v>0</v>
      </c>
      <c r="J98" s="61">
        <v>0</v>
      </c>
      <c r="K98" s="61">
        <v>0</v>
      </c>
      <c r="L98" s="60">
        <f t="shared" si="4"/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85</v>
      </c>
      <c r="H99" s="43">
        <v>70</v>
      </c>
      <c r="I99" s="61">
        <v>0</v>
      </c>
      <c r="J99" s="61">
        <v>0</v>
      </c>
      <c r="K99" s="61">
        <v>0</v>
      </c>
      <c r="L99" s="60">
        <f t="shared" si="4"/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86</v>
      </c>
      <c r="H100" s="43">
        <v>71</v>
      </c>
      <c r="I100" s="44">
        <f t="shared" ref="I100:K101" si="10">I101</f>
        <v>0</v>
      </c>
      <c r="J100" s="84">
        <f t="shared" si="10"/>
        <v>0</v>
      </c>
      <c r="K100" s="45">
        <f t="shared" si="10"/>
        <v>0</v>
      </c>
      <c r="L100" s="60">
        <f t="shared" ref="L100:L163" si="11">K100</f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87</v>
      </c>
      <c r="H101" s="43">
        <v>72</v>
      </c>
      <c r="I101" s="44">
        <f t="shared" si="10"/>
        <v>0</v>
      </c>
      <c r="J101" s="84">
        <f t="shared" si="10"/>
        <v>0</v>
      </c>
      <c r="K101" s="45">
        <f t="shared" si="10"/>
        <v>0</v>
      </c>
      <c r="L101" s="60">
        <f t="shared" si="11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87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60">
        <f t="shared" si="11"/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87</v>
      </c>
      <c r="H103" s="43">
        <v>74</v>
      </c>
      <c r="I103" s="61">
        <v>0</v>
      </c>
      <c r="J103" s="61">
        <v>0</v>
      </c>
      <c r="K103" s="61">
        <v>0</v>
      </c>
      <c r="L103" s="60">
        <f t="shared" si="11"/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88</v>
      </c>
      <c r="H104" s="43">
        <v>75</v>
      </c>
      <c r="I104" s="61">
        <v>0</v>
      </c>
      <c r="J104" s="61">
        <v>0</v>
      </c>
      <c r="K104" s="61">
        <v>0</v>
      </c>
      <c r="L104" s="60">
        <f t="shared" si="11"/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89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60">
        <f t="shared" si="11"/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89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60">
        <f t="shared" si="11"/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89</v>
      </c>
      <c r="H107" s="43">
        <v>78</v>
      </c>
      <c r="I107" s="61">
        <v>0</v>
      </c>
      <c r="J107" s="61">
        <v>0</v>
      </c>
      <c r="K107" s="61">
        <v>0</v>
      </c>
      <c r="L107" s="60">
        <f t="shared" si="11"/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90</v>
      </c>
      <c r="H108" s="43">
        <v>79</v>
      </c>
      <c r="I108" s="61">
        <v>0</v>
      </c>
      <c r="J108" s="61">
        <v>0</v>
      </c>
      <c r="K108" s="61">
        <v>0</v>
      </c>
      <c r="L108" s="60">
        <f t="shared" si="11"/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91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60">
        <f t="shared" si="11"/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92</v>
      </c>
      <c r="H110" s="43">
        <v>81</v>
      </c>
      <c r="I110" s="53">
        <f t="shared" ref="I110:K111" si="12">I111</f>
        <v>0</v>
      </c>
      <c r="J110" s="86">
        <f t="shared" si="12"/>
        <v>0</v>
      </c>
      <c r="K110" s="52">
        <f t="shared" si="12"/>
        <v>0</v>
      </c>
      <c r="L110" s="60">
        <f t="shared" si="11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92</v>
      </c>
      <c r="H111" s="43">
        <v>82</v>
      </c>
      <c r="I111" s="44">
        <f t="shared" si="12"/>
        <v>0</v>
      </c>
      <c r="J111" s="84">
        <f t="shared" si="12"/>
        <v>0</v>
      </c>
      <c r="K111" s="45">
        <f t="shared" si="12"/>
        <v>0</v>
      </c>
      <c r="L111" s="60">
        <f t="shared" si="11"/>
        <v>0</v>
      </c>
    </row>
    <row r="112" spans="1:12" hidden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92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60">
        <f t="shared" si="11"/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93</v>
      </c>
      <c r="H113" s="43">
        <v>84</v>
      </c>
      <c r="I113" s="61">
        <v>0</v>
      </c>
      <c r="J113" s="61">
        <v>0</v>
      </c>
      <c r="K113" s="61">
        <v>0</v>
      </c>
      <c r="L113" s="60">
        <f t="shared" si="11"/>
        <v>0</v>
      </c>
    </row>
    <row r="114" spans="1:12" hidden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94</v>
      </c>
      <c r="H114" s="43">
        <v>85</v>
      </c>
      <c r="I114" s="59">
        <v>0</v>
      </c>
      <c r="J114" s="59">
        <v>0</v>
      </c>
      <c r="K114" s="59">
        <v>0</v>
      </c>
      <c r="L114" s="60">
        <f t="shared" si="11"/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95</v>
      </c>
      <c r="H115" s="43">
        <v>86</v>
      </c>
      <c r="I115" s="44">
        <f t="shared" ref="I115:K117" si="13">I116</f>
        <v>0</v>
      </c>
      <c r="J115" s="84">
        <f t="shared" si="13"/>
        <v>0</v>
      </c>
      <c r="K115" s="45">
        <f t="shared" si="13"/>
        <v>0</v>
      </c>
      <c r="L115" s="60">
        <f t="shared" si="11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95</v>
      </c>
      <c r="H116" s="43">
        <v>87</v>
      </c>
      <c r="I116" s="44">
        <f t="shared" si="13"/>
        <v>0</v>
      </c>
      <c r="J116" s="84">
        <f t="shared" si="13"/>
        <v>0</v>
      </c>
      <c r="K116" s="45">
        <f t="shared" si="13"/>
        <v>0</v>
      </c>
      <c r="L116" s="60">
        <f t="shared" si="11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95</v>
      </c>
      <c r="H117" s="43">
        <v>88</v>
      </c>
      <c r="I117" s="93">
        <f t="shared" si="13"/>
        <v>0</v>
      </c>
      <c r="J117" s="94">
        <f t="shared" si="13"/>
        <v>0</v>
      </c>
      <c r="K117" s="95">
        <f t="shared" si="13"/>
        <v>0</v>
      </c>
      <c r="L117" s="60">
        <f t="shared" si="11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95</v>
      </c>
      <c r="H118" s="43">
        <v>89</v>
      </c>
      <c r="I118" s="61">
        <v>0</v>
      </c>
      <c r="J118" s="61">
        <v>0</v>
      </c>
      <c r="K118" s="61">
        <v>0</v>
      </c>
      <c r="L118" s="60">
        <f t="shared" si="11"/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96</v>
      </c>
      <c r="H119" s="43">
        <v>90</v>
      </c>
      <c r="I119" s="64">
        <f t="shared" ref="I119:K121" si="14">I120</f>
        <v>0</v>
      </c>
      <c r="J119" s="85">
        <f t="shared" si="14"/>
        <v>0</v>
      </c>
      <c r="K119" s="65">
        <f t="shared" si="14"/>
        <v>0</v>
      </c>
      <c r="L119" s="60">
        <f t="shared" si="11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96</v>
      </c>
      <c r="H120" s="43">
        <v>91</v>
      </c>
      <c r="I120" s="44">
        <f t="shared" si="14"/>
        <v>0</v>
      </c>
      <c r="J120" s="84">
        <f t="shared" si="14"/>
        <v>0</v>
      </c>
      <c r="K120" s="45">
        <f t="shared" si="14"/>
        <v>0</v>
      </c>
      <c r="L120" s="60">
        <f t="shared" si="11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96</v>
      </c>
      <c r="H121" s="43">
        <v>92</v>
      </c>
      <c r="I121" s="44">
        <f t="shared" si="14"/>
        <v>0</v>
      </c>
      <c r="J121" s="84">
        <f t="shared" si="14"/>
        <v>0</v>
      </c>
      <c r="K121" s="45">
        <f t="shared" si="14"/>
        <v>0</v>
      </c>
      <c r="L121" s="60">
        <f t="shared" si="11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96</v>
      </c>
      <c r="H122" s="43">
        <v>93</v>
      </c>
      <c r="I122" s="61">
        <v>0</v>
      </c>
      <c r="J122" s="61">
        <v>0</v>
      </c>
      <c r="K122" s="61">
        <v>0</v>
      </c>
      <c r="L122" s="60">
        <f t="shared" si="11"/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97</v>
      </c>
      <c r="H123" s="43">
        <v>94</v>
      </c>
      <c r="I123" s="64">
        <f t="shared" ref="I123:K125" si="15">I124</f>
        <v>0</v>
      </c>
      <c r="J123" s="85">
        <f t="shared" si="15"/>
        <v>0</v>
      </c>
      <c r="K123" s="65">
        <f t="shared" si="15"/>
        <v>0</v>
      </c>
      <c r="L123" s="60">
        <f t="shared" si="11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97</v>
      </c>
      <c r="H124" s="43">
        <v>95</v>
      </c>
      <c r="I124" s="44">
        <f t="shared" si="15"/>
        <v>0</v>
      </c>
      <c r="J124" s="84">
        <f t="shared" si="15"/>
        <v>0</v>
      </c>
      <c r="K124" s="45">
        <f t="shared" si="15"/>
        <v>0</v>
      </c>
      <c r="L124" s="60">
        <f t="shared" si="11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97</v>
      </c>
      <c r="H125" s="43">
        <v>96</v>
      </c>
      <c r="I125" s="44">
        <f t="shared" si="15"/>
        <v>0</v>
      </c>
      <c r="J125" s="84">
        <f t="shared" si="15"/>
        <v>0</v>
      </c>
      <c r="K125" s="45">
        <f t="shared" si="15"/>
        <v>0</v>
      </c>
      <c r="L125" s="60">
        <f t="shared" si="11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97</v>
      </c>
      <c r="H126" s="43">
        <v>97</v>
      </c>
      <c r="I126" s="61">
        <v>0</v>
      </c>
      <c r="J126" s="61">
        <v>0</v>
      </c>
      <c r="K126" s="61">
        <v>0</v>
      </c>
      <c r="L126" s="60">
        <f t="shared" si="11"/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98</v>
      </c>
      <c r="H127" s="43">
        <v>98</v>
      </c>
      <c r="I127" s="71">
        <f t="shared" ref="I127:K129" si="16">I128</f>
        <v>0</v>
      </c>
      <c r="J127" s="97">
        <f t="shared" si="16"/>
        <v>0</v>
      </c>
      <c r="K127" s="72">
        <f t="shared" si="16"/>
        <v>0</v>
      </c>
      <c r="L127" s="60">
        <f t="shared" si="11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99</v>
      </c>
      <c r="H128" s="43">
        <v>99</v>
      </c>
      <c r="I128" s="44">
        <f t="shared" si="16"/>
        <v>0</v>
      </c>
      <c r="J128" s="84">
        <f t="shared" si="16"/>
        <v>0</v>
      </c>
      <c r="K128" s="45">
        <f t="shared" si="16"/>
        <v>0</v>
      </c>
      <c r="L128" s="60">
        <f t="shared" si="11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98</v>
      </c>
      <c r="H129" s="43">
        <v>100</v>
      </c>
      <c r="I129" s="44">
        <f t="shared" si="16"/>
        <v>0</v>
      </c>
      <c r="J129" s="84">
        <f t="shared" si="16"/>
        <v>0</v>
      </c>
      <c r="K129" s="45">
        <f t="shared" si="16"/>
        <v>0</v>
      </c>
      <c r="L129" s="60">
        <f t="shared" si="11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100</v>
      </c>
      <c r="H130" s="43">
        <v>101</v>
      </c>
      <c r="I130" s="61">
        <v>0</v>
      </c>
      <c r="J130" s="61">
        <v>0</v>
      </c>
      <c r="K130" s="61">
        <v>0</v>
      </c>
      <c r="L130" s="60">
        <f t="shared" si="11"/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101</v>
      </c>
      <c r="H131" s="43">
        <v>102</v>
      </c>
      <c r="I131" s="45">
        <f>SUM(I132+I137+I144)</f>
        <v>2900</v>
      </c>
      <c r="J131" s="84">
        <f>SUM(J132+J137+J144)</f>
        <v>2000</v>
      </c>
      <c r="K131" s="45">
        <f>SUM(K132+K137+K144)</f>
        <v>1593.05</v>
      </c>
      <c r="L131" s="387">
        <f t="shared" si="11"/>
        <v>1593.05</v>
      </c>
    </row>
    <row r="132" spans="1:12" hidden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102</v>
      </c>
      <c r="H132" s="43">
        <v>103</v>
      </c>
      <c r="I132" s="45">
        <f t="shared" ref="I132:K133" si="17">I133</f>
        <v>0</v>
      </c>
      <c r="J132" s="84">
        <f t="shared" si="17"/>
        <v>0</v>
      </c>
      <c r="K132" s="45">
        <f t="shared" si="17"/>
        <v>0</v>
      </c>
      <c r="L132" s="60">
        <f t="shared" si="11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102</v>
      </c>
      <c r="H133" s="43">
        <v>104</v>
      </c>
      <c r="I133" s="45">
        <f t="shared" si="17"/>
        <v>0</v>
      </c>
      <c r="J133" s="84">
        <f t="shared" si="17"/>
        <v>0</v>
      </c>
      <c r="K133" s="45">
        <f t="shared" si="17"/>
        <v>0</v>
      </c>
      <c r="L133" s="60">
        <f t="shared" si="11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102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60">
        <f t="shared" si="11"/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103</v>
      </c>
      <c r="H135" s="43">
        <v>106</v>
      </c>
      <c r="I135" s="98">
        <v>0</v>
      </c>
      <c r="J135" s="98">
        <v>0</v>
      </c>
      <c r="K135" s="98">
        <v>0</v>
      </c>
      <c r="L135" s="60">
        <f t="shared" si="11"/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104</v>
      </c>
      <c r="H136" s="43">
        <v>107</v>
      </c>
      <c r="I136" s="60">
        <v>0</v>
      </c>
      <c r="J136" s="60">
        <v>0</v>
      </c>
      <c r="K136" s="60">
        <v>0</v>
      </c>
      <c r="L136" s="60">
        <f t="shared" si="11"/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105</v>
      </c>
      <c r="H137" s="43">
        <v>108</v>
      </c>
      <c r="I137" s="52">
        <f t="shared" ref="I137:K138" si="18">I138</f>
        <v>0</v>
      </c>
      <c r="J137" s="86">
        <f t="shared" si="18"/>
        <v>0</v>
      </c>
      <c r="K137" s="52">
        <f t="shared" si="18"/>
        <v>0</v>
      </c>
      <c r="L137" s="60">
        <f t="shared" si="11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106</v>
      </c>
      <c r="H138" s="43">
        <v>109</v>
      </c>
      <c r="I138" s="45">
        <f t="shared" si="18"/>
        <v>0</v>
      </c>
      <c r="J138" s="84">
        <f t="shared" si="18"/>
        <v>0</v>
      </c>
      <c r="K138" s="45">
        <f t="shared" si="18"/>
        <v>0</v>
      </c>
      <c r="L138" s="60">
        <f t="shared" si="11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106</v>
      </c>
      <c r="H139" s="43">
        <v>110</v>
      </c>
      <c r="I139" s="45">
        <f>SUM(I140:I140)</f>
        <v>0</v>
      </c>
      <c r="J139" s="84">
        <f>SUM(J140:J140)</f>
        <v>0</v>
      </c>
      <c r="K139" s="45">
        <f>SUM(K140:K140)</f>
        <v>0</v>
      </c>
      <c r="L139" s="60">
        <f t="shared" si="11"/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2</v>
      </c>
      <c r="G140" s="56" t="s">
        <v>107</v>
      </c>
      <c r="H140" s="43">
        <v>112</v>
      </c>
      <c r="I140" s="60">
        <v>0</v>
      </c>
      <c r="J140" s="60">
        <v>0</v>
      </c>
      <c r="K140" s="60">
        <v>0</v>
      </c>
      <c r="L140" s="60">
        <f t="shared" si="11"/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/>
      <c r="F141" s="57"/>
      <c r="G141" s="56" t="s">
        <v>108</v>
      </c>
      <c r="H141" s="43">
        <v>113</v>
      </c>
      <c r="I141" s="45">
        <f>I142</f>
        <v>0</v>
      </c>
      <c r="J141" s="45">
        <f>J142</f>
        <v>0</v>
      </c>
      <c r="K141" s="45">
        <f>K142</f>
        <v>0</v>
      </c>
      <c r="L141" s="60">
        <f t="shared" si="11"/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>
        <v>1</v>
      </c>
      <c r="F142" s="57"/>
      <c r="G142" s="56" t="s">
        <v>108</v>
      </c>
      <c r="H142" s="43">
        <v>114</v>
      </c>
      <c r="I142" s="45">
        <f>SUM(I143)</f>
        <v>0</v>
      </c>
      <c r="J142" s="45">
        <f>SUM(J143)</f>
        <v>0</v>
      </c>
      <c r="K142" s="45">
        <f>SUM(K143)</f>
        <v>0</v>
      </c>
      <c r="L142" s="60">
        <f t="shared" si="11"/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>
        <v>1</v>
      </c>
      <c r="G143" s="56" t="s">
        <v>108</v>
      </c>
      <c r="H143" s="43">
        <v>115</v>
      </c>
      <c r="I143" s="60">
        <v>0</v>
      </c>
      <c r="J143" s="60">
        <v>0</v>
      </c>
      <c r="K143" s="60">
        <v>0</v>
      </c>
      <c r="L143" s="60">
        <f t="shared" si="11"/>
        <v>0</v>
      </c>
    </row>
    <row r="144" spans="1:12" hidden="1">
      <c r="A144" s="58">
        <v>2</v>
      </c>
      <c r="B144" s="54">
        <v>7</v>
      </c>
      <c r="C144" s="58">
        <v>3</v>
      </c>
      <c r="D144" s="54"/>
      <c r="E144" s="55"/>
      <c r="F144" s="57"/>
      <c r="G144" s="56" t="s">
        <v>109</v>
      </c>
      <c r="H144" s="43">
        <v>116</v>
      </c>
      <c r="I144" s="45">
        <f t="shared" ref="I144:K145" si="19">I145</f>
        <v>2900</v>
      </c>
      <c r="J144" s="84">
        <f t="shared" si="19"/>
        <v>2000</v>
      </c>
      <c r="K144" s="45">
        <f t="shared" si="19"/>
        <v>1593.05</v>
      </c>
      <c r="L144" s="60">
        <f t="shared" si="11"/>
        <v>1593.05</v>
      </c>
    </row>
    <row r="145" spans="1:12" hidden="1">
      <c r="A145" s="66">
        <v>2</v>
      </c>
      <c r="B145" s="75">
        <v>7</v>
      </c>
      <c r="C145" s="99">
        <v>3</v>
      </c>
      <c r="D145" s="75">
        <v>1</v>
      </c>
      <c r="E145" s="76"/>
      <c r="F145" s="77"/>
      <c r="G145" s="78" t="s">
        <v>109</v>
      </c>
      <c r="H145" s="43">
        <v>117</v>
      </c>
      <c r="I145" s="72">
        <f t="shared" si="19"/>
        <v>2900</v>
      </c>
      <c r="J145" s="97">
        <f t="shared" si="19"/>
        <v>2000</v>
      </c>
      <c r="K145" s="72">
        <f t="shared" si="19"/>
        <v>1593.05</v>
      </c>
      <c r="L145" s="60">
        <f t="shared" si="11"/>
        <v>1593.05</v>
      </c>
    </row>
    <row r="146" spans="1:12" hidden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/>
      <c r="G146" s="56" t="s">
        <v>109</v>
      </c>
      <c r="H146" s="43">
        <v>118</v>
      </c>
      <c r="I146" s="45">
        <f>SUM(I147:I148)</f>
        <v>2900</v>
      </c>
      <c r="J146" s="84">
        <f>SUM(J147:J148)</f>
        <v>2000</v>
      </c>
      <c r="K146" s="45">
        <f>SUM(K147:K148)</f>
        <v>1593.05</v>
      </c>
      <c r="L146" s="60">
        <f t="shared" si="11"/>
        <v>1593.05</v>
      </c>
    </row>
    <row r="147" spans="1:12">
      <c r="A147" s="74">
        <v>2</v>
      </c>
      <c r="B147" s="49">
        <v>7</v>
      </c>
      <c r="C147" s="74">
        <v>3</v>
      </c>
      <c r="D147" s="49">
        <v>1</v>
      </c>
      <c r="E147" s="47">
        <v>1</v>
      </c>
      <c r="F147" s="50">
        <v>1</v>
      </c>
      <c r="G147" s="48" t="s">
        <v>110</v>
      </c>
      <c r="H147" s="43">
        <v>119</v>
      </c>
      <c r="I147" s="98">
        <v>2900</v>
      </c>
      <c r="J147" s="98">
        <v>2000</v>
      </c>
      <c r="K147" s="98">
        <v>1593.05</v>
      </c>
      <c r="L147" s="60">
        <f>K147</f>
        <v>1593.05</v>
      </c>
    </row>
    <row r="148" spans="1:12" ht="16.5" hidden="1" customHeight="1">
      <c r="A148" s="58">
        <v>2</v>
      </c>
      <c r="B148" s="54">
        <v>7</v>
      </c>
      <c r="C148" s="58">
        <v>3</v>
      </c>
      <c r="D148" s="54">
        <v>1</v>
      </c>
      <c r="E148" s="55">
        <v>1</v>
      </c>
      <c r="F148" s="57">
        <v>2</v>
      </c>
      <c r="G148" s="56" t="s">
        <v>111</v>
      </c>
      <c r="H148" s="43">
        <v>120</v>
      </c>
      <c r="I148" s="60">
        <v>0</v>
      </c>
      <c r="J148" s="61">
        <v>0</v>
      </c>
      <c r="K148" s="61">
        <v>0</v>
      </c>
      <c r="L148" s="60">
        <f t="shared" si="11"/>
        <v>0</v>
      </c>
    </row>
    <row r="149" spans="1:12" ht="15" hidden="1" customHeight="1">
      <c r="A149" s="87">
        <v>2</v>
      </c>
      <c r="B149" s="87">
        <v>8</v>
      </c>
      <c r="C149" s="39"/>
      <c r="D149" s="63"/>
      <c r="E149" s="46"/>
      <c r="F149" s="100"/>
      <c r="G149" s="51" t="s">
        <v>112</v>
      </c>
      <c r="H149" s="43">
        <v>121</v>
      </c>
      <c r="I149" s="65">
        <f>I150</f>
        <v>0</v>
      </c>
      <c r="J149" s="85">
        <f>J150</f>
        <v>0</v>
      </c>
      <c r="K149" s="65">
        <f>K150</f>
        <v>0</v>
      </c>
      <c r="L149" s="60">
        <f t="shared" si="11"/>
        <v>0</v>
      </c>
    </row>
    <row r="150" spans="1:12" ht="14.25" hidden="1" customHeight="1">
      <c r="A150" s="66">
        <v>2</v>
      </c>
      <c r="B150" s="66">
        <v>8</v>
      </c>
      <c r="C150" s="66">
        <v>1</v>
      </c>
      <c r="D150" s="67"/>
      <c r="E150" s="68"/>
      <c r="F150" s="70"/>
      <c r="G150" s="48" t="s">
        <v>112</v>
      </c>
      <c r="H150" s="43">
        <v>122</v>
      </c>
      <c r="I150" s="65">
        <f>I151+I156</f>
        <v>0</v>
      </c>
      <c r="J150" s="85">
        <f>J151+J156</f>
        <v>0</v>
      </c>
      <c r="K150" s="65">
        <f>K151+K156</f>
        <v>0</v>
      </c>
      <c r="L150" s="60">
        <f t="shared" si="11"/>
        <v>0</v>
      </c>
    </row>
    <row r="151" spans="1:12" ht="13.5" hidden="1" customHeight="1">
      <c r="A151" s="58">
        <v>2</v>
      </c>
      <c r="B151" s="54">
        <v>8</v>
      </c>
      <c r="C151" s="56">
        <v>1</v>
      </c>
      <c r="D151" s="54">
        <v>1</v>
      </c>
      <c r="E151" s="55"/>
      <c r="F151" s="57"/>
      <c r="G151" s="56" t="s">
        <v>113</v>
      </c>
      <c r="H151" s="43">
        <v>123</v>
      </c>
      <c r="I151" s="45">
        <f>I152</f>
        <v>0</v>
      </c>
      <c r="J151" s="84">
        <f>J152</f>
        <v>0</v>
      </c>
      <c r="K151" s="45">
        <f>K152</f>
        <v>0</v>
      </c>
      <c r="L151" s="60">
        <f t="shared" si="11"/>
        <v>0</v>
      </c>
    </row>
    <row r="152" spans="1:12" ht="13.5" hidden="1" customHeight="1">
      <c r="A152" s="58">
        <v>2</v>
      </c>
      <c r="B152" s="54">
        <v>8</v>
      </c>
      <c r="C152" s="48">
        <v>1</v>
      </c>
      <c r="D152" s="49">
        <v>1</v>
      </c>
      <c r="E152" s="47">
        <v>1</v>
      </c>
      <c r="F152" s="50"/>
      <c r="G152" s="56" t="s">
        <v>113</v>
      </c>
      <c r="H152" s="43">
        <v>124</v>
      </c>
      <c r="I152" s="65">
        <f>SUM(I153:I155)</f>
        <v>0</v>
      </c>
      <c r="J152" s="65">
        <f>SUM(J153:J155)</f>
        <v>0</v>
      </c>
      <c r="K152" s="65">
        <f>SUM(K153:K155)</f>
        <v>0</v>
      </c>
      <c r="L152" s="60">
        <f t="shared" si="11"/>
        <v>0</v>
      </c>
    </row>
    <row r="153" spans="1:12" ht="13.5" hidden="1" customHeight="1">
      <c r="A153" s="54">
        <v>2</v>
      </c>
      <c r="B153" s="49">
        <v>8</v>
      </c>
      <c r="C153" s="56">
        <v>1</v>
      </c>
      <c r="D153" s="54">
        <v>1</v>
      </c>
      <c r="E153" s="55">
        <v>1</v>
      </c>
      <c r="F153" s="57">
        <v>1</v>
      </c>
      <c r="G153" s="56" t="s">
        <v>114</v>
      </c>
      <c r="H153" s="43">
        <v>125</v>
      </c>
      <c r="I153" s="60">
        <v>0</v>
      </c>
      <c r="J153" s="60">
        <v>0</v>
      </c>
      <c r="K153" s="60">
        <v>0</v>
      </c>
      <c r="L153" s="60">
        <f t="shared" si="11"/>
        <v>0</v>
      </c>
    </row>
    <row r="154" spans="1:12" ht="15.75" hidden="1" customHeight="1">
      <c r="A154" s="66">
        <v>2</v>
      </c>
      <c r="B154" s="75">
        <v>8</v>
      </c>
      <c r="C154" s="78">
        <v>1</v>
      </c>
      <c r="D154" s="75">
        <v>1</v>
      </c>
      <c r="E154" s="76">
        <v>1</v>
      </c>
      <c r="F154" s="77">
        <v>2</v>
      </c>
      <c r="G154" s="78" t="s">
        <v>115</v>
      </c>
      <c r="H154" s="43">
        <v>126</v>
      </c>
      <c r="I154" s="101">
        <v>0</v>
      </c>
      <c r="J154" s="101">
        <v>0</v>
      </c>
      <c r="K154" s="101">
        <v>0</v>
      </c>
      <c r="L154" s="60">
        <f t="shared" si="11"/>
        <v>0</v>
      </c>
    </row>
    <row r="155" spans="1:12" hidden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3</v>
      </c>
      <c r="G155" s="78" t="s">
        <v>116</v>
      </c>
      <c r="H155" s="43">
        <v>127</v>
      </c>
      <c r="I155" s="101">
        <v>0</v>
      </c>
      <c r="J155" s="102">
        <v>0</v>
      </c>
      <c r="K155" s="101">
        <v>0</v>
      </c>
      <c r="L155" s="60">
        <f t="shared" si="11"/>
        <v>0</v>
      </c>
    </row>
    <row r="156" spans="1:12" ht="15" hidden="1" customHeight="1">
      <c r="A156" s="58">
        <v>2</v>
      </c>
      <c r="B156" s="54">
        <v>8</v>
      </c>
      <c r="C156" s="56">
        <v>1</v>
      </c>
      <c r="D156" s="54">
        <v>2</v>
      </c>
      <c r="E156" s="55"/>
      <c r="F156" s="57"/>
      <c r="G156" s="56" t="s">
        <v>117</v>
      </c>
      <c r="H156" s="43">
        <v>128</v>
      </c>
      <c r="I156" s="45">
        <f t="shared" ref="I156:K157" si="20">I157</f>
        <v>0</v>
      </c>
      <c r="J156" s="84">
        <f t="shared" si="20"/>
        <v>0</v>
      </c>
      <c r="K156" s="45">
        <f t="shared" si="20"/>
        <v>0</v>
      </c>
      <c r="L156" s="60">
        <f t="shared" si="11"/>
        <v>0</v>
      </c>
    </row>
    <row r="157" spans="1:12" hidden="1">
      <c r="A157" s="58">
        <v>2</v>
      </c>
      <c r="B157" s="54">
        <v>8</v>
      </c>
      <c r="C157" s="56">
        <v>1</v>
      </c>
      <c r="D157" s="54">
        <v>2</v>
      </c>
      <c r="E157" s="55">
        <v>1</v>
      </c>
      <c r="F157" s="57"/>
      <c r="G157" s="56" t="s">
        <v>117</v>
      </c>
      <c r="H157" s="43">
        <v>129</v>
      </c>
      <c r="I157" s="45">
        <f t="shared" si="20"/>
        <v>0</v>
      </c>
      <c r="J157" s="84">
        <f t="shared" si="20"/>
        <v>0</v>
      </c>
      <c r="K157" s="45">
        <f t="shared" si="20"/>
        <v>0</v>
      </c>
      <c r="L157" s="60">
        <f t="shared" si="11"/>
        <v>0</v>
      </c>
    </row>
    <row r="158" spans="1:12" hidden="1">
      <c r="A158" s="66">
        <v>2</v>
      </c>
      <c r="B158" s="67">
        <v>8</v>
      </c>
      <c r="C158" s="69">
        <v>1</v>
      </c>
      <c r="D158" s="67">
        <v>2</v>
      </c>
      <c r="E158" s="68">
        <v>1</v>
      </c>
      <c r="F158" s="70">
        <v>1</v>
      </c>
      <c r="G158" s="56" t="s">
        <v>117</v>
      </c>
      <c r="H158" s="43">
        <v>130</v>
      </c>
      <c r="I158" s="103">
        <v>0</v>
      </c>
      <c r="J158" s="61">
        <v>0</v>
      </c>
      <c r="K158" s="61">
        <v>0</v>
      </c>
      <c r="L158" s="60">
        <f t="shared" si="11"/>
        <v>0</v>
      </c>
    </row>
    <row r="159" spans="1:12" ht="39.75" hidden="1" customHeight="1">
      <c r="A159" s="87">
        <v>2</v>
      </c>
      <c r="B159" s="39">
        <v>9</v>
      </c>
      <c r="C159" s="41"/>
      <c r="D159" s="39"/>
      <c r="E159" s="40"/>
      <c r="F159" s="42"/>
      <c r="G159" s="41" t="s">
        <v>118</v>
      </c>
      <c r="H159" s="43">
        <v>131</v>
      </c>
      <c r="I159" s="45">
        <f>I160+I164</f>
        <v>0</v>
      </c>
      <c r="J159" s="84">
        <f>J160+J164</f>
        <v>0</v>
      </c>
      <c r="K159" s="45">
        <f>K160+K164</f>
        <v>0</v>
      </c>
      <c r="L159" s="60">
        <f t="shared" si="11"/>
        <v>0</v>
      </c>
    </row>
    <row r="160" spans="1:12" s="69" customFormat="1" ht="39" hidden="1" customHeight="1">
      <c r="A160" s="58">
        <v>2</v>
      </c>
      <c r="B160" s="54">
        <v>9</v>
      </c>
      <c r="C160" s="56">
        <v>1</v>
      </c>
      <c r="D160" s="54"/>
      <c r="E160" s="55"/>
      <c r="F160" s="57"/>
      <c r="G160" s="56" t="s">
        <v>119</v>
      </c>
      <c r="H160" s="43">
        <v>132</v>
      </c>
      <c r="I160" s="45">
        <f t="shared" ref="I160:K162" si="21">I161</f>
        <v>0</v>
      </c>
      <c r="J160" s="84">
        <f t="shared" si="21"/>
        <v>0</v>
      </c>
      <c r="K160" s="45">
        <f t="shared" si="21"/>
        <v>0</v>
      </c>
      <c r="L160" s="60">
        <f t="shared" si="11"/>
        <v>0</v>
      </c>
    </row>
    <row r="161" spans="1:12" ht="42.75" hidden="1" customHeight="1">
      <c r="A161" s="74">
        <v>2</v>
      </c>
      <c r="B161" s="49">
        <v>9</v>
      </c>
      <c r="C161" s="48">
        <v>1</v>
      </c>
      <c r="D161" s="49">
        <v>1</v>
      </c>
      <c r="E161" s="47"/>
      <c r="F161" s="50"/>
      <c r="G161" s="56" t="s">
        <v>120</v>
      </c>
      <c r="H161" s="43">
        <v>133</v>
      </c>
      <c r="I161" s="65">
        <f t="shared" si="21"/>
        <v>0</v>
      </c>
      <c r="J161" s="85">
        <f t="shared" si="21"/>
        <v>0</v>
      </c>
      <c r="K161" s="65">
        <f t="shared" si="21"/>
        <v>0</v>
      </c>
      <c r="L161" s="60">
        <f t="shared" si="11"/>
        <v>0</v>
      </c>
    </row>
    <row r="162" spans="1:12" ht="38.25" hidden="1" customHeight="1">
      <c r="A162" s="58">
        <v>2</v>
      </c>
      <c r="B162" s="54">
        <v>9</v>
      </c>
      <c r="C162" s="58">
        <v>1</v>
      </c>
      <c r="D162" s="54">
        <v>1</v>
      </c>
      <c r="E162" s="55">
        <v>1</v>
      </c>
      <c r="F162" s="57"/>
      <c r="G162" s="56" t="s">
        <v>120</v>
      </c>
      <c r="H162" s="43">
        <v>134</v>
      </c>
      <c r="I162" s="45">
        <f t="shared" si="21"/>
        <v>0</v>
      </c>
      <c r="J162" s="84">
        <f t="shared" si="21"/>
        <v>0</v>
      </c>
      <c r="K162" s="45">
        <f t="shared" si="21"/>
        <v>0</v>
      </c>
      <c r="L162" s="60">
        <f t="shared" si="11"/>
        <v>0</v>
      </c>
    </row>
    <row r="163" spans="1:12" ht="38.25" hidden="1" customHeight="1">
      <c r="A163" s="74">
        <v>2</v>
      </c>
      <c r="B163" s="49">
        <v>9</v>
      </c>
      <c r="C163" s="49">
        <v>1</v>
      </c>
      <c r="D163" s="49">
        <v>1</v>
      </c>
      <c r="E163" s="47">
        <v>1</v>
      </c>
      <c r="F163" s="50">
        <v>1</v>
      </c>
      <c r="G163" s="56" t="s">
        <v>120</v>
      </c>
      <c r="H163" s="43">
        <v>135</v>
      </c>
      <c r="I163" s="98">
        <v>0</v>
      </c>
      <c r="J163" s="98">
        <v>0</v>
      </c>
      <c r="K163" s="98">
        <v>0</v>
      </c>
      <c r="L163" s="60">
        <f t="shared" si="11"/>
        <v>0</v>
      </c>
    </row>
    <row r="164" spans="1:12" ht="41.25" hidden="1" customHeight="1">
      <c r="A164" s="58">
        <v>2</v>
      </c>
      <c r="B164" s="54">
        <v>9</v>
      </c>
      <c r="C164" s="54">
        <v>2</v>
      </c>
      <c r="D164" s="54"/>
      <c r="E164" s="55"/>
      <c r="F164" s="57"/>
      <c r="G164" s="56" t="s">
        <v>121</v>
      </c>
      <c r="H164" s="43">
        <v>136</v>
      </c>
      <c r="I164" s="45">
        <f>SUM(I165+I170)</f>
        <v>0</v>
      </c>
      <c r="J164" s="45">
        <f>SUM(J165+J170)</f>
        <v>0</v>
      </c>
      <c r="K164" s="45">
        <f>SUM(K165+K170)</f>
        <v>0</v>
      </c>
      <c r="L164" s="60">
        <f t="shared" ref="L164:L227" si="22">K164</f>
        <v>0</v>
      </c>
    </row>
    <row r="165" spans="1:12" ht="44.25" hidden="1" customHeight="1">
      <c r="A165" s="58">
        <v>2</v>
      </c>
      <c r="B165" s="54">
        <v>9</v>
      </c>
      <c r="C165" s="54">
        <v>2</v>
      </c>
      <c r="D165" s="49">
        <v>1</v>
      </c>
      <c r="E165" s="47"/>
      <c r="F165" s="50"/>
      <c r="G165" s="48" t="s">
        <v>122</v>
      </c>
      <c r="H165" s="43">
        <v>137</v>
      </c>
      <c r="I165" s="65">
        <f>I166</f>
        <v>0</v>
      </c>
      <c r="J165" s="85">
        <f>J166</f>
        <v>0</v>
      </c>
      <c r="K165" s="65">
        <f>K166</f>
        <v>0</v>
      </c>
      <c r="L165" s="60">
        <f t="shared" si="22"/>
        <v>0</v>
      </c>
    </row>
    <row r="166" spans="1:12" ht="40.5" hidden="1" customHeight="1">
      <c r="A166" s="74">
        <v>2</v>
      </c>
      <c r="B166" s="49">
        <v>9</v>
      </c>
      <c r="C166" s="49">
        <v>2</v>
      </c>
      <c r="D166" s="54">
        <v>1</v>
      </c>
      <c r="E166" s="55">
        <v>1</v>
      </c>
      <c r="F166" s="57"/>
      <c r="G166" s="48" t="s">
        <v>123</v>
      </c>
      <c r="H166" s="43">
        <v>138</v>
      </c>
      <c r="I166" s="45">
        <f>SUM(I167:I169)</f>
        <v>0</v>
      </c>
      <c r="J166" s="84">
        <f>SUM(J167:J169)</f>
        <v>0</v>
      </c>
      <c r="K166" s="45">
        <f>SUM(K167:K169)</f>
        <v>0</v>
      </c>
      <c r="L166" s="60">
        <f t="shared" si="22"/>
        <v>0</v>
      </c>
    </row>
    <row r="167" spans="1:12" ht="53.25" hidden="1" customHeight="1">
      <c r="A167" s="66">
        <v>2</v>
      </c>
      <c r="B167" s="75">
        <v>9</v>
      </c>
      <c r="C167" s="75">
        <v>2</v>
      </c>
      <c r="D167" s="75">
        <v>1</v>
      </c>
      <c r="E167" s="76">
        <v>1</v>
      </c>
      <c r="F167" s="77">
        <v>1</v>
      </c>
      <c r="G167" s="48" t="s">
        <v>124</v>
      </c>
      <c r="H167" s="43">
        <v>139</v>
      </c>
      <c r="I167" s="101">
        <v>0</v>
      </c>
      <c r="J167" s="59">
        <v>0</v>
      </c>
      <c r="K167" s="59">
        <v>0</v>
      </c>
      <c r="L167" s="60">
        <f t="shared" si="22"/>
        <v>0</v>
      </c>
    </row>
    <row r="168" spans="1:12" ht="51.75" hidden="1" customHeight="1">
      <c r="A168" s="58">
        <v>2</v>
      </c>
      <c r="B168" s="54">
        <v>9</v>
      </c>
      <c r="C168" s="54">
        <v>2</v>
      </c>
      <c r="D168" s="54">
        <v>1</v>
      </c>
      <c r="E168" s="55">
        <v>1</v>
      </c>
      <c r="F168" s="57">
        <v>2</v>
      </c>
      <c r="G168" s="48" t="s">
        <v>125</v>
      </c>
      <c r="H168" s="43">
        <v>140</v>
      </c>
      <c r="I168" s="60">
        <v>0</v>
      </c>
      <c r="J168" s="104">
        <v>0</v>
      </c>
      <c r="K168" s="104">
        <v>0</v>
      </c>
      <c r="L168" s="60">
        <f t="shared" si="22"/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3</v>
      </c>
      <c r="G169" s="48" t="s">
        <v>126</v>
      </c>
      <c r="H169" s="43">
        <v>141</v>
      </c>
      <c r="I169" s="60">
        <v>0</v>
      </c>
      <c r="J169" s="60">
        <v>0</v>
      </c>
      <c r="K169" s="60">
        <v>0</v>
      </c>
      <c r="L169" s="60">
        <f t="shared" si="22"/>
        <v>0</v>
      </c>
    </row>
    <row r="170" spans="1:12" ht="39" hidden="1" customHeight="1">
      <c r="A170" s="105">
        <v>2</v>
      </c>
      <c r="B170" s="105">
        <v>9</v>
      </c>
      <c r="C170" s="105">
        <v>2</v>
      </c>
      <c r="D170" s="105">
        <v>2</v>
      </c>
      <c r="E170" s="105"/>
      <c r="F170" s="105"/>
      <c r="G170" s="56" t="s">
        <v>127</v>
      </c>
      <c r="H170" s="43">
        <v>142</v>
      </c>
      <c r="I170" s="45">
        <f>I171</f>
        <v>0</v>
      </c>
      <c r="J170" s="84">
        <f>J171</f>
        <v>0</v>
      </c>
      <c r="K170" s="45">
        <f>K171</f>
        <v>0</v>
      </c>
      <c r="L170" s="60">
        <f t="shared" si="22"/>
        <v>0</v>
      </c>
    </row>
    <row r="171" spans="1:12" ht="43.5" hidden="1" customHeight="1">
      <c r="A171" s="58">
        <v>2</v>
      </c>
      <c r="B171" s="54">
        <v>9</v>
      </c>
      <c r="C171" s="54">
        <v>2</v>
      </c>
      <c r="D171" s="54">
        <v>2</v>
      </c>
      <c r="E171" s="55">
        <v>1</v>
      </c>
      <c r="F171" s="57"/>
      <c r="G171" s="48" t="s">
        <v>128</v>
      </c>
      <c r="H171" s="43">
        <v>143</v>
      </c>
      <c r="I171" s="65">
        <f>SUM(I172:I174)</f>
        <v>0</v>
      </c>
      <c r="J171" s="65">
        <f>SUM(J172:J174)</f>
        <v>0</v>
      </c>
      <c r="K171" s="65">
        <f>SUM(K172:K174)</f>
        <v>0</v>
      </c>
      <c r="L171" s="60">
        <f t="shared" si="22"/>
        <v>0</v>
      </c>
    </row>
    <row r="172" spans="1:12" ht="54.75" hidden="1" customHeight="1">
      <c r="A172" s="58">
        <v>2</v>
      </c>
      <c r="B172" s="54">
        <v>9</v>
      </c>
      <c r="C172" s="54">
        <v>2</v>
      </c>
      <c r="D172" s="54">
        <v>2</v>
      </c>
      <c r="E172" s="54">
        <v>1</v>
      </c>
      <c r="F172" s="57">
        <v>1</v>
      </c>
      <c r="G172" s="106" t="s">
        <v>129</v>
      </c>
      <c r="H172" s="43">
        <v>144</v>
      </c>
      <c r="I172" s="60">
        <v>0</v>
      </c>
      <c r="J172" s="59">
        <v>0</v>
      </c>
      <c r="K172" s="59">
        <v>0</v>
      </c>
      <c r="L172" s="60">
        <f t="shared" si="22"/>
        <v>0</v>
      </c>
    </row>
    <row r="173" spans="1:12" ht="54" hidden="1" customHeight="1">
      <c r="A173" s="67">
        <v>2</v>
      </c>
      <c r="B173" s="69">
        <v>9</v>
      </c>
      <c r="C173" s="67">
        <v>2</v>
      </c>
      <c r="D173" s="68">
        <v>2</v>
      </c>
      <c r="E173" s="68">
        <v>1</v>
      </c>
      <c r="F173" s="70">
        <v>2</v>
      </c>
      <c r="G173" s="69" t="s">
        <v>130</v>
      </c>
      <c r="H173" s="43">
        <v>145</v>
      </c>
      <c r="I173" s="59">
        <v>0</v>
      </c>
      <c r="J173" s="61">
        <v>0</v>
      </c>
      <c r="K173" s="61">
        <v>0</v>
      </c>
      <c r="L173" s="60">
        <f t="shared" si="22"/>
        <v>0</v>
      </c>
    </row>
    <row r="174" spans="1:12" ht="54" hidden="1" customHeight="1">
      <c r="A174" s="54">
        <v>2</v>
      </c>
      <c r="B174" s="78">
        <v>9</v>
      </c>
      <c r="C174" s="75">
        <v>2</v>
      </c>
      <c r="D174" s="76">
        <v>2</v>
      </c>
      <c r="E174" s="76">
        <v>1</v>
      </c>
      <c r="F174" s="77">
        <v>3</v>
      </c>
      <c r="G174" s="78" t="s">
        <v>131</v>
      </c>
      <c r="H174" s="43">
        <v>146</v>
      </c>
      <c r="I174" s="104">
        <v>0</v>
      </c>
      <c r="J174" s="104">
        <v>0</v>
      </c>
      <c r="K174" s="104">
        <v>0</v>
      </c>
      <c r="L174" s="60">
        <f t="shared" si="22"/>
        <v>0</v>
      </c>
    </row>
    <row r="175" spans="1:12" ht="26.25" hidden="1" customHeight="1">
      <c r="A175" s="67">
        <v>3</v>
      </c>
      <c r="B175" s="68">
        <v>1</v>
      </c>
      <c r="C175" s="68">
        <v>2</v>
      </c>
      <c r="D175" s="68"/>
      <c r="E175" s="68"/>
      <c r="F175" s="70"/>
      <c r="G175" s="69" t="s">
        <v>138</v>
      </c>
      <c r="H175" s="43">
        <v>171</v>
      </c>
      <c r="I175" s="44">
        <f t="shared" ref="I175:K176" si="23">I176</f>
        <v>0</v>
      </c>
      <c r="J175" s="86">
        <f t="shared" si="23"/>
        <v>0</v>
      </c>
      <c r="K175" s="52">
        <f t="shared" si="23"/>
        <v>0</v>
      </c>
      <c r="L175" s="60">
        <f t="shared" si="22"/>
        <v>0</v>
      </c>
    </row>
    <row r="176" spans="1:12" ht="25.5" hidden="1" customHeight="1">
      <c r="A176" s="54">
        <v>3</v>
      </c>
      <c r="B176" s="55">
        <v>1</v>
      </c>
      <c r="C176" s="55">
        <v>2</v>
      </c>
      <c r="D176" s="55">
        <v>1</v>
      </c>
      <c r="E176" s="55"/>
      <c r="F176" s="57"/>
      <c r="G176" s="69" t="s">
        <v>138</v>
      </c>
      <c r="H176" s="43">
        <v>172</v>
      </c>
      <c r="I176" s="64">
        <f t="shared" si="23"/>
        <v>0</v>
      </c>
      <c r="J176" s="84">
        <f t="shared" si="23"/>
        <v>0</v>
      </c>
      <c r="K176" s="45">
        <f t="shared" si="23"/>
        <v>0</v>
      </c>
      <c r="L176" s="60">
        <f t="shared" si="22"/>
        <v>0</v>
      </c>
    </row>
    <row r="177" spans="1:16" ht="26.25" hidden="1" customHeight="1">
      <c r="A177" s="49">
        <v>3</v>
      </c>
      <c r="B177" s="47">
        <v>1</v>
      </c>
      <c r="C177" s="47">
        <v>2</v>
      </c>
      <c r="D177" s="47">
        <v>1</v>
      </c>
      <c r="E177" s="47">
        <v>1</v>
      </c>
      <c r="F177" s="50"/>
      <c r="G177" s="69" t="s">
        <v>138</v>
      </c>
      <c r="H177" s="43">
        <v>173</v>
      </c>
      <c r="I177" s="44">
        <f>SUM(I178:I181)</f>
        <v>0</v>
      </c>
      <c r="J177" s="85">
        <f>SUM(J178:J181)</f>
        <v>0</v>
      </c>
      <c r="K177" s="65">
        <f>SUM(K178:K181)</f>
        <v>0</v>
      </c>
      <c r="L177" s="60">
        <f t="shared" si="22"/>
        <v>0</v>
      </c>
    </row>
    <row r="178" spans="1:16" ht="41.25" hidden="1" customHeight="1">
      <c r="A178" s="54">
        <v>3</v>
      </c>
      <c r="B178" s="55">
        <v>1</v>
      </c>
      <c r="C178" s="55">
        <v>2</v>
      </c>
      <c r="D178" s="55">
        <v>1</v>
      </c>
      <c r="E178" s="55">
        <v>1</v>
      </c>
      <c r="F178" s="57">
        <v>2</v>
      </c>
      <c r="G178" s="56" t="s">
        <v>139</v>
      </c>
      <c r="H178" s="43">
        <v>174</v>
      </c>
      <c r="I178" s="61">
        <v>0</v>
      </c>
      <c r="J178" s="61">
        <v>0</v>
      </c>
      <c r="K178" s="61">
        <v>0</v>
      </c>
      <c r="L178" s="60">
        <f t="shared" si="22"/>
        <v>0</v>
      </c>
    </row>
    <row r="179" spans="1:16" ht="14.25" hidden="1" customHeight="1">
      <c r="A179" s="54">
        <v>3</v>
      </c>
      <c r="B179" s="55">
        <v>1</v>
      </c>
      <c r="C179" s="55">
        <v>2</v>
      </c>
      <c r="D179" s="54">
        <v>1</v>
      </c>
      <c r="E179" s="55">
        <v>1</v>
      </c>
      <c r="F179" s="57">
        <v>3</v>
      </c>
      <c r="G179" s="56" t="s">
        <v>140</v>
      </c>
      <c r="H179" s="43">
        <v>175</v>
      </c>
      <c r="I179" s="61">
        <v>0</v>
      </c>
      <c r="J179" s="61">
        <v>0</v>
      </c>
      <c r="K179" s="61">
        <v>0</v>
      </c>
      <c r="L179" s="60">
        <f t="shared" si="22"/>
        <v>0</v>
      </c>
    </row>
    <row r="180" spans="1:16" ht="18.7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4</v>
      </c>
      <c r="G180" s="56" t="s">
        <v>141</v>
      </c>
      <c r="H180" s="43">
        <v>176</v>
      </c>
      <c r="I180" s="61">
        <v>0</v>
      </c>
      <c r="J180" s="61">
        <v>0</v>
      </c>
      <c r="K180" s="61">
        <v>0</v>
      </c>
      <c r="L180" s="60">
        <f t="shared" si="22"/>
        <v>0</v>
      </c>
    </row>
    <row r="181" spans="1:16" ht="17.25" hidden="1" customHeight="1">
      <c r="A181" s="67">
        <v>3</v>
      </c>
      <c r="B181" s="76">
        <v>1</v>
      </c>
      <c r="C181" s="76">
        <v>2</v>
      </c>
      <c r="D181" s="75">
        <v>1</v>
      </c>
      <c r="E181" s="76">
        <v>1</v>
      </c>
      <c r="F181" s="77">
        <v>5</v>
      </c>
      <c r="G181" s="78" t="s">
        <v>142</v>
      </c>
      <c r="H181" s="43">
        <v>177</v>
      </c>
      <c r="I181" s="61">
        <v>0</v>
      </c>
      <c r="J181" s="61">
        <v>0</v>
      </c>
      <c r="K181" s="61">
        <v>0</v>
      </c>
      <c r="L181" s="60">
        <f t="shared" si="22"/>
        <v>0</v>
      </c>
    </row>
    <row r="182" spans="1:16" ht="15" hidden="1" customHeight="1">
      <c r="A182" s="54">
        <v>3</v>
      </c>
      <c r="B182" s="55">
        <v>1</v>
      </c>
      <c r="C182" s="55">
        <v>3</v>
      </c>
      <c r="D182" s="54"/>
      <c r="E182" s="55"/>
      <c r="F182" s="57"/>
      <c r="G182" s="56" t="s">
        <v>143</v>
      </c>
      <c r="H182" s="43">
        <v>178</v>
      </c>
      <c r="I182" s="44">
        <f>SUM(I183+I186)</f>
        <v>0</v>
      </c>
      <c r="J182" s="84">
        <f>SUM(J183+J186)</f>
        <v>0</v>
      </c>
      <c r="K182" s="45">
        <f>SUM(K183+K186)</f>
        <v>0</v>
      </c>
      <c r="L182" s="60">
        <f t="shared" si="22"/>
        <v>0</v>
      </c>
    </row>
    <row r="183" spans="1:16" ht="27.75" hidden="1" customHeight="1">
      <c r="A183" s="49">
        <v>3</v>
      </c>
      <c r="B183" s="47">
        <v>1</v>
      </c>
      <c r="C183" s="47">
        <v>3</v>
      </c>
      <c r="D183" s="49">
        <v>1</v>
      </c>
      <c r="E183" s="54"/>
      <c r="F183" s="50"/>
      <c r="G183" s="48" t="s">
        <v>144</v>
      </c>
      <c r="H183" s="43">
        <v>179</v>
      </c>
      <c r="I183" s="64">
        <f t="shared" ref="I183:K184" si="24">I184</f>
        <v>0</v>
      </c>
      <c r="J183" s="85">
        <f t="shared" si="24"/>
        <v>0</v>
      </c>
      <c r="K183" s="65">
        <f t="shared" si="24"/>
        <v>0</v>
      </c>
      <c r="L183" s="60">
        <f t="shared" si="22"/>
        <v>0</v>
      </c>
    </row>
    <row r="184" spans="1:16" ht="30.75" hidden="1" customHeight="1">
      <c r="A184" s="54">
        <v>3</v>
      </c>
      <c r="B184" s="55">
        <v>1</v>
      </c>
      <c r="C184" s="55">
        <v>3</v>
      </c>
      <c r="D184" s="54">
        <v>1</v>
      </c>
      <c r="E184" s="54">
        <v>1</v>
      </c>
      <c r="F184" s="57"/>
      <c r="G184" s="48" t="s">
        <v>144</v>
      </c>
      <c r="H184" s="43">
        <v>180</v>
      </c>
      <c r="I184" s="44">
        <f t="shared" si="24"/>
        <v>0</v>
      </c>
      <c r="J184" s="84">
        <f t="shared" si="24"/>
        <v>0</v>
      </c>
      <c r="K184" s="45">
        <f t="shared" si="24"/>
        <v>0</v>
      </c>
      <c r="L184" s="60">
        <f t="shared" si="22"/>
        <v>0</v>
      </c>
    </row>
    <row r="185" spans="1:16" ht="27.75" hidden="1" customHeight="1">
      <c r="A185" s="54">
        <v>3</v>
      </c>
      <c r="B185" s="56">
        <v>1</v>
      </c>
      <c r="C185" s="54">
        <v>3</v>
      </c>
      <c r="D185" s="55">
        <v>1</v>
      </c>
      <c r="E185" s="55">
        <v>1</v>
      </c>
      <c r="F185" s="57">
        <v>1</v>
      </c>
      <c r="G185" s="48" t="s">
        <v>144</v>
      </c>
      <c r="H185" s="43">
        <v>181</v>
      </c>
      <c r="I185" s="104">
        <v>0</v>
      </c>
      <c r="J185" s="104">
        <v>0</v>
      </c>
      <c r="K185" s="104">
        <v>0</v>
      </c>
      <c r="L185" s="60">
        <f t="shared" si="22"/>
        <v>0</v>
      </c>
    </row>
    <row r="186" spans="1:16" ht="15" hidden="1" customHeight="1">
      <c r="A186" s="54">
        <v>3</v>
      </c>
      <c r="B186" s="56">
        <v>1</v>
      </c>
      <c r="C186" s="54">
        <v>3</v>
      </c>
      <c r="D186" s="55">
        <v>2</v>
      </c>
      <c r="E186" s="55"/>
      <c r="F186" s="57"/>
      <c r="G186" s="56" t="s">
        <v>145</v>
      </c>
      <c r="H186" s="43">
        <v>182</v>
      </c>
      <c r="I186" s="44">
        <f>I187</f>
        <v>0</v>
      </c>
      <c r="J186" s="84">
        <f>J187</f>
        <v>0</v>
      </c>
      <c r="K186" s="45">
        <f>K187</f>
        <v>0</v>
      </c>
      <c r="L186" s="60">
        <f t="shared" si="22"/>
        <v>0</v>
      </c>
    </row>
    <row r="187" spans="1:16" ht="15.75" hidden="1" customHeight="1">
      <c r="A187" s="49">
        <v>3</v>
      </c>
      <c r="B187" s="48">
        <v>1</v>
      </c>
      <c r="C187" s="49">
        <v>3</v>
      </c>
      <c r="D187" s="47">
        <v>2</v>
      </c>
      <c r="E187" s="47">
        <v>1</v>
      </c>
      <c r="F187" s="50"/>
      <c r="G187" s="56" t="s">
        <v>145</v>
      </c>
      <c r="H187" s="43">
        <v>183</v>
      </c>
      <c r="I187" s="44">
        <f>SUM(I188:I193)</f>
        <v>0</v>
      </c>
      <c r="J187" s="44">
        <f>SUM(J188:J193)</f>
        <v>0</v>
      </c>
      <c r="K187" s="44">
        <f>SUM(K188:K193)</f>
        <v>0</v>
      </c>
      <c r="L187" s="60">
        <f t="shared" si="22"/>
        <v>0</v>
      </c>
      <c r="M187" s="138"/>
      <c r="N187" s="138"/>
      <c r="O187" s="138"/>
      <c r="P187" s="138"/>
    </row>
    <row r="188" spans="1:16" ht="1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1</v>
      </c>
      <c r="G188" s="56" t="s">
        <v>146</v>
      </c>
      <c r="H188" s="43">
        <v>184</v>
      </c>
      <c r="I188" s="61">
        <v>0</v>
      </c>
      <c r="J188" s="61">
        <v>0</v>
      </c>
      <c r="K188" s="61">
        <v>0</v>
      </c>
      <c r="L188" s="60">
        <f t="shared" si="22"/>
        <v>0</v>
      </c>
    </row>
    <row r="189" spans="1:16" ht="26.2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2</v>
      </c>
      <c r="G189" s="56" t="s">
        <v>147</v>
      </c>
      <c r="H189" s="43">
        <v>185</v>
      </c>
      <c r="I189" s="61">
        <v>0</v>
      </c>
      <c r="J189" s="61">
        <v>0</v>
      </c>
      <c r="K189" s="61">
        <v>0</v>
      </c>
      <c r="L189" s="60">
        <f t="shared" si="22"/>
        <v>0</v>
      </c>
    </row>
    <row r="190" spans="1:16" ht="16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3</v>
      </c>
      <c r="G190" s="56" t="s">
        <v>148</v>
      </c>
      <c r="H190" s="43">
        <v>186</v>
      </c>
      <c r="I190" s="61">
        <v>0</v>
      </c>
      <c r="J190" s="61">
        <v>0</v>
      </c>
      <c r="K190" s="61">
        <v>0</v>
      </c>
      <c r="L190" s="60">
        <f t="shared" si="22"/>
        <v>0</v>
      </c>
    </row>
    <row r="191" spans="1:16" ht="27.7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4</v>
      </c>
      <c r="G191" s="56" t="s">
        <v>149</v>
      </c>
      <c r="H191" s="43">
        <v>187</v>
      </c>
      <c r="I191" s="61">
        <v>0</v>
      </c>
      <c r="J191" s="61">
        <v>0</v>
      </c>
      <c r="K191" s="61">
        <v>0</v>
      </c>
      <c r="L191" s="60">
        <f t="shared" si="22"/>
        <v>0</v>
      </c>
    </row>
    <row r="192" spans="1:16" ht="15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5</v>
      </c>
      <c r="G192" s="48" t="s">
        <v>150</v>
      </c>
      <c r="H192" s="43">
        <v>188</v>
      </c>
      <c r="I192" s="61">
        <v>0</v>
      </c>
      <c r="J192" s="61">
        <v>0</v>
      </c>
      <c r="K192" s="61">
        <v>0</v>
      </c>
      <c r="L192" s="60">
        <f t="shared" si="22"/>
        <v>0</v>
      </c>
    </row>
    <row r="193" spans="1:12" ht="13.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6</v>
      </c>
      <c r="G193" s="48" t="s">
        <v>145</v>
      </c>
      <c r="H193" s="43">
        <v>189</v>
      </c>
      <c r="I193" s="61">
        <v>0</v>
      </c>
      <c r="J193" s="61">
        <v>0</v>
      </c>
      <c r="K193" s="61">
        <v>0</v>
      </c>
      <c r="L193" s="60">
        <f t="shared" si="22"/>
        <v>0</v>
      </c>
    </row>
    <row r="194" spans="1:12" ht="27" hidden="1" customHeight="1">
      <c r="A194" s="49">
        <v>3</v>
      </c>
      <c r="B194" s="47">
        <v>1</v>
      </c>
      <c r="C194" s="47">
        <v>4</v>
      </c>
      <c r="D194" s="47"/>
      <c r="E194" s="47"/>
      <c r="F194" s="50"/>
      <c r="G194" s="48" t="s">
        <v>151</v>
      </c>
      <c r="H194" s="43">
        <v>190</v>
      </c>
      <c r="I194" s="64">
        <f t="shared" ref="I194:K196" si="25">I195</f>
        <v>0</v>
      </c>
      <c r="J194" s="85">
        <f t="shared" si="25"/>
        <v>0</v>
      </c>
      <c r="K194" s="65">
        <f t="shared" si="25"/>
        <v>0</v>
      </c>
      <c r="L194" s="60">
        <f t="shared" si="22"/>
        <v>0</v>
      </c>
    </row>
    <row r="195" spans="1:12" ht="27" hidden="1" customHeight="1">
      <c r="A195" s="67">
        <v>3</v>
      </c>
      <c r="B195" s="76">
        <v>1</v>
      </c>
      <c r="C195" s="76">
        <v>4</v>
      </c>
      <c r="D195" s="76">
        <v>1</v>
      </c>
      <c r="E195" s="76"/>
      <c r="F195" s="77"/>
      <c r="G195" s="48" t="s">
        <v>151</v>
      </c>
      <c r="H195" s="43">
        <v>191</v>
      </c>
      <c r="I195" s="71">
        <f t="shared" si="25"/>
        <v>0</v>
      </c>
      <c r="J195" s="97">
        <f t="shared" si="25"/>
        <v>0</v>
      </c>
      <c r="K195" s="72">
        <f t="shared" si="25"/>
        <v>0</v>
      </c>
      <c r="L195" s="60">
        <f t="shared" si="22"/>
        <v>0</v>
      </c>
    </row>
    <row r="196" spans="1:12" ht="27.75" hidden="1" customHeight="1">
      <c r="A196" s="54">
        <v>3</v>
      </c>
      <c r="B196" s="55">
        <v>1</v>
      </c>
      <c r="C196" s="55">
        <v>4</v>
      </c>
      <c r="D196" s="55">
        <v>1</v>
      </c>
      <c r="E196" s="55">
        <v>1</v>
      </c>
      <c r="F196" s="57"/>
      <c r="G196" s="48" t="s">
        <v>152</v>
      </c>
      <c r="H196" s="43">
        <v>192</v>
      </c>
      <c r="I196" s="44">
        <f t="shared" si="25"/>
        <v>0</v>
      </c>
      <c r="J196" s="84">
        <f t="shared" si="25"/>
        <v>0</v>
      </c>
      <c r="K196" s="45">
        <f t="shared" si="25"/>
        <v>0</v>
      </c>
      <c r="L196" s="60">
        <f t="shared" si="22"/>
        <v>0</v>
      </c>
    </row>
    <row r="197" spans="1:12" ht="27" hidden="1" customHeight="1">
      <c r="A197" s="58">
        <v>3</v>
      </c>
      <c r="B197" s="54">
        <v>1</v>
      </c>
      <c r="C197" s="55">
        <v>4</v>
      </c>
      <c r="D197" s="55">
        <v>1</v>
      </c>
      <c r="E197" s="55">
        <v>1</v>
      </c>
      <c r="F197" s="57">
        <v>1</v>
      </c>
      <c r="G197" s="48" t="s">
        <v>152</v>
      </c>
      <c r="H197" s="43">
        <v>193</v>
      </c>
      <c r="I197" s="61">
        <v>0</v>
      </c>
      <c r="J197" s="61">
        <v>0</v>
      </c>
      <c r="K197" s="61">
        <v>0</v>
      </c>
      <c r="L197" s="60">
        <f t="shared" si="22"/>
        <v>0</v>
      </c>
    </row>
    <row r="198" spans="1:12" ht="26.25" hidden="1" customHeight="1">
      <c r="A198" s="58">
        <v>3</v>
      </c>
      <c r="B198" s="55">
        <v>1</v>
      </c>
      <c r="C198" s="55">
        <v>5</v>
      </c>
      <c r="D198" s="55"/>
      <c r="E198" s="55"/>
      <c r="F198" s="57"/>
      <c r="G198" s="56" t="s">
        <v>153</v>
      </c>
      <c r="H198" s="43">
        <v>194</v>
      </c>
      <c r="I198" s="44">
        <f t="shared" ref="I198:K199" si="26">I199</f>
        <v>0</v>
      </c>
      <c r="J198" s="44">
        <f t="shared" si="26"/>
        <v>0</v>
      </c>
      <c r="K198" s="44">
        <f t="shared" si="26"/>
        <v>0</v>
      </c>
      <c r="L198" s="60">
        <f t="shared" si="22"/>
        <v>0</v>
      </c>
    </row>
    <row r="199" spans="1:12" ht="30" hidden="1" customHeight="1">
      <c r="A199" s="58">
        <v>3</v>
      </c>
      <c r="B199" s="55">
        <v>1</v>
      </c>
      <c r="C199" s="55">
        <v>5</v>
      </c>
      <c r="D199" s="55">
        <v>1</v>
      </c>
      <c r="E199" s="55"/>
      <c r="F199" s="57"/>
      <c r="G199" s="56" t="s">
        <v>153</v>
      </c>
      <c r="H199" s="43">
        <v>195</v>
      </c>
      <c r="I199" s="44">
        <f t="shared" si="26"/>
        <v>0</v>
      </c>
      <c r="J199" s="44">
        <f t="shared" si="26"/>
        <v>0</v>
      </c>
      <c r="K199" s="44">
        <f t="shared" si="26"/>
        <v>0</v>
      </c>
      <c r="L199" s="60">
        <f t="shared" si="22"/>
        <v>0</v>
      </c>
    </row>
    <row r="200" spans="1:12" ht="27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/>
      <c r="G200" s="56" t="s">
        <v>153</v>
      </c>
      <c r="H200" s="43">
        <v>196</v>
      </c>
      <c r="I200" s="44">
        <f>SUM(I201:I203)</f>
        <v>0</v>
      </c>
      <c r="J200" s="44">
        <f>SUM(J201:J203)</f>
        <v>0</v>
      </c>
      <c r="K200" s="44">
        <f>SUM(K201:K203)</f>
        <v>0</v>
      </c>
      <c r="L200" s="60">
        <f t="shared" si="22"/>
        <v>0</v>
      </c>
    </row>
    <row r="201" spans="1:12" ht="21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>
        <v>1</v>
      </c>
      <c r="G201" s="106" t="s">
        <v>154</v>
      </c>
      <c r="H201" s="43">
        <v>197</v>
      </c>
      <c r="I201" s="61">
        <v>0</v>
      </c>
      <c r="J201" s="61">
        <v>0</v>
      </c>
      <c r="K201" s="61">
        <v>0</v>
      </c>
      <c r="L201" s="60">
        <f t="shared" si="22"/>
        <v>0</v>
      </c>
    </row>
    <row r="202" spans="1:12" ht="25.5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2</v>
      </c>
      <c r="G202" s="106" t="s">
        <v>155</v>
      </c>
      <c r="H202" s="43">
        <v>198</v>
      </c>
      <c r="I202" s="61">
        <v>0</v>
      </c>
      <c r="J202" s="61">
        <v>0</v>
      </c>
      <c r="K202" s="61">
        <v>0</v>
      </c>
      <c r="L202" s="60">
        <f t="shared" si="22"/>
        <v>0</v>
      </c>
    </row>
    <row r="203" spans="1:12" ht="28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3</v>
      </c>
      <c r="G203" s="106" t="s">
        <v>156</v>
      </c>
      <c r="H203" s="43">
        <v>199</v>
      </c>
      <c r="I203" s="61">
        <v>0</v>
      </c>
      <c r="J203" s="61">
        <v>0</v>
      </c>
      <c r="K203" s="61">
        <v>0</v>
      </c>
      <c r="L203" s="60">
        <f t="shared" si="22"/>
        <v>0</v>
      </c>
    </row>
    <row r="204" spans="1:12" s="1" customFormat="1" ht="41.25" hidden="1" customHeight="1">
      <c r="A204" s="39">
        <v>3</v>
      </c>
      <c r="B204" s="40">
        <v>2</v>
      </c>
      <c r="C204" s="40"/>
      <c r="D204" s="40"/>
      <c r="E204" s="40"/>
      <c r="F204" s="42"/>
      <c r="G204" s="41" t="s">
        <v>157</v>
      </c>
      <c r="H204" s="43">
        <v>200</v>
      </c>
      <c r="I204" s="44">
        <f>SUM(I205+I237)</f>
        <v>0</v>
      </c>
      <c r="J204" s="84">
        <f>SUM(J205+J237)</f>
        <v>0</v>
      </c>
      <c r="K204" s="45">
        <f>SUM(K205+K237)</f>
        <v>0</v>
      </c>
      <c r="L204" s="60">
        <f t="shared" si="22"/>
        <v>0</v>
      </c>
    </row>
    <row r="205" spans="1:12" ht="26.25" hidden="1" customHeight="1">
      <c r="A205" s="67">
        <v>3</v>
      </c>
      <c r="B205" s="75">
        <v>2</v>
      </c>
      <c r="C205" s="76">
        <v>1</v>
      </c>
      <c r="D205" s="76"/>
      <c r="E205" s="76"/>
      <c r="F205" s="77"/>
      <c r="G205" s="78" t="s">
        <v>158</v>
      </c>
      <c r="H205" s="43">
        <v>201</v>
      </c>
      <c r="I205" s="71">
        <f>SUM(I206+I215+I219+I223+I227+I230+I233)</f>
        <v>0</v>
      </c>
      <c r="J205" s="97">
        <f>SUM(J206+J215+J219+J223+J227+J230+J233)</f>
        <v>0</v>
      </c>
      <c r="K205" s="72">
        <f>SUM(K206+K215+K219+K223+K227+K230+K233)</f>
        <v>0</v>
      </c>
      <c r="L205" s="60">
        <f t="shared" si="22"/>
        <v>0</v>
      </c>
    </row>
    <row r="206" spans="1:12" ht="15.75" hidden="1" customHeight="1">
      <c r="A206" s="54">
        <v>3</v>
      </c>
      <c r="B206" s="55">
        <v>2</v>
      </c>
      <c r="C206" s="55">
        <v>1</v>
      </c>
      <c r="D206" s="55">
        <v>1</v>
      </c>
      <c r="E206" s="55"/>
      <c r="F206" s="57"/>
      <c r="G206" s="56" t="s">
        <v>159</v>
      </c>
      <c r="H206" s="43">
        <v>202</v>
      </c>
      <c r="I206" s="71">
        <f>I207</f>
        <v>0</v>
      </c>
      <c r="J206" s="71">
        <f>J207</f>
        <v>0</v>
      </c>
      <c r="K206" s="71">
        <f>K207</f>
        <v>0</v>
      </c>
      <c r="L206" s="60">
        <f t="shared" si="22"/>
        <v>0</v>
      </c>
    </row>
    <row r="207" spans="1:12" ht="12" hidden="1" customHeight="1">
      <c r="A207" s="54">
        <v>3</v>
      </c>
      <c r="B207" s="54">
        <v>2</v>
      </c>
      <c r="C207" s="55">
        <v>1</v>
      </c>
      <c r="D207" s="55">
        <v>1</v>
      </c>
      <c r="E207" s="55">
        <v>1</v>
      </c>
      <c r="F207" s="57"/>
      <c r="G207" s="56" t="s">
        <v>160</v>
      </c>
      <c r="H207" s="43">
        <v>203</v>
      </c>
      <c r="I207" s="44">
        <f>SUM(I208:I208)</f>
        <v>0</v>
      </c>
      <c r="J207" s="84">
        <f>SUM(J208:J208)</f>
        <v>0</v>
      </c>
      <c r="K207" s="45">
        <f>SUM(K208:K208)</f>
        <v>0</v>
      </c>
      <c r="L207" s="60">
        <f t="shared" si="22"/>
        <v>0</v>
      </c>
    </row>
    <row r="208" spans="1:12" ht="14.25" hidden="1" customHeight="1">
      <c r="A208" s="67">
        <v>3</v>
      </c>
      <c r="B208" s="67">
        <v>2</v>
      </c>
      <c r="C208" s="76">
        <v>1</v>
      </c>
      <c r="D208" s="76">
        <v>1</v>
      </c>
      <c r="E208" s="76">
        <v>1</v>
      </c>
      <c r="F208" s="77">
        <v>1</v>
      </c>
      <c r="G208" s="78" t="s">
        <v>160</v>
      </c>
      <c r="H208" s="43">
        <v>204</v>
      </c>
      <c r="I208" s="61">
        <v>0</v>
      </c>
      <c r="J208" s="61">
        <v>0</v>
      </c>
      <c r="K208" s="61">
        <v>0</v>
      </c>
      <c r="L208" s="60">
        <f t="shared" si="22"/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2</v>
      </c>
      <c r="F209" s="77"/>
      <c r="G209" s="78" t="s">
        <v>161</v>
      </c>
      <c r="H209" s="43">
        <v>205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60">
        <f t="shared" si="22"/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>
        <v>1</v>
      </c>
      <c r="G210" s="78" t="s">
        <v>162</v>
      </c>
      <c r="H210" s="43">
        <v>206</v>
      </c>
      <c r="I210" s="61">
        <v>0</v>
      </c>
      <c r="J210" s="61">
        <v>0</v>
      </c>
      <c r="K210" s="61">
        <v>0</v>
      </c>
      <c r="L210" s="60">
        <f t="shared" si="22"/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2</v>
      </c>
      <c r="G211" s="78" t="s">
        <v>163</v>
      </c>
      <c r="H211" s="43">
        <v>207</v>
      </c>
      <c r="I211" s="61">
        <v>0</v>
      </c>
      <c r="J211" s="61">
        <v>0</v>
      </c>
      <c r="K211" s="61">
        <v>0</v>
      </c>
      <c r="L211" s="60">
        <f t="shared" si="22"/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3</v>
      </c>
      <c r="F212" s="107"/>
      <c r="G212" s="78" t="s">
        <v>164</v>
      </c>
      <c r="H212" s="43">
        <v>208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60">
        <f t="shared" si="22"/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77">
        <v>1</v>
      </c>
      <c r="G213" s="78" t="s">
        <v>165</v>
      </c>
      <c r="H213" s="43">
        <v>209</v>
      </c>
      <c r="I213" s="61">
        <v>0</v>
      </c>
      <c r="J213" s="61">
        <v>0</v>
      </c>
      <c r="K213" s="61">
        <v>0</v>
      </c>
      <c r="L213" s="60">
        <f t="shared" si="22"/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2</v>
      </c>
      <c r="G214" s="78" t="s">
        <v>166</v>
      </c>
      <c r="H214" s="43">
        <v>210</v>
      </c>
      <c r="I214" s="61">
        <v>0</v>
      </c>
      <c r="J214" s="61">
        <v>0</v>
      </c>
      <c r="K214" s="61">
        <v>0</v>
      </c>
      <c r="L214" s="60">
        <f t="shared" si="22"/>
        <v>0</v>
      </c>
    </row>
    <row r="215" spans="1:12" ht="27" hidden="1" customHeight="1">
      <c r="A215" s="54">
        <v>3</v>
      </c>
      <c r="B215" s="55">
        <v>2</v>
      </c>
      <c r="C215" s="55">
        <v>1</v>
      </c>
      <c r="D215" s="55">
        <v>2</v>
      </c>
      <c r="E215" s="55"/>
      <c r="F215" s="57"/>
      <c r="G215" s="56" t="s">
        <v>167</v>
      </c>
      <c r="H215" s="43">
        <v>211</v>
      </c>
      <c r="I215" s="44">
        <f>I216</f>
        <v>0</v>
      </c>
      <c r="J215" s="44">
        <f>J216</f>
        <v>0</v>
      </c>
      <c r="K215" s="44">
        <f>K216</f>
        <v>0</v>
      </c>
      <c r="L215" s="60">
        <f t="shared" si="22"/>
        <v>0</v>
      </c>
    </row>
    <row r="216" spans="1:12" ht="14.25" hidden="1" customHeight="1">
      <c r="A216" s="54">
        <v>3</v>
      </c>
      <c r="B216" s="55">
        <v>2</v>
      </c>
      <c r="C216" s="55">
        <v>1</v>
      </c>
      <c r="D216" s="55">
        <v>2</v>
      </c>
      <c r="E216" s="55">
        <v>1</v>
      </c>
      <c r="F216" s="57"/>
      <c r="G216" s="56" t="s">
        <v>167</v>
      </c>
      <c r="H216" s="43">
        <v>212</v>
      </c>
      <c r="I216" s="44">
        <f>SUM(I217:I218)</f>
        <v>0</v>
      </c>
      <c r="J216" s="84">
        <f>SUM(J217:J218)</f>
        <v>0</v>
      </c>
      <c r="K216" s="45">
        <f>SUM(K217:K218)</f>
        <v>0</v>
      </c>
      <c r="L216" s="60">
        <f t="shared" si="22"/>
        <v>0</v>
      </c>
    </row>
    <row r="217" spans="1:12" ht="27" hidden="1" customHeight="1">
      <c r="A217" s="67">
        <v>3</v>
      </c>
      <c r="B217" s="75">
        <v>2</v>
      </c>
      <c r="C217" s="76">
        <v>1</v>
      </c>
      <c r="D217" s="76">
        <v>2</v>
      </c>
      <c r="E217" s="76">
        <v>1</v>
      </c>
      <c r="F217" s="77">
        <v>1</v>
      </c>
      <c r="G217" s="78" t="s">
        <v>168</v>
      </c>
      <c r="H217" s="43">
        <v>213</v>
      </c>
      <c r="I217" s="61">
        <v>0</v>
      </c>
      <c r="J217" s="61">
        <v>0</v>
      </c>
      <c r="K217" s="61">
        <v>0</v>
      </c>
      <c r="L217" s="60">
        <f t="shared" si="22"/>
        <v>0</v>
      </c>
    </row>
    <row r="218" spans="1:12" ht="25.5" hidden="1" customHeight="1">
      <c r="A218" s="54">
        <v>3</v>
      </c>
      <c r="B218" s="55">
        <v>2</v>
      </c>
      <c r="C218" s="55">
        <v>1</v>
      </c>
      <c r="D218" s="55">
        <v>2</v>
      </c>
      <c r="E218" s="55">
        <v>1</v>
      </c>
      <c r="F218" s="57">
        <v>2</v>
      </c>
      <c r="G218" s="56" t="s">
        <v>169</v>
      </c>
      <c r="H218" s="43">
        <v>214</v>
      </c>
      <c r="I218" s="61">
        <v>0</v>
      </c>
      <c r="J218" s="61">
        <v>0</v>
      </c>
      <c r="K218" s="61">
        <v>0</v>
      </c>
      <c r="L218" s="60">
        <f t="shared" si="22"/>
        <v>0</v>
      </c>
    </row>
    <row r="219" spans="1:12" ht="26.25" hidden="1" customHeight="1">
      <c r="A219" s="49">
        <v>3</v>
      </c>
      <c r="B219" s="47">
        <v>2</v>
      </c>
      <c r="C219" s="47">
        <v>1</v>
      </c>
      <c r="D219" s="47">
        <v>3</v>
      </c>
      <c r="E219" s="47"/>
      <c r="F219" s="50"/>
      <c r="G219" s="48" t="s">
        <v>170</v>
      </c>
      <c r="H219" s="43">
        <v>215</v>
      </c>
      <c r="I219" s="64">
        <f>I220</f>
        <v>0</v>
      </c>
      <c r="J219" s="85">
        <f>J220</f>
        <v>0</v>
      </c>
      <c r="K219" s="65">
        <f>K220</f>
        <v>0</v>
      </c>
      <c r="L219" s="60">
        <f t="shared" si="22"/>
        <v>0</v>
      </c>
    </row>
    <row r="220" spans="1:12" ht="29.25" hidden="1" customHeight="1">
      <c r="A220" s="54">
        <v>3</v>
      </c>
      <c r="B220" s="55">
        <v>2</v>
      </c>
      <c r="C220" s="55">
        <v>1</v>
      </c>
      <c r="D220" s="55">
        <v>3</v>
      </c>
      <c r="E220" s="55">
        <v>1</v>
      </c>
      <c r="F220" s="57"/>
      <c r="G220" s="48" t="s">
        <v>170</v>
      </c>
      <c r="H220" s="43">
        <v>216</v>
      </c>
      <c r="I220" s="44">
        <f>I221+I222</f>
        <v>0</v>
      </c>
      <c r="J220" s="44">
        <f>J221+J222</f>
        <v>0</v>
      </c>
      <c r="K220" s="44">
        <f>K221+K222</f>
        <v>0</v>
      </c>
      <c r="L220" s="60">
        <f t="shared" si="22"/>
        <v>0</v>
      </c>
    </row>
    <row r="221" spans="1:12" ht="30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>
        <v>1</v>
      </c>
      <c r="G221" s="56" t="s">
        <v>171</v>
      </c>
      <c r="H221" s="43">
        <v>217</v>
      </c>
      <c r="I221" s="61">
        <v>0</v>
      </c>
      <c r="J221" s="61">
        <v>0</v>
      </c>
      <c r="K221" s="61">
        <v>0</v>
      </c>
      <c r="L221" s="60">
        <f t="shared" si="22"/>
        <v>0</v>
      </c>
    </row>
    <row r="222" spans="1:12" ht="27.75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2</v>
      </c>
      <c r="G222" s="56" t="s">
        <v>172</v>
      </c>
      <c r="H222" s="43">
        <v>218</v>
      </c>
      <c r="I222" s="104">
        <v>0</v>
      </c>
      <c r="J222" s="101">
        <v>0</v>
      </c>
      <c r="K222" s="104">
        <v>0</v>
      </c>
      <c r="L222" s="60">
        <f t="shared" si="22"/>
        <v>0</v>
      </c>
    </row>
    <row r="223" spans="1:12" ht="12" hidden="1" customHeight="1">
      <c r="A223" s="54">
        <v>3</v>
      </c>
      <c r="B223" s="55">
        <v>2</v>
      </c>
      <c r="C223" s="55">
        <v>1</v>
      </c>
      <c r="D223" s="55">
        <v>4</v>
      </c>
      <c r="E223" s="55"/>
      <c r="F223" s="57"/>
      <c r="G223" s="56" t="s">
        <v>173</v>
      </c>
      <c r="H223" s="43">
        <v>219</v>
      </c>
      <c r="I223" s="44">
        <f>I224</f>
        <v>0</v>
      </c>
      <c r="J223" s="45">
        <f>J224</f>
        <v>0</v>
      </c>
      <c r="K223" s="44">
        <f>K224</f>
        <v>0</v>
      </c>
      <c r="L223" s="60">
        <f t="shared" si="22"/>
        <v>0</v>
      </c>
    </row>
    <row r="224" spans="1:12" ht="14.25" hidden="1" customHeight="1">
      <c r="A224" s="49">
        <v>3</v>
      </c>
      <c r="B224" s="47">
        <v>2</v>
      </c>
      <c r="C224" s="47">
        <v>1</v>
      </c>
      <c r="D224" s="47">
        <v>4</v>
      </c>
      <c r="E224" s="47">
        <v>1</v>
      </c>
      <c r="F224" s="50"/>
      <c r="G224" s="48" t="s">
        <v>173</v>
      </c>
      <c r="H224" s="43">
        <v>220</v>
      </c>
      <c r="I224" s="64">
        <f>SUM(I225:I226)</f>
        <v>0</v>
      </c>
      <c r="J224" s="85">
        <f>SUM(J225:J226)</f>
        <v>0</v>
      </c>
      <c r="K224" s="65">
        <f>SUM(K225:K226)</f>
        <v>0</v>
      </c>
      <c r="L224" s="60">
        <f t="shared" si="22"/>
        <v>0</v>
      </c>
    </row>
    <row r="225" spans="1:12" ht="25.5" hidden="1" customHeight="1">
      <c r="A225" s="54">
        <v>3</v>
      </c>
      <c r="B225" s="55">
        <v>2</v>
      </c>
      <c r="C225" s="55">
        <v>1</v>
      </c>
      <c r="D225" s="55">
        <v>4</v>
      </c>
      <c r="E225" s="55">
        <v>1</v>
      </c>
      <c r="F225" s="57">
        <v>1</v>
      </c>
      <c r="G225" s="56" t="s">
        <v>174</v>
      </c>
      <c r="H225" s="43">
        <v>221</v>
      </c>
      <c r="I225" s="61">
        <v>0</v>
      </c>
      <c r="J225" s="61">
        <v>0</v>
      </c>
      <c r="K225" s="61">
        <v>0</v>
      </c>
      <c r="L225" s="60">
        <f t="shared" si="22"/>
        <v>0</v>
      </c>
    </row>
    <row r="226" spans="1:12" ht="18.7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2</v>
      </c>
      <c r="G226" s="56" t="s">
        <v>175</v>
      </c>
      <c r="H226" s="43">
        <v>222</v>
      </c>
      <c r="I226" s="61">
        <v>0</v>
      </c>
      <c r="J226" s="61">
        <v>0</v>
      </c>
      <c r="K226" s="61">
        <v>0</v>
      </c>
      <c r="L226" s="60">
        <f t="shared" si="22"/>
        <v>0</v>
      </c>
    </row>
    <row r="227" spans="1:12" hidden="1">
      <c r="A227" s="54">
        <v>3</v>
      </c>
      <c r="B227" s="55">
        <v>2</v>
      </c>
      <c r="C227" s="55">
        <v>1</v>
      </c>
      <c r="D227" s="55">
        <v>5</v>
      </c>
      <c r="E227" s="55"/>
      <c r="F227" s="57"/>
      <c r="G227" s="56" t="s">
        <v>176</v>
      </c>
      <c r="H227" s="43">
        <v>223</v>
      </c>
      <c r="I227" s="44">
        <f t="shared" ref="I227:K228" si="27">I228</f>
        <v>0</v>
      </c>
      <c r="J227" s="84">
        <f t="shared" si="27"/>
        <v>0</v>
      </c>
      <c r="K227" s="45">
        <f t="shared" si="27"/>
        <v>0</v>
      </c>
      <c r="L227" s="60">
        <f t="shared" si="22"/>
        <v>0</v>
      </c>
    </row>
    <row r="228" spans="1:12" ht="16.5" hidden="1" customHeight="1">
      <c r="A228" s="54">
        <v>3</v>
      </c>
      <c r="B228" s="55">
        <v>2</v>
      </c>
      <c r="C228" s="55">
        <v>1</v>
      </c>
      <c r="D228" s="55">
        <v>5</v>
      </c>
      <c r="E228" s="55">
        <v>1</v>
      </c>
      <c r="F228" s="57"/>
      <c r="G228" s="56" t="s">
        <v>176</v>
      </c>
      <c r="H228" s="43">
        <v>224</v>
      </c>
      <c r="I228" s="45">
        <f t="shared" si="27"/>
        <v>0</v>
      </c>
      <c r="J228" s="84">
        <f t="shared" si="27"/>
        <v>0</v>
      </c>
      <c r="K228" s="45">
        <f t="shared" si="27"/>
        <v>0</v>
      </c>
      <c r="L228" s="60">
        <f t="shared" ref="L228:L291" si="28">K228</f>
        <v>0</v>
      </c>
    </row>
    <row r="229" spans="1:12" hidden="1">
      <c r="A229" s="75">
        <v>3</v>
      </c>
      <c r="B229" s="76">
        <v>2</v>
      </c>
      <c r="C229" s="76">
        <v>1</v>
      </c>
      <c r="D229" s="76">
        <v>5</v>
      </c>
      <c r="E229" s="76">
        <v>1</v>
      </c>
      <c r="F229" s="77">
        <v>1</v>
      </c>
      <c r="G229" s="56" t="s">
        <v>176</v>
      </c>
      <c r="H229" s="43">
        <v>225</v>
      </c>
      <c r="I229" s="104">
        <v>0</v>
      </c>
      <c r="J229" s="104">
        <v>0</v>
      </c>
      <c r="K229" s="104">
        <v>0</v>
      </c>
      <c r="L229" s="60">
        <f t="shared" si="28"/>
        <v>0</v>
      </c>
    </row>
    <row r="230" spans="1:12" hidden="1">
      <c r="A230" s="54">
        <v>3</v>
      </c>
      <c r="B230" s="55">
        <v>2</v>
      </c>
      <c r="C230" s="55">
        <v>1</v>
      </c>
      <c r="D230" s="55">
        <v>6</v>
      </c>
      <c r="E230" s="55"/>
      <c r="F230" s="57"/>
      <c r="G230" s="56" t="s">
        <v>177</v>
      </c>
      <c r="H230" s="43">
        <v>226</v>
      </c>
      <c r="I230" s="44">
        <f t="shared" ref="I230:K231" si="29">I231</f>
        <v>0</v>
      </c>
      <c r="J230" s="84">
        <f t="shared" si="29"/>
        <v>0</v>
      </c>
      <c r="K230" s="45">
        <f t="shared" si="29"/>
        <v>0</v>
      </c>
      <c r="L230" s="60">
        <f t="shared" si="28"/>
        <v>0</v>
      </c>
    </row>
    <row r="231" spans="1:12" hidden="1">
      <c r="A231" s="54">
        <v>3</v>
      </c>
      <c r="B231" s="54">
        <v>2</v>
      </c>
      <c r="C231" s="55">
        <v>1</v>
      </c>
      <c r="D231" s="55">
        <v>6</v>
      </c>
      <c r="E231" s="55">
        <v>1</v>
      </c>
      <c r="F231" s="57"/>
      <c r="G231" s="56" t="s">
        <v>177</v>
      </c>
      <c r="H231" s="43">
        <v>227</v>
      </c>
      <c r="I231" s="44">
        <f t="shared" si="29"/>
        <v>0</v>
      </c>
      <c r="J231" s="84">
        <f t="shared" si="29"/>
        <v>0</v>
      </c>
      <c r="K231" s="45">
        <f t="shared" si="29"/>
        <v>0</v>
      </c>
      <c r="L231" s="60">
        <f t="shared" si="28"/>
        <v>0</v>
      </c>
    </row>
    <row r="232" spans="1:12" ht="15.75" hidden="1" customHeight="1">
      <c r="A232" s="49">
        <v>3</v>
      </c>
      <c r="B232" s="49">
        <v>2</v>
      </c>
      <c r="C232" s="55">
        <v>1</v>
      </c>
      <c r="D232" s="55">
        <v>6</v>
      </c>
      <c r="E232" s="55">
        <v>1</v>
      </c>
      <c r="F232" s="57">
        <v>1</v>
      </c>
      <c r="G232" s="56" t="s">
        <v>177</v>
      </c>
      <c r="H232" s="43">
        <v>228</v>
      </c>
      <c r="I232" s="104">
        <v>0</v>
      </c>
      <c r="J232" s="104">
        <v>0</v>
      </c>
      <c r="K232" s="104">
        <v>0</v>
      </c>
      <c r="L232" s="60">
        <f t="shared" si="28"/>
        <v>0</v>
      </c>
    </row>
    <row r="233" spans="1:12" ht="13.5" hidden="1" customHeight="1">
      <c r="A233" s="54">
        <v>3</v>
      </c>
      <c r="B233" s="54">
        <v>2</v>
      </c>
      <c r="C233" s="55">
        <v>1</v>
      </c>
      <c r="D233" s="55">
        <v>7</v>
      </c>
      <c r="E233" s="55"/>
      <c r="F233" s="57"/>
      <c r="G233" s="56" t="s">
        <v>178</v>
      </c>
      <c r="H233" s="43">
        <v>229</v>
      </c>
      <c r="I233" s="44">
        <f>I234</f>
        <v>0</v>
      </c>
      <c r="J233" s="84">
        <f>J234</f>
        <v>0</v>
      </c>
      <c r="K233" s="45">
        <f>K234</f>
        <v>0</v>
      </c>
      <c r="L233" s="60">
        <f t="shared" si="28"/>
        <v>0</v>
      </c>
    </row>
    <row r="234" spans="1:12" hidden="1">
      <c r="A234" s="54">
        <v>3</v>
      </c>
      <c r="B234" s="55">
        <v>2</v>
      </c>
      <c r="C234" s="55">
        <v>1</v>
      </c>
      <c r="D234" s="55">
        <v>7</v>
      </c>
      <c r="E234" s="55">
        <v>1</v>
      </c>
      <c r="F234" s="57"/>
      <c r="G234" s="56" t="s">
        <v>178</v>
      </c>
      <c r="H234" s="43">
        <v>230</v>
      </c>
      <c r="I234" s="44">
        <f>I235+I236</f>
        <v>0</v>
      </c>
      <c r="J234" s="44">
        <f>J235+J236</f>
        <v>0</v>
      </c>
      <c r="K234" s="44">
        <f>K235+K236</f>
        <v>0</v>
      </c>
      <c r="L234" s="60">
        <f t="shared" si="28"/>
        <v>0</v>
      </c>
    </row>
    <row r="235" spans="1:12" ht="27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>
        <v>1</v>
      </c>
      <c r="G235" s="56" t="s">
        <v>179</v>
      </c>
      <c r="H235" s="43">
        <v>231</v>
      </c>
      <c r="I235" s="60">
        <v>0</v>
      </c>
      <c r="J235" s="61">
        <v>0</v>
      </c>
      <c r="K235" s="61">
        <v>0</v>
      </c>
      <c r="L235" s="60">
        <f t="shared" si="28"/>
        <v>0</v>
      </c>
    </row>
    <row r="236" spans="1:12" ht="24.75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2</v>
      </c>
      <c r="G236" s="56" t="s">
        <v>180</v>
      </c>
      <c r="H236" s="43">
        <v>232</v>
      </c>
      <c r="I236" s="61">
        <v>0</v>
      </c>
      <c r="J236" s="61">
        <v>0</v>
      </c>
      <c r="K236" s="61">
        <v>0</v>
      </c>
      <c r="L236" s="60">
        <f t="shared" si="28"/>
        <v>0</v>
      </c>
    </row>
    <row r="237" spans="1:12" ht="38.25" hidden="1" customHeight="1">
      <c r="A237" s="54">
        <v>3</v>
      </c>
      <c r="B237" s="55">
        <v>2</v>
      </c>
      <c r="C237" s="55">
        <v>2</v>
      </c>
      <c r="D237" s="108"/>
      <c r="E237" s="108"/>
      <c r="F237" s="109"/>
      <c r="G237" s="56" t="s">
        <v>181</v>
      </c>
      <c r="H237" s="43">
        <v>233</v>
      </c>
      <c r="I237" s="44">
        <f>SUM(I238+I247+I251+I255+I259+I262+I265)</f>
        <v>0</v>
      </c>
      <c r="J237" s="84">
        <f>SUM(J238+J247+J251+J255+J259+J262+J265)</f>
        <v>0</v>
      </c>
      <c r="K237" s="45">
        <f>SUM(K238+K247+K251+K255+K259+K262+K265)</f>
        <v>0</v>
      </c>
      <c r="L237" s="60">
        <f t="shared" si="28"/>
        <v>0</v>
      </c>
    </row>
    <row r="238" spans="1:12" hidden="1">
      <c r="A238" s="54">
        <v>3</v>
      </c>
      <c r="B238" s="55">
        <v>2</v>
      </c>
      <c r="C238" s="55">
        <v>2</v>
      </c>
      <c r="D238" s="55">
        <v>1</v>
      </c>
      <c r="E238" s="55"/>
      <c r="F238" s="57"/>
      <c r="G238" s="56" t="s">
        <v>182</v>
      </c>
      <c r="H238" s="43">
        <v>234</v>
      </c>
      <c r="I238" s="44">
        <f>I239</f>
        <v>0</v>
      </c>
      <c r="J238" s="44">
        <f>J239</f>
        <v>0</v>
      </c>
      <c r="K238" s="44">
        <f>K239</f>
        <v>0</v>
      </c>
      <c r="L238" s="60">
        <f t="shared" si="28"/>
        <v>0</v>
      </c>
    </row>
    <row r="239" spans="1:12" hidden="1">
      <c r="A239" s="58">
        <v>3</v>
      </c>
      <c r="B239" s="54">
        <v>2</v>
      </c>
      <c r="C239" s="55">
        <v>2</v>
      </c>
      <c r="D239" s="55">
        <v>1</v>
      </c>
      <c r="E239" s="55">
        <v>1</v>
      </c>
      <c r="F239" s="57"/>
      <c r="G239" s="56" t="s">
        <v>160</v>
      </c>
      <c r="H239" s="43">
        <v>235</v>
      </c>
      <c r="I239" s="44">
        <f>SUM(I240)</f>
        <v>0</v>
      </c>
      <c r="J239" s="44">
        <f>SUM(J240)</f>
        <v>0</v>
      </c>
      <c r="K239" s="44">
        <f>SUM(K240)</f>
        <v>0</v>
      </c>
      <c r="L239" s="60">
        <f t="shared" si="28"/>
        <v>0</v>
      </c>
    </row>
    <row r="240" spans="1:12" hidden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>
        <v>1</v>
      </c>
      <c r="G240" s="56" t="s">
        <v>160</v>
      </c>
      <c r="H240" s="43">
        <v>236</v>
      </c>
      <c r="I240" s="61">
        <v>0</v>
      </c>
      <c r="J240" s="61">
        <v>0</v>
      </c>
      <c r="K240" s="61">
        <v>0</v>
      </c>
      <c r="L240" s="60">
        <f t="shared" si="28"/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2</v>
      </c>
      <c r="F241" s="57"/>
      <c r="G241" s="56" t="s">
        <v>183</v>
      </c>
      <c r="H241" s="43">
        <v>237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60">
        <f t="shared" si="28"/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>
        <v>1</v>
      </c>
      <c r="G242" s="56" t="s">
        <v>162</v>
      </c>
      <c r="H242" s="43">
        <v>238</v>
      </c>
      <c r="I242" s="61">
        <v>0</v>
      </c>
      <c r="J242" s="60">
        <v>0</v>
      </c>
      <c r="K242" s="61">
        <v>0</v>
      </c>
      <c r="L242" s="60">
        <f t="shared" si="28"/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2</v>
      </c>
      <c r="G243" s="56" t="s">
        <v>163</v>
      </c>
      <c r="H243" s="43">
        <v>239</v>
      </c>
      <c r="I243" s="61">
        <v>0</v>
      </c>
      <c r="J243" s="60">
        <v>0</v>
      </c>
      <c r="K243" s="61">
        <v>0</v>
      </c>
      <c r="L243" s="60">
        <f t="shared" si="28"/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3</v>
      </c>
      <c r="F244" s="57"/>
      <c r="G244" s="56" t="s">
        <v>164</v>
      </c>
      <c r="H244" s="43">
        <v>240</v>
      </c>
      <c r="I244" s="44">
        <f>SUM(I245:I246)</f>
        <v>0</v>
      </c>
      <c r="J244" s="44">
        <f>SUM(J245:J246)</f>
        <v>0</v>
      </c>
      <c r="K244" s="44">
        <f>SUM(K245:K246)</f>
        <v>0</v>
      </c>
      <c r="L244" s="60">
        <f t="shared" si="28"/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>
        <v>1</v>
      </c>
      <c r="G245" s="56" t="s">
        <v>165</v>
      </c>
      <c r="H245" s="43">
        <v>241</v>
      </c>
      <c r="I245" s="61">
        <v>0</v>
      </c>
      <c r="J245" s="60">
        <v>0</v>
      </c>
      <c r="K245" s="61">
        <v>0</v>
      </c>
      <c r="L245" s="60">
        <f t="shared" si="28"/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2</v>
      </c>
      <c r="G246" s="56" t="s">
        <v>184</v>
      </c>
      <c r="H246" s="43">
        <v>242</v>
      </c>
      <c r="I246" s="61">
        <v>0</v>
      </c>
      <c r="J246" s="60">
        <v>0</v>
      </c>
      <c r="K246" s="61">
        <v>0</v>
      </c>
      <c r="L246" s="60">
        <f t="shared" si="28"/>
        <v>0</v>
      </c>
    </row>
    <row r="247" spans="1:12" ht="25.5" hidden="1" customHeight="1">
      <c r="A247" s="58">
        <v>3</v>
      </c>
      <c r="B247" s="54">
        <v>2</v>
      </c>
      <c r="C247" s="55">
        <v>2</v>
      </c>
      <c r="D247" s="55">
        <v>2</v>
      </c>
      <c r="E247" s="55"/>
      <c r="F247" s="57"/>
      <c r="G247" s="56" t="s">
        <v>185</v>
      </c>
      <c r="H247" s="43">
        <v>243</v>
      </c>
      <c r="I247" s="44">
        <f>I248</f>
        <v>0</v>
      </c>
      <c r="J247" s="45">
        <f>J248</f>
        <v>0</v>
      </c>
      <c r="K247" s="44">
        <f>K248</f>
        <v>0</v>
      </c>
      <c r="L247" s="60">
        <f t="shared" si="28"/>
        <v>0</v>
      </c>
    </row>
    <row r="248" spans="1:12" ht="20.25" hidden="1" customHeight="1">
      <c r="A248" s="54">
        <v>3</v>
      </c>
      <c r="B248" s="55">
        <v>2</v>
      </c>
      <c r="C248" s="47">
        <v>2</v>
      </c>
      <c r="D248" s="47">
        <v>2</v>
      </c>
      <c r="E248" s="47">
        <v>1</v>
      </c>
      <c r="F248" s="50"/>
      <c r="G248" s="56" t="s">
        <v>185</v>
      </c>
      <c r="H248" s="43">
        <v>244</v>
      </c>
      <c r="I248" s="64">
        <f>SUM(I249:I250)</f>
        <v>0</v>
      </c>
      <c r="J248" s="85">
        <f>SUM(J249:J250)</f>
        <v>0</v>
      </c>
      <c r="K248" s="65">
        <f>SUM(K249:K250)</f>
        <v>0</v>
      </c>
      <c r="L248" s="60">
        <f t="shared" si="28"/>
        <v>0</v>
      </c>
    </row>
    <row r="249" spans="1:12" ht="25.5" hidden="1" customHeight="1">
      <c r="A249" s="54">
        <v>3</v>
      </c>
      <c r="B249" s="55">
        <v>2</v>
      </c>
      <c r="C249" s="55">
        <v>2</v>
      </c>
      <c r="D249" s="55">
        <v>2</v>
      </c>
      <c r="E249" s="55">
        <v>1</v>
      </c>
      <c r="F249" s="57">
        <v>1</v>
      </c>
      <c r="G249" s="56" t="s">
        <v>186</v>
      </c>
      <c r="H249" s="43">
        <v>245</v>
      </c>
      <c r="I249" s="61">
        <v>0</v>
      </c>
      <c r="J249" s="61">
        <v>0</v>
      </c>
      <c r="K249" s="61">
        <v>0</v>
      </c>
      <c r="L249" s="60">
        <f t="shared" si="28"/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2</v>
      </c>
      <c r="G250" s="58" t="s">
        <v>187</v>
      </c>
      <c r="H250" s="43">
        <v>246</v>
      </c>
      <c r="I250" s="61">
        <v>0</v>
      </c>
      <c r="J250" s="61">
        <v>0</v>
      </c>
      <c r="K250" s="61">
        <v>0</v>
      </c>
      <c r="L250" s="60">
        <f t="shared" si="28"/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3</v>
      </c>
      <c r="E251" s="55"/>
      <c r="F251" s="57"/>
      <c r="G251" s="56" t="s">
        <v>188</v>
      </c>
      <c r="H251" s="43">
        <v>247</v>
      </c>
      <c r="I251" s="44">
        <f>I252</f>
        <v>0</v>
      </c>
      <c r="J251" s="84">
        <f>J252</f>
        <v>0</v>
      </c>
      <c r="K251" s="45">
        <f>K252</f>
        <v>0</v>
      </c>
      <c r="L251" s="60">
        <f t="shared" si="28"/>
        <v>0</v>
      </c>
    </row>
    <row r="252" spans="1:12" ht="30" hidden="1" customHeight="1">
      <c r="A252" s="49">
        <v>3</v>
      </c>
      <c r="B252" s="55">
        <v>2</v>
      </c>
      <c r="C252" s="55">
        <v>2</v>
      </c>
      <c r="D252" s="55">
        <v>3</v>
      </c>
      <c r="E252" s="55">
        <v>1</v>
      </c>
      <c r="F252" s="57"/>
      <c r="G252" s="56" t="s">
        <v>188</v>
      </c>
      <c r="H252" s="43">
        <v>248</v>
      </c>
      <c r="I252" s="44">
        <f>I253+I254</f>
        <v>0</v>
      </c>
      <c r="J252" s="44">
        <f>J253+J254</f>
        <v>0</v>
      </c>
      <c r="K252" s="44">
        <f>K253+K254</f>
        <v>0</v>
      </c>
      <c r="L252" s="60">
        <f t="shared" si="28"/>
        <v>0</v>
      </c>
    </row>
    <row r="253" spans="1:12" ht="31.5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>
        <v>1</v>
      </c>
      <c r="G253" s="56" t="s">
        <v>189</v>
      </c>
      <c r="H253" s="43">
        <v>249</v>
      </c>
      <c r="I253" s="61">
        <v>0</v>
      </c>
      <c r="J253" s="61">
        <v>0</v>
      </c>
      <c r="K253" s="61">
        <v>0</v>
      </c>
      <c r="L253" s="60">
        <f t="shared" si="28"/>
        <v>0</v>
      </c>
    </row>
    <row r="254" spans="1:12" ht="25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2</v>
      </c>
      <c r="G254" s="56" t="s">
        <v>190</v>
      </c>
      <c r="H254" s="43">
        <v>250</v>
      </c>
      <c r="I254" s="61">
        <v>0</v>
      </c>
      <c r="J254" s="61">
        <v>0</v>
      </c>
      <c r="K254" s="61">
        <v>0</v>
      </c>
      <c r="L254" s="60">
        <f t="shared" si="28"/>
        <v>0</v>
      </c>
    </row>
    <row r="255" spans="1:12" ht="22.5" hidden="1" customHeight="1">
      <c r="A255" s="54">
        <v>3</v>
      </c>
      <c r="B255" s="55">
        <v>2</v>
      </c>
      <c r="C255" s="55">
        <v>2</v>
      </c>
      <c r="D255" s="55">
        <v>4</v>
      </c>
      <c r="E255" s="55"/>
      <c r="F255" s="57"/>
      <c r="G255" s="56" t="s">
        <v>191</v>
      </c>
      <c r="H255" s="43">
        <v>251</v>
      </c>
      <c r="I255" s="44">
        <f>I256</f>
        <v>0</v>
      </c>
      <c r="J255" s="84">
        <f>J256</f>
        <v>0</v>
      </c>
      <c r="K255" s="45">
        <f>K256</f>
        <v>0</v>
      </c>
      <c r="L255" s="60">
        <f t="shared" si="28"/>
        <v>0</v>
      </c>
    </row>
    <row r="256" spans="1:12" hidden="1">
      <c r="A256" s="54">
        <v>3</v>
      </c>
      <c r="B256" s="55">
        <v>2</v>
      </c>
      <c r="C256" s="55">
        <v>2</v>
      </c>
      <c r="D256" s="55">
        <v>4</v>
      </c>
      <c r="E256" s="55">
        <v>1</v>
      </c>
      <c r="F256" s="57"/>
      <c r="G256" s="56" t="s">
        <v>191</v>
      </c>
      <c r="H256" s="43">
        <v>252</v>
      </c>
      <c r="I256" s="44">
        <f>SUM(I257:I258)</f>
        <v>0</v>
      </c>
      <c r="J256" s="84">
        <f>SUM(J257:J258)</f>
        <v>0</v>
      </c>
      <c r="K256" s="45">
        <f>SUM(K257:K258)</f>
        <v>0</v>
      </c>
      <c r="L256" s="60">
        <f t="shared" si="28"/>
        <v>0</v>
      </c>
    </row>
    <row r="257" spans="1:12" ht="30.75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>
        <v>1</v>
      </c>
      <c r="G257" s="56" t="s">
        <v>192</v>
      </c>
      <c r="H257" s="43">
        <v>253</v>
      </c>
      <c r="I257" s="61">
        <v>0</v>
      </c>
      <c r="J257" s="61">
        <v>0</v>
      </c>
      <c r="K257" s="61">
        <v>0</v>
      </c>
      <c r="L257" s="60">
        <f t="shared" si="28"/>
        <v>0</v>
      </c>
    </row>
    <row r="258" spans="1:12" ht="27.75" hidden="1" customHeight="1">
      <c r="A258" s="49">
        <v>3</v>
      </c>
      <c r="B258" s="47">
        <v>2</v>
      </c>
      <c r="C258" s="47">
        <v>2</v>
      </c>
      <c r="D258" s="47">
        <v>4</v>
      </c>
      <c r="E258" s="47">
        <v>1</v>
      </c>
      <c r="F258" s="50">
        <v>2</v>
      </c>
      <c r="G258" s="58" t="s">
        <v>193</v>
      </c>
      <c r="H258" s="43">
        <v>254</v>
      </c>
      <c r="I258" s="61">
        <v>0</v>
      </c>
      <c r="J258" s="61">
        <v>0</v>
      </c>
      <c r="K258" s="61">
        <v>0</v>
      </c>
      <c r="L258" s="60">
        <f t="shared" si="28"/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5</v>
      </c>
      <c r="E259" s="55"/>
      <c r="F259" s="57"/>
      <c r="G259" s="56" t="s">
        <v>194</v>
      </c>
      <c r="H259" s="43">
        <v>255</v>
      </c>
      <c r="I259" s="44">
        <f t="shared" ref="I259:K260" si="30">I260</f>
        <v>0</v>
      </c>
      <c r="J259" s="84">
        <f t="shared" si="30"/>
        <v>0</v>
      </c>
      <c r="K259" s="45">
        <f t="shared" si="30"/>
        <v>0</v>
      </c>
      <c r="L259" s="60">
        <f t="shared" si="28"/>
        <v>0</v>
      </c>
    </row>
    <row r="260" spans="1:12" ht="15.75" hidden="1" customHeight="1">
      <c r="A260" s="54">
        <v>3</v>
      </c>
      <c r="B260" s="55">
        <v>2</v>
      </c>
      <c r="C260" s="55">
        <v>2</v>
      </c>
      <c r="D260" s="55">
        <v>5</v>
      </c>
      <c r="E260" s="55">
        <v>1</v>
      </c>
      <c r="F260" s="57"/>
      <c r="G260" s="56" t="s">
        <v>194</v>
      </c>
      <c r="H260" s="43">
        <v>256</v>
      </c>
      <c r="I260" s="44">
        <f t="shared" si="30"/>
        <v>0</v>
      </c>
      <c r="J260" s="84">
        <f t="shared" si="30"/>
        <v>0</v>
      </c>
      <c r="K260" s="45">
        <f t="shared" si="30"/>
        <v>0</v>
      </c>
      <c r="L260" s="60">
        <f t="shared" si="28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>
        <v>1</v>
      </c>
      <c r="G261" s="56" t="s">
        <v>194</v>
      </c>
      <c r="H261" s="43">
        <v>257</v>
      </c>
      <c r="I261" s="61">
        <v>0</v>
      </c>
      <c r="J261" s="61">
        <v>0</v>
      </c>
      <c r="K261" s="61">
        <v>0</v>
      </c>
      <c r="L261" s="60">
        <f t="shared" si="28"/>
        <v>0</v>
      </c>
    </row>
    <row r="262" spans="1:12" ht="14.25" hidden="1" customHeight="1">
      <c r="A262" s="54">
        <v>3</v>
      </c>
      <c r="B262" s="55">
        <v>2</v>
      </c>
      <c r="C262" s="55">
        <v>2</v>
      </c>
      <c r="D262" s="55">
        <v>6</v>
      </c>
      <c r="E262" s="55"/>
      <c r="F262" s="57"/>
      <c r="G262" s="56" t="s">
        <v>177</v>
      </c>
      <c r="H262" s="43">
        <v>258</v>
      </c>
      <c r="I262" s="44">
        <f t="shared" ref="I262:K263" si="31">I263</f>
        <v>0</v>
      </c>
      <c r="J262" s="110">
        <f t="shared" si="31"/>
        <v>0</v>
      </c>
      <c r="K262" s="45">
        <f t="shared" si="31"/>
        <v>0</v>
      </c>
      <c r="L262" s="60">
        <f t="shared" si="28"/>
        <v>0</v>
      </c>
    </row>
    <row r="263" spans="1:12" ht="15" hidden="1" customHeight="1">
      <c r="A263" s="54">
        <v>3</v>
      </c>
      <c r="B263" s="55">
        <v>2</v>
      </c>
      <c r="C263" s="55">
        <v>2</v>
      </c>
      <c r="D263" s="55">
        <v>6</v>
      </c>
      <c r="E263" s="55">
        <v>1</v>
      </c>
      <c r="F263" s="57"/>
      <c r="G263" s="56" t="s">
        <v>177</v>
      </c>
      <c r="H263" s="43">
        <v>259</v>
      </c>
      <c r="I263" s="44">
        <f t="shared" si="31"/>
        <v>0</v>
      </c>
      <c r="J263" s="110">
        <f t="shared" si="31"/>
        <v>0</v>
      </c>
      <c r="K263" s="45">
        <f t="shared" si="31"/>
        <v>0</v>
      </c>
      <c r="L263" s="60">
        <f t="shared" si="28"/>
        <v>0</v>
      </c>
    </row>
    <row r="264" spans="1:12" ht="15" hidden="1" customHeight="1">
      <c r="A264" s="54">
        <v>3</v>
      </c>
      <c r="B264" s="76">
        <v>2</v>
      </c>
      <c r="C264" s="76">
        <v>2</v>
      </c>
      <c r="D264" s="55">
        <v>6</v>
      </c>
      <c r="E264" s="76">
        <v>1</v>
      </c>
      <c r="F264" s="77">
        <v>1</v>
      </c>
      <c r="G264" s="78" t="s">
        <v>177</v>
      </c>
      <c r="H264" s="43">
        <v>260</v>
      </c>
      <c r="I264" s="61">
        <v>0</v>
      </c>
      <c r="J264" s="61">
        <v>0</v>
      </c>
      <c r="K264" s="61">
        <v>0</v>
      </c>
      <c r="L264" s="60">
        <f t="shared" si="28"/>
        <v>0</v>
      </c>
    </row>
    <row r="265" spans="1:12" ht="14.25" hidden="1" customHeight="1">
      <c r="A265" s="58">
        <v>3</v>
      </c>
      <c r="B265" s="54">
        <v>2</v>
      </c>
      <c r="C265" s="55">
        <v>2</v>
      </c>
      <c r="D265" s="55">
        <v>7</v>
      </c>
      <c r="E265" s="55"/>
      <c r="F265" s="57"/>
      <c r="G265" s="56" t="s">
        <v>178</v>
      </c>
      <c r="H265" s="43">
        <v>261</v>
      </c>
      <c r="I265" s="44">
        <f>I266</f>
        <v>0</v>
      </c>
      <c r="J265" s="110">
        <f>J266</f>
        <v>0</v>
      </c>
      <c r="K265" s="45">
        <f>K266</f>
        <v>0</v>
      </c>
      <c r="L265" s="60">
        <f t="shared" si="28"/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7</v>
      </c>
      <c r="E266" s="55">
        <v>1</v>
      </c>
      <c r="F266" s="57"/>
      <c r="G266" s="56" t="s">
        <v>178</v>
      </c>
      <c r="H266" s="43">
        <v>262</v>
      </c>
      <c r="I266" s="44">
        <f>I267+I268</f>
        <v>0</v>
      </c>
      <c r="J266" s="44">
        <f>J267+J268</f>
        <v>0</v>
      </c>
      <c r="K266" s="44">
        <f>K267+K268</f>
        <v>0</v>
      </c>
      <c r="L266" s="60">
        <f t="shared" si="28"/>
        <v>0</v>
      </c>
    </row>
    <row r="267" spans="1:12" ht="27.75" hidden="1" customHeight="1">
      <c r="A267" s="58">
        <v>3</v>
      </c>
      <c r="B267" s="54">
        <v>2</v>
      </c>
      <c r="C267" s="54">
        <v>2</v>
      </c>
      <c r="D267" s="55">
        <v>7</v>
      </c>
      <c r="E267" s="55">
        <v>1</v>
      </c>
      <c r="F267" s="57">
        <v>1</v>
      </c>
      <c r="G267" s="56" t="s">
        <v>179</v>
      </c>
      <c r="H267" s="43">
        <v>263</v>
      </c>
      <c r="I267" s="61">
        <v>0</v>
      </c>
      <c r="J267" s="61">
        <v>0</v>
      </c>
      <c r="K267" s="61">
        <v>0</v>
      </c>
      <c r="L267" s="60">
        <f t="shared" si="28"/>
        <v>0</v>
      </c>
    </row>
    <row r="268" spans="1:12" ht="25.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2</v>
      </c>
      <c r="G268" s="56" t="s">
        <v>180</v>
      </c>
      <c r="H268" s="43">
        <v>264</v>
      </c>
      <c r="I268" s="61">
        <v>0</v>
      </c>
      <c r="J268" s="61">
        <v>0</v>
      </c>
      <c r="K268" s="61">
        <v>0</v>
      </c>
      <c r="L268" s="60">
        <f t="shared" si="28"/>
        <v>0</v>
      </c>
    </row>
    <row r="269" spans="1:12" ht="30" hidden="1" customHeight="1">
      <c r="A269" s="62">
        <v>3</v>
      </c>
      <c r="B269" s="62">
        <v>3</v>
      </c>
      <c r="C269" s="39"/>
      <c r="D269" s="40"/>
      <c r="E269" s="40"/>
      <c r="F269" s="42"/>
      <c r="G269" s="41" t="s">
        <v>195</v>
      </c>
      <c r="H269" s="43">
        <v>265</v>
      </c>
      <c r="I269" s="44">
        <f>SUM(I270+I302)</f>
        <v>0</v>
      </c>
      <c r="J269" s="110">
        <f>SUM(J270+J302)</f>
        <v>0</v>
      </c>
      <c r="K269" s="45">
        <f>SUM(K270+K302)</f>
        <v>0</v>
      </c>
      <c r="L269" s="60">
        <f t="shared" si="28"/>
        <v>0</v>
      </c>
    </row>
    <row r="270" spans="1:12" ht="40.5" hidden="1" customHeight="1">
      <c r="A270" s="58">
        <v>3</v>
      </c>
      <c r="B270" s="58">
        <v>3</v>
      </c>
      <c r="C270" s="54">
        <v>1</v>
      </c>
      <c r="D270" s="55"/>
      <c r="E270" s="55"/>
      <c r="F270" s="57"/>
      <c r="G270" s="56" t="s">
        <v>196</v>
      </c>
      <c r="H270" s="43">
        <v>266</v>
      </c>
      <c r="I270" s="44">
        <f>SUM(I271+I280+I284+I288+I292+I295+I298)</f>
        <v>0</v>
      </c>
      <c r="J270" s="110">
        <f>SUM(J271+J280+J284+J288+J292+J295+J298)</f>
        <v>0</v>
      </c>
      <c r="K270" s="45">
        <f>SUM(K271+K280+K284+K288+K292+K295+K298)</f>
        <v>0</v>
      </c>
      <c r="L270" s="60">
        <f t="shared" si="28"/>
        <v>0</v>
      </c>
    </row>
    <row r="271" spans="1:12" ht="15" hidden="1" customHeight="1">
      <c r="A271" s="58">
        <v>3</v>
      </c>
      <c r="B271" s="58">
        <v>3</v>
      </c>
      <c r="C271" s="54">
        <v>1</v>
      </c>
      <c r="D271" s="55">
        <v>1</v>
      </c>
      <c r="E271" s="55"/>
      <c r="F271" s="57"/>
      <c r="G271" s="56" t="s">
        <v>182</v>
      </c>
      <c r="H271" s="43">
        <v>267</v>
      </c>
      <c r="I271" s="44">
        <f>SUM(I272+I274+I277)</f>
        <v>0</v>
      </c>
      <c r="J271" s="44">
        <f>SUM(J272+J274+J277)</f>
        <v>0</v>
      </c>
      <c r="K271" s="44">
        <f>SUM(K272+K274+K277)</f>
        <v>0</v>
      </c>
      <c r="L271" s="60">
        <f t="shared" si="28"/>
        <v>0</v>
      </c>
    </row>
    <row r="272" spans="1:12" ht="12.7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1</v>
      </c>
      <c r="F272" s="57"/>
      <c r="G272" s="56" t="s">
        <v>160</v>
      </c>
      <c r="H272" s="43">
        <v>268</v>
      </c>
      <c r="I272" s="44">
        <f>SUM(I273:I273)</f>
        <v>0</v>
      </c>
      <c r="J272" s="110">
        <f>SUM(J273:J273)</f>
        <v>0</v>
      </c>
      <c r="K272" s="45">
        <f>SUM(K273:K273)</f>
        <v>0</v>
      </c>
      <c r="L272" s="60">
        <f t="shared" si="28"/>
        <v>0</v>
      </c>
    </row>
    <row r="273" spans="1:12" ht="1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>
        <v>1</v>
      </c>
      <c r="G273" s="56" t="s">
        <v>160</v>
      </c>
      <c r="H273" s="43">
        <v>269</v>
      </c>
      <c r="I273" s="61">
        <v>0</v>
      </c>
      <c r="J273" s="61">
        <v>0</v>
      </c>
      <c r="K273" s="61">
        <v>0</v>
      </c>
      <c r="L273" s="60">
        <f t="shared" si="28"/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2</v>
      </c>
      <c r="F274" s="57"/>
      <c r="G274" s="56" t="s">
        <v>183</v>
      </c>
      <c r="H274" s="43">
        <v>270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60">
        <f t="shared" si="28"/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>
        <v>1</v>
      </c>
      <c r="G275" s="56" t="s">
        <v>162</v>
      </c>
      <c r="H275" s="43">
        <v>271</v>
      </c>
      <c r="I275" s="61">
        <v>0</v>
      </c>
      <c r="J275" s="61">
        <v>0</v>
      </c>
      <c r="K275" s="61">
        <v>0</v>
      </c>
      <c r="L275" s="60">
        <f t="shared" si="28"/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2</v>
      </c>
      <c r="G276" s="56" t="s">
        <v>163</v>
      </c>
      <c r="H276" s="43">
        <v>272</v>
      </c>
      <c r="I276" s="61">
        <v>0</v>
      </c>
      <c r="J276" s="61">
        <v>0</v>
      </c>
      <c r="K276" s="61">
        <v>0</v>
      </c>
      <c r="L276" s="60">
        <f t="shared" si="28"/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3</v>
      </c>
      <c r="F277" s="57"/>
      <c r="G277" s="56" t="s">
        <v>164</v>
      </c>
      <c r="H277" s="43">
        <v>273</v>
      </c>
      <c r="I277" s="44">
        <f>SUM(I278:I279)</f>
        <v>0</v>
      </c>
      <c r="J277" s="44">
        <f>SUM(J278:J279)</f>
        <v>0</v>
      </c>
      <c r="K277" s="44">
        <f>SUM(K278:K279)</f>
        <v>0</v>
      </c>
      <c r="L277" s="60">
        <f t="shared" si="28"/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>
        <v>1</v>
      </c>
      <c r="G278" s="56" t="s">
        <v>197</v>
      </c>
      <c r="H278" s="43">
        <v>274</v>
      </c>
      <c r="I278" s="61">
        <v>0</v>
      </c>
      <c r="J278" s="61">
        <v>0</v>
      </c>
      <c r="K278" s="61">
        <v>0</v>
      </c>
      <c r="L278" s="60">
        <f t="shared" si="28"/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2</v>
      </c>
      <c r="G279" s="56" t="s">
        <v>184</v>
      </c>
      <c r="H279" s="43">
        <v>275</v>
      </c>
      <c r="I279" s="61">
        <v>0</v>
      </c>
      <c r="J279" s="61">
        <v>0</v>
      </c>
      <c r="K279" s="61">
        <v>0</v>
      </c>
      <c r="L279" s="60">
        <f t="shared" si="28"/>
        <v>0</v>
      </c>
    </row>
    <row r="280" spans="1:12" hidden="1">
      <c r="A280" s="74">
        <v>3</v>
      </c>
      <c r="B280" s="49">
        <v>3</v>
      </c>
      <c r="C280" s="54">
        <v>1</v>
      </c>
      <c r="D280" s="55">
        <v>2</v>
      </c>
      <c r="E280" s="55"/>
      <c r="F280" s="57"/>
      <c r="G280" s="56" t="s">
        <v>198</v>
      </c>
      <c r="H280" s="43">
        <v>276</v>
      </c>
      <c r="I280" s="44">
        <f>I281</f>
        <v>0</v>
      </c>
      <c r="J280" s="110">
        <f>J281</f>
        <v>0</v>
      </c>
      <c r="K280" s="45">
        <f>K281</f>
        <v>0</v>
      </c>
      <c r="L280" s="60">
        <f t="shared" si="28"/>
        <v>0</v>
      </c>
    </row>
    <row r="281" spans="1:12" ht="15" hidden="1" customHeight="1">
      <c r="A281" s="74">
        <v>3</v>
      </c>
      <c r="B281" s="74">
        <v>3</v>
      </c>
      <c r="C281" s="49">
        <v>1</v>
      </c>
      <c r="D281" s="47">
        <v>2</v>
      </c>
      <c r="E281" s="47">
        <v>1</v>
      </c>
      <c r="F281" s="50"/>
      <c r="G281" s="56" t="s">
        <v>198</v>
      </c>
      <c r="H281" s="43">
        <v>277</v>
      </c>
      <c r="I281" s="64">
        <f>SUM(I282:I283)</f>
        <v>0</v>
      </c>
      <c r="J281" s="111">
        <f>SUM(J282:J283)</f>
        <v>0</v>
      </c>
      <c r="K281" s="65">
        <f>SUM(K282:K283)</f>
        <v>0</v>
      </c>
      <c r="L281" s="60">
        <f t="shared" si="28"/>
        <v>0</v>
      </c>
    </row>
    <row r="282" spans="1:12" ht="15" hidden="1" customHeight="1">
      <c r="A282" s="58">
        <v>3</v>
      </c>
      <c r="B282" s="58">
        <v>3</v>
      </c>
      <c r="C282" s="54">
        <v>1</v>
      </c>
      <c r="D282" s="55">
        <v>2</v>
      </c>
      <c r="E282" s="55">
        <v>1</v>
      </c>
      <c r="F282" s="57">
        <v>1</v>
      </c>
      <c r="G282" s="56" t="s">
        <v>199</v>
      </c>
      <c r="H282" s="43">
        <v>278</v>
      </c>
      <c r="I282" s="61">
        <v>0</v>
      </c>
      <c r="J282" s="61">
        <v>0</v>
      </c>
      <c r="K282" s="61">
        <v>0</v>
      </c>
      <c r="L282" s="60">
        <f t="shared" si="28"/>
        <v>0</v>
      </c>
    </row>
    <row r="283" spans="1:12" ht="12.75" hidden="1" customHeight="1">
      <c r="A283" s="66">
        <v>3</v>
      </c>
      <c r="B283" s="99">
        <v>3</v>
      </c>
      <c r="C283" s="75">
        <v>1</v>
      </c>
      <c r="D283" s="76">
        <v>2</v>
      </c>
      <c r="E283" s="76">
        <v>1</v>
      </c>
      <c r="F283" s="77">
        <v>2</v>
      </c>
      <c r="G283" s="78" t="s">
        <v>200</v>
      </c>
      <c r="H283" s="43">
        <v>279</v>
      </c>
      <c r="I283" s="61">
        <v>0</v>
      </c>
      <c r="J283" s="61">
        <v>0</v>
      </c>
      <c r="K283" s="61">
        <v>0</v>
      </c>
      <c r="L283" s="60">
        <f t="shared" si="28"/>
        <v>0</v>
      </c>
    </row>
    <row r="284" spans="1:12" ht="15.75" hidden="1" customHeight="1">
      <c r="A284" s="54">
        <v>3</v>
      </c>
      <c r="B284" s="56">
        <v>3</v>
      </c>
      <c r="C284" s="54">
        <v>1</v>
      </c>
      <c r="D284" s="55">
        <v>3</v>
      </c>
      <c r="E284" s="55"/>
      <c r="F284" s="57"/>
      <c r="G284" s="56" t="s">
        <v>201</v>
      </c>
      <c r="H284" s="43">
        <v>280</v>
      </c>
      <c r="I284" s="44">
        <f>I285</f>
        <v>0</v>
      </c>
      <c r="J284" s="110">
        <f>J285</f>
        <v>0</v>
      </c>
      <c r="K284" s="45">
        <f>K285</f>
        <v>0</v>
      </c>
      <c r="L284" s="60">
        <f t="shared" si="28"/>
        <v>0</v>
      </c>
    </row>
    <row r="285" spans="1:12" ht="15.75" hidden="1" customHeight="1">
      <c r="A285" s="54">
        <v>3</v>
      </c>
      <c r="B285" s="78">
        <v>3</v>
      </c>
      <c r="C285" s="75">
        <v>1</v>
      </c>
      <c r="D285" s="76">
        <v>3</v>
      </c>
      <c r="E285" s="76">
        <v>1</v>
      </c>
      <c r="F285" s="77"/>
      <c r="G285" s="56" t="s">
        <v>201</v>
      </c>
      <c r="H285" s="43">
        <v>281</v>
      </c>
      <c r="I285" s="45">
        <f>I286+I287</f>
        <v>0</v>
      </c>
      <c r="J285" s="45">
        <f>J286+J287</f>
        <v>0</v>
      </c>
      <c r="K285" s="45">
        <f>K286+K287</f>
        <v>0</v>
      </c>
      <c r="L285" s="60">
        <f t="shared" si="28"/>
        <v>0</v>
      </c>
    </row>
    <row r="286" spans="1:12" ht="27" hidden="1" customHeight="1">
      <c r="A286" s="54">
        <v>3</v>
      </c>
      <c r="B286" s="56">
        <v>3</v>
      </c>
      <c r="C286" s="54">
        <v>1</v>
      </c>
      <c r="D286" s="55">
        <v>3</v>
      </c>
      <c r="E286" s="55">
        <v>1</v>
      </c>
      <c r="F286" s="57">
        <v>1</v>
      </c>
      <c r="G286" s="56" t="s">
        <v>202</v>
      </c>
      <c r="H286" s="43">
        <v>282</v>
      </c>
      <c r="I286" s="104">
        <v>0</v>
      </c>
      <c r="J286" s="104">
        <v>0</v>
      </c>
      <c r="K286" s="104">
        <v>0</v>
      </c>
      <c r="L286" s="60">
        <f t="shared" si="28"/>
        <v>0</v>
      </c>
    </row>
    <row r="287" spans="1:12" ht="26.25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2</v>
      </c>
      <c r="G287" s="56" t="s">
        <v>203</v>
      </c>
      <c r="H287" s="43">
        <v>283</v>
      </c>
      <c r="I287" s="61">
        <v>0</v>
      </c>
      <c r="J287" s="61">
        <v>0</v>
      </c>
      <c r="K287" s="61">
        <v>0</v>
      </c>
      <c r="L287" s="60">
        <f t="shared" si="28"/>
        <v>0</v>
      </c>
    </row>
    <row r="288" spans="1:12" hidden="1">
      <c r="A288" s="54">
        <v>3</v>
      </c>
      <c r="B288" s="56">
        <v>3</v>
      </c>
      <c r="C288" s="54">
        <v>1</v>
      </c>
      <c r="D288" s="55">
        <v>4</v>
      </c>
      <c r="E288" s="55"/>
      <c r="F288" s="57"/>
      <c r="G288" s="56" t="s">
        <v>204</v>
      </c>
      <c r="H288" s="43">
        <v>284</v>
      </c>
      <c r="I288" s="44">
        <f>I289</f>
        <v>0</v>
      </c>
      <c r="J288" s="110">
        <f>J289</f>
        <v>0</v>
      </c>
      <c r="K288" s="45">
        <f>K289</f>
        <v>0</v>
      </c>
      <c r="L288" s="60">
        <f t="shared" si="28"/>
        <v>0</v>
      </c>
    </row>
    <row r="289" spans="1:16" ht="15" hidden="1" customHeight="1">
      <c r="A289" s="58">
        <v>3</v>
      </c>
      <c r="B289" s="54">
        <v>3</v>
      </c>
      <c r="C289" s="55">
        <v>1</v>
      </c>
      <c r="D289" s="55">
        <v>4</v>
      </c>
      <c r="E289" s="55">
        <v>1</v>
      </c>
      <c r="F289" s="57"/>
      <c r="G289" s="56" t="s">
        <v>204</v>
      </c>
      <c r="H289" s="43">
        <v>285</v>
      </c>
      <c r="I289" s="44">
        <f>SUM(I290:I291)</f>
        <v>0</v>
      </c>
      <c r="J289" s="44">
        <f>SUM(J290:J291)</f>
        <v>0</v>
      </c>
      <c r="K289" s="44">
        <f>SUM(K290:K291)</f>
        <v>0</v>
      </c>
      <c r="L289" s="60">
        <f t="shared" si="28"/>
        <v>0</v>
      </c>
    </row>
    <row r="290" spans="1:16" hidden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>
        <v>1</v>
      </c>
      <c r="G290" s="56" t="s">
        <v>205</v>
      </c>
      <c r="H290" s="43">
        <v>286</v>
      </c>
      <c r="I290" s="60">
        <v>0</v>
      </c>
      <c r="J290" s="61">
        <v>0</v>
      </c>
      <c r="K290" s="61">
        <v>0</v>
      </c>
      <c r="L290" s="60">
        <f t="shared" si="28"/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4</v>
      </c>
      <c r="E291" s="55">
        <v>1</v>
      </c>
      <c r="F291" s="57">
        <v>2</v>
      </c>
      <c r="G291" s="56" t="s">
        <v>206</v>
      </c>
      <c r="H291" s="43">
        <v>287</v>
      </c>
      <c r="I291" s="61">
        <v>0</v>
      </c>
      <c r="J291" s="104">
        <v>0</v>
      </c>
      <c r="K291" s="104">
        <v>0</v>
      </c>
      <c r="L291" s="60">
        <f t="shared" si="28"/>
        <v>0</v>
      </c>
    </row>
    <row r="292" spans="1:16" ht="15.75" hidden="1" customHeight="1">
      <c r="A292" s="54">
        <v>3</v>
      </c>
      <c r="B292" s="55">
        <v>3</v>
      </c>
      <c r="C292" s="55">
        <v>1</v>
      </c>
      <c r="D292" s="55">
        <v>5</v>
      </c>
      <c r="E292" s="55"/>
      <c r="F292" s="57"/>
      <c r="G292" s="56" t="s">
        <v>207</v>
      </c>
      <c r="H292" s="43">
        <v>288</v>
      </c>
      <c r="I292" s="65">
        <f t="shared" ref="I292:K293" si="32">I293</f>
        <v>0</v>
      </c>
      <c r="J292" s="110">
        <f t="shared" si="32"/>
        <v>0</v>
      </c>
      <c r="K292" s="45">
        <f t="shared" si="32"/>
        <v>0</v>
      </c>
      <c r="L292" s="60">
        <f t="shared" ref="L292:L334" si="33">K292</f>
        <v>0</v>
      </c>
    </row>
    <row r="293" spans="1:16" ht="14.25" hidden="1" customHeight="1">
      <c r="A293" s="49">
        <v>3</v>
      </c>
      <c r="B293" s="76">
        <v>3</v>
      </c>
      <c r="C293" s="76">
        <v>1</v>
      </c>
      <c r="D293" s="76">
        <v>5</v>
      </c>
      <c r="E293" s="76">
        <v>1</v>
      </c>
      <c r="F293" s="77"/>
      <c r="G293" s="56" t="s">
        <v>207</v>
      </c>
      <c r="H293" s="43">
        <v>289</v>
      </c>
      <c r="I293" s="45">
        <f t="shared" si="32"/>
        <v>0</v>
      </c>
      <c r="J293" s="111">
        <f t="shared" si="32"/>
        <v>0</v>
      </c>
      <c r="K293" s="65">
        <f t="shared" si="32"/>
        <v>0</v>
      </c>
      <c r="L293" s="60">
        <f t="shared" si="33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5</v>
      </c>
      <c r="E294" s="55">
        <v>1</v>
      </c>
      <c r="F294" s="57">
        <v>1</v>
      </c>
      <c r="G294" s="56" t="s">
        <v>208</v>
      </c>
      <c r="H294" s="43">
        <v>290</v>
      </c>
      <c r="I294" s="61">
        <v>0</v>
      </c>
      <c r="J294" s="104">
        <v>0</v>
      </c>
      <c r="K294" s="104">
        <v>0</v>
      </c>
      <c r="L294" s="60">
        <f t="shared" si="33"/>
        <v>0</v>
      </c>
    </row>
    <row r="295" spans="1:16" ht="14.25" hidden="1" customHeight="1">
      <c r="A295" s="54">
        <v>3</v>
      </c>
      <c r="B295" s="55">
        <v>3</v>
      </c>
      <c r="C295" s="55">
        <v>1</v>
      </c>
      <c r="D295" s="55">
        <v>6</v>
      </c>
      <c r="E295" s="55"/>
      <c r="F295" s="57"/>
      <c r="G295" s="56" t="s">
        <v>177</v>
      </c>
      <c r="H295" s="43">
        <v>291</v>
      </c>
      <c r="I295" s="45">
        <f t="shared" ref="I295:K296" si="34">I296</f>
        <v>0</v>
      </c>
      <c r="J295" s="110">
        <f t="shared" si="34"/>
        <v>0</v>
      </c>
      <c r="K295" s="45">
        <f t="shared" si="34"/>
        <v>0</v>
      </c>
      <c r="L295" s="60">
        <f t="shared" si="33"/>
        <v>0</v>
      </c>
    </row>
    <row r="296" spans="1:16" ht="13.5" hidden="1" customHeight="1">
      <c r="A296" s="54">
        <v>3</v>
      </c>
      <c r="B296" s="55">
        <v>3</v>
      </c>
      <c r="C296" s="55">
        <v>1</v>
      </c>
      <c r="D296" s="55">
        <v>6</v>
      </c>
      <c r="E296" s="55">
        <v>1</v>
      </c>
      <c r="F296" s="57"/>
      <c r="G296" s="56" t="s">
        <v>177</v>
      </c>
      <c r="H296" s="43">
        <v>292</v>
      </c>
      <c r="I296" s="44">
        <f t="shared" si="34"/>
        <v>0</v>
      </c>
      <c r="J296" s="110">
        <f t="shared" si="34"/>
        <v>0</v>
      </c>
      <c r="K296" s="45">
        <f t="shared" si="34"/>
        <v>0</v>
      </c>
      <c r="L296" s="60">
        <f t="shared" si="33"/>
        <v>0</v>
      </c>
    </row>
    <row r="297" spans="1:16" ht="14.2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>
        <v>1</v>
      </c>
      <c r="G297" s="56" t="s">
        <v>177</v>
      </c>
      <c r="H297" s="43">
        <v>293</v>
      </c>
      <c r="I297" s="104">
        <v>0</v>
      </c>
      <c r="J297" s="104">
        <v>0</v>
      </c>
      <c r="K297" s="104">
        <v>0</v>
      </c>
      <c r="L297" s="60">
        <f t="shared" si="33"/>
        <v>0</v>
      </c>
    </row>
    <row r="298" spans="1:16" ht="15" hidden="1" customHeight="1">
      <c r="A298" s="54">
        <v>3</v>
      </c>
      <c r="B298" s="55">
        <v>3</v>
      </c>
      <c r="C298" s="55">
        <v>1</v>
      </c>
      <c r="D298" s="55">
        <v>7</v>
      </c>
      <c r="E298" s="55"/>
      <c r="F298" s="57"/>
      <c r="G298" s="56" t="s">
        <v>209</v>
      </c>
      <c r="H298" s="43">
        <v>294</v>
      </c>
      <c r="I298" s="44">
        <f>I299</f>
        <v>0</v>
      </c>
      <c r="J298" s="110">
        <f>J299</f>
        <v>0</v>
      </c>
      <c r="K298" s="45">
        <f>K299</f>
        <v>0</v>
      </c>
      <c r="L298" s="60">
        <f t="shared" si="33"/>
        <v>0</v>
      </c>
    </row>
    <row r="299" spans="1:16" ht="16.5" hidden="1" customHeight="1">
      <c r="A299" s="54">
        <v>3</v>
      </c>
      <c r="B299" s="55">
        <v>3</v>
      </c>
      <c r="C299" s="55">
        <v>1</v>
      </c>
      <c r="D299" s="55">
        <v>7</v>
      </c>
      <c r="E299" s="55">
        <v>1</v>
      </c>
      <c r="F299" s="57"/>
      <c r="G299" s="56" t="s">
        <v>209</v>
      </c>
      <c r="H299" s="43">
        <v>295</v>
      </c>
      <c r="I299" s="44">
        <f>I300+I301</f>
        <v>0</v>
      </c>
      <c r="J299" s="44">
        <f>J300+J301</f>
        <v>0</v>
      </c>
      <c r="K299" s="44">
        <f>K300+K301</f>
        <v>0</v>
      </c>
      <c r="L299" s="60">
        <f t="shared" si="33"/>
        <v>0</v>
      </c>
    </row>
    <row r="300" spans="1:16" ht="27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>
        <v>1</v>
      </c>
      <c r="G300" s="56" t="s">
        <v>210</v>
      </c>
      <c r="H300" s="43">
        <v>296</v>
      </c>
      <c r="I300" s="104">
        <v>0</v>
      </c>
      <c r="J300" s="104">
        <v>0</v>
      </c>
      <c r="K300" s="104">
        <v>0</v>
      </c>
      <c r="L300" s="60">
        <f t="shared" si="33"/>
        <v>0</v>
      </c>
    </row>
    <row r="301" spans="1:16" ht="27.75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2</v>
      </c>
      <c r="G301" s="56" t="s">
        <v>211</v>
      </c>
      <c r="H301" s="43">
        <v>297</v>
      </c>
      <c r="I301" s="61">
        <v>0</v>
      </c>
      <c r="J301" s="61">
        <v>0</v>
      </c>
      <c r="K301" s="61">
        <v>0</v>
      </c>
      <c r="L301" s="60">
        <f t="shared" si="33"/>
        <v>0</v>
      </c>
    </row>
    <row r="302" spans="1:16" ht="38.25" hidden="1" customHeight="1">
      <c r="A302" s="54">
        <v>3</v>
      </c>
      <c r="B302" s="55">
        <v>3</v>
      </c>
      <c r="C302" s="55">
        <v>2</v>
      </c>
      <c r="D302" s="55"/>
      <c r="E302" s="55"/>
      <c r="F302" s="57"/>
      <c r="G302" s="56" t="s">
        <v>212</v>
      </c>
      <c r="H302" s="43">
        <v>298</v>
      </c>
      <c r="I302" s="44">
        <f>SUM(I303+I312+I316+I320+I324+I327+I330)</f>
        <v>0</v>
      </c>
      <c r="J302" s="110">
        <f>SUM(J303+J312+J316+J320+J324+J327+J330)</f>
        <v>0</v>
      </c>
      <c r="K302" s="45">
        <f>SUM(K303+K312+K316+K320+K324+K327+K330)</f>
        <v>0</v>
      </c>
      <c r="L302" s="60">
        <f t="shared" si="33"/>
        <v>0</v>
      </c>
    </row>
    <row r="303" spans="1:16" ht="15" hidden="1" customHeight="1">
      <c r="A303" s="54">
        <v>3</v>
      </c>
      <c r="B303" s="55">
        <v>3</v>
      </c>
      <c r="C303" s="55">
        <v>2</v>
      </c>
      <c r="D303" s="55">
        <v>1</v>
      </c>
      <c r="E303" s="55"/>
      <c r="F303" s="57"/>
      <c r="G303" s="56" t="s">
        <v>159</v>
      </c>
      <c r="H303" s="43">
        <v>299</v>
      </c>
      <c r="I303" s="44">
        <f>I304</f>
        <v>0</v>
      </c>
      <c r="J303" s="110">
        <f>J304</f>
        <v>0</v>
      </c>
      <c r="K303" s="45">
        <f>K304</f>
        <v>0</v>
      </c>
      <c r="L303" s="60">
        <f t="shared" si="33"/>
        <v>0</v>
      </c>
    </row>
    <row r="304" spans="1:16" hidden="1">
      <c r="A304" s="58">
        <v>3</v>
      </c>
      <c r="B304" s="54">
        <v>3</v>
      </c>
      <c r="C304" s="55">
        <v>2</v>
      </c>
      <c r="D304" s="56">
        <v>1</v>
      </c>
      <c r="E304" s="54">
        <v>1</v>
      </c>
      <c r="F304" s="57"/>
      <c r="G304" s="56" t="s">
        <v>159</v>
      </c>
      <c r="H304" s="43">
        <v>300</v>
      </c>
      <c r="I304" s="44">
        <f>SUM(I305:I305)</f>
        <v>0</v>
      </c>
      <c r="J304" s="44">
        <f>SUM(J305:J305)</f>
        <v>0</v>
      </c>
      <c r="K304" s="44">
        <f>SUM(K305:K305)</f>
        <v>0</v>
      </c>
      <c r="L304" s="60">
        <f t="shared" si="33"/>
        <v>0</v>
      </c>
      <c r="M304" s="139"/>
      <c r="N304" s="139"/>
      <c r="O304" s="139"/>
      <c r="P304" s="139"/>
    </row>
    <row r="305" spans="1:12" ht="13.5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>
        <v>1</v>
      </c>
      <c r="G305" s="56" t="s">
        <v>160</v>
      </c>
      <c r="H305" s="43">
        <v>301</v>
      </c>
      <c r="I305" s="104">
        <v>0</v>
      </c>
      <c r="J305" s="104">
        <v>0</v>
      </c>
      <c r="K305" s="104">
        <v>0</v>
      </c>
      <c r="L305" s="60">
        <f t="shared" si="33"/>
        <v>0</v>
      </c>
    </row>
    <row r="306" spans="1:12" hidden="1">
      <c r="A306" s="58">
        <v>3</v>
      </c>
      <c r="B306" s="54">
        <v>3</v>
      </c>
      <c r="C306" s="55">
        <v>2</v>
      </c>
      <c r="D306" s="56">
        <v>1</v>
      </c>
      <c r="E306" s="54">
        <v>2</v>
      </c>
      <c r="F306" s="57"/>
      <c r="G306" s="78" t="s">
        <v>183</v>
      </c>
      <c r="H306" s="43">
        <v>302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60">
        <f t="shared" si="33"/>
        <v>0</v>
      </c>
    </row>
    <row r="307" spans="1:12" hidden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>
        <v>1</v>
      </c>
      <c r="G307" s="78" t="s">
        <v>162</v>
      </c>
      <c r="H307" s="43">
        <v>303</v>
      </c>
      <c r="I307" s="104">
        <v>0</v>
      </c>
      <c r="J307" s="104">
        <v>0</v>
      </c>
      <c r="K307" s="104">
        <v>0</v>
      </c>
      <c r="L307" s="60">
        <f t="shared" si="33"/>
        <v>0</v>
      </c>
    </row>
    <row r="308" spans="1:12" hidden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2</v>
      </c>
      <c r="G308" s="78" t="s">
        <v>163</v>
      </c>
      <c r="H308" s="43">
        <v>304</v>
      </c>
      <c r="I308" s="61">
        <v>0</v>
      </c>
      <c r="J308" s="61">
        <v>0</v>
      </c>
      <c r="K308" s="61">
        <v>0</v>
      </c>
      <c r="L308" s="60">
        <f t="shared" si="33"/>
        <v>0</v>
      </c>
    </row>
    <row r="309" spans="1:12" hidden="1">
      <c r="A309" s="58">
        <v>3</v>
      </c>
      <c r="B309" s="54">
        <v>3</v>
      </c>
      <c r="C309" s="55">
        <v>2</v>
      </c>
      <c r="D309" s="56">
        <v>1</v>
      </c>
      <c r="E309" s="54">
        <v>3</v>
      </c>
      <c r="F309" s="57"/>
      <c r="G309" s="78" t="s">
        <v>164</v>
      </c>
      <c r="H309" s="43">
        <v>305</v>
      </c>
      <c r="I309" s="44">
        <f>SUM(I310:I311)</f>
        <v>0</v>
      </c>
      <c r="J309" s="44">
        <f>SUM(J310:J311)</f>
        <v>0</v>
      </c>
      <c r="K309" s="44">
        <f>SUM(K310:K311)</f>
        <v>0</v>
      </c>
      <c r="L309" s="60">
        <f t="shared" si="33"/>
        <v>0</v>
      </c>
    </row>
    <row r="310" spans="1:12" hidden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>
        <v>1</v>
      </c>
      <c r="G310" s="78" t="s">
        <v>165</v>
      </c>
      <c r="H310" s="43">
        <v>306</v>
      </c>
      <c r="I310" s="61">
        <v>0</v>
      </c>
      <c r="J310" s="61">
        <v>0</v>
      </c>
      <c r="K310" s="61">
        <v>0</v>
      </c>
      <c r="L310" s="60">
        <f t="shared" si="33"/>
        <v>0</v>
      </c>
    </row>
    <row r="311" spans="1:12" hidden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2</v>
      </c>
      <c r="G311" s="78" t="s">
        <v>184</v>
      </c>
      <c r="H311" s="43">
        <v>307</v>
      </c>
      <c r="I311" s="79">
        <v>0</v>
      </c>
      <c r="J311" s="112">
        <v>0</v>
      </c>
      <c r="K311" s="79">
        <v>0</v>
      </c>
      <c r="L311" s="60">
        <f t="shared" si="33"/>
        <v>0</v>
      </c>
    </row>
    <row r="312" spans="1:12" hidden="1">
      <c r="A312" s="66">
        <v>3</v>
      </c>
      <c r="B312" s="66">
        <v>3</v>
      </c>
      <c r="C312" s="75">
        <v>2</v>
      </c>
      <c r="D312" s="78">
        <v>2</v>
      </c>
      <c r="E312" s="75"/>
      <c r="F312" s="77"/>
      <c r="G312" s="78" t="s">
        <v>198</v>
      </c>
      <c r="H312" s="43">
        <v>308</v>
      </c>
      <c r="I312" s="71">
        <f>I313</f>
        <v>0</v>
      </c>
      <c r="J312" s="113">
        <f>J313</f>
        <v>0</v>
      </c>
      <c r="K312" s="72">
        <f>K313</f>
        <v>0</v>
      </c>
      <c r="L312" s="60">
        <f t="shared" si="33"/>
        <v>0</v>
      </c>
    </row>
    <row r="313" spans="1:12" hidden="1">
      <c r="A313" s="58">
        <v>3</v>
      </c>
      <c r="B313" s="58">
        <v>3</v>
      </c>
      <c r="C313" s="54">
        <v>2</v>
      </c>
      <c r="D313" s="56">
        <v>2</v>
      </c>
      <c r="E313" s="54">
        <v>1</v>
      </c>
      <c r="F313" s="57"/>
      <c r="G313" s="78" t="s">
        <v>198</v>
      </c>
      <c r="H313" s="43">
        <v>309</v>
      </c>
      <c r="I313" s="44">
        <f>SUM(I314:I315)</f>
        <v>0</v>
      </c>
      <c r="J313" s="84">
        <f>SUM(J314:J315)</f>
        <v>0</v>
      </c>
      <c r="K313" s="45">
        <f>SUM(K314:K315)</f>
        <v>0</v>
      </c>
      <c r="L313" s="60">
        <f t="shared" si="33"/>
        <v>0</v>
      </c>
    </row>
    <row r="314" spans="1:12" ht="26.4" hidden="1">
      <c r="A314" s="58">
        <v>3</v>
      </c>
      <c r="B314" s="58">
        <v>3</v>
      </c>
      <c r="C314" s="54">
        <v>2</v>
      </c>
      <c r="D314" s="56">
        <v>2</v>
      </c>
      <c r="E314" s="58">
        <v>1</v>
      </c>
      <c r="F314" s="88">
        <v>1</v>
      </c>
      <c r="G314" s="56" t="s">
        <v>199</v>
      </c>
      <c r="H314" s="43">
        <v>310</v>
      </c>
      <c r="I314" s="61">
        <v>0</v>
      </c>
      <c r="J314" s="61">
        <v>0</v>
      </c>
      <c r="K314" s="61">
        <v>0</v>
      </c>
      <c r="L314" s="60">
        <f t="shared" si="33"/>
        <v>0</v>
      </c>
    </row>
    <row r="315" spans="1:12" hidden="1">
      <c r="A315" s="66">
        <v>3</v>
      </c>
      <c r="B315" s="66">
        <v>3</v>
      </c>
      <c r="C315" s="67">
        <v>2</v>
      </c>
      <c r="D315" s="68">
        <v>2</v>
      </c>
      <c r="E315" s="69">
        <v>1</v>
      </c>
      <c r="F315" s="96">
        <v>2</v>
      </c>
      <c r="G315" s="69" t="s">
        <v>200</v>
      </c>
      <c r="H315" s="43">
        <v>311</v>
      </c>
      <c r="I315" s="61">
        <v>0</v>
      </c>
      <c r="J315" s="61">
        <v>0</v>
      </c>
      <c r="K315" s="61">
        <v>0</v>
      </c>
      <c r="L315" s="60">
        <f t="shared" si="33"/>
        <v>0</v>
      </c>
    </row>
    <row r="316" spans="1:12" ht="23.25" hidden="1" customHeight="1">
      <c r="A316" s="58">
        <v>3</v>
      </c>
      <c r="B316" s="58">
        <v>3</v>
      </c>
      <c r="C316" s="54">
        <v>2</v>
      </c>
      <c r="D316" s="55">
        <v>3</v>
      </c>
      <c r="E316" s="56"/>
      <c r="F316" s="88"/>
      <c r="G316" s="56" t="s">
        <v>201</v>
      </c>
      <c r="H316" s="43">
        <v>312</v>
      </c>
      <c r="I316" s="44">
        <f>I317</f>
        <v>0</v>
      </c>
      <c r="J316" s="84">
        <f>J317</f>
        <v>0</v>
      </c>
      <c r="K316" s="45">
        <f>K317</f>
        <v>0</v>
      </c>
      <c r="L316" s="60">
        <f t="shared" si="33"/>
        <v>0</v>
      </c>
    </row>
    <row r="317" spans="1:12" ht="13.5" hidden="1" customHeight="1">
      <c r="A317" s="58">
        <v>3</v>
      </c>
      <c r="B317" s="58">
        <v>3</v>
      </c>
      <c r="C317" s="54">
        <v>2</v>
      </c>
      <c r="D317" s="55">
        <v>3</v>
      </c>
      <c r="E317" s="56">
        <v>1</v>
      </c>
      <c r="F317" s="88"/>
      <c r="G317" s="56" t="s">
        <v>201</v>
      </c>
      <c r="H317" s="43">
        <v>313</v>
      </c>
      <c r="I317" s="44">
        <f>I318+I319</f>
        <v>0</v>
      </c>
      <c r="J317" s="44">
        <f>J318+J319</f>
        <v>0</v>
      </c>
      <c r="K317" s="44">
        <f>K318+K319</f>
        <v>0</v>
      </c>
      <c r="L317" s="60">
        <f t="shared" si="33"/>
        <v>0</v>
      </c>
    </row>
    <row r="318" spans="1:12" ht="28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>
        <v>1</v>
      </c>
      <c r="G318" s="56" t="s">
        <v>202</v>
      </c>
      <c r="H318" s="43">
        <v>314</v>
      </c>
      <c r="I318" s="104">
        <v>0</v>
      </c>
      <c r="J318" s="104">
        <v>0</v>
      </c>
      <c r="K318" s="104">
        <v>0</v>
      </c>
      <c r="L318" s="60">
        <f t="shared" si="33"/>
        <v>0</v>
      </c>
    </row>
    <row r="319" spans="1:12" ht="27.7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2</v>
      </c>
      <c r="G319" s="56" t="s">
        <v>203</v>
      </c>
      <c r="H319" s="43">
        <v>315</v>
      </c>
      <c r="I319" s="61">
        <v>0</v>
      </c>
      <c r="J319" s="61">
        <v>0</v>
      </c>
      <c r="K319" s="61">
        <v>0</v>
      </c>
      <c r="L319" s="60">
        <f t="shared" si="33"/>
        <v>0</v>
      </c>
    </row>
    <row r="320" spans="1:12" hidden="1">
      <c r="A320" s="58">
        <v>3</v>
      </c>
      <c r="B320" s="58">
        <v>3</v>
      </c>
      <c r="C320" s="54">
        <v>2</v>
      </c>
      <c r="D320" s="55">
        <v>4</v>
      </c>
      <c r="E320" s="55"/>
      <c r="F320" s="57"/>
      <c r="G320" s="56" t="s">
        <v>204</v>
      </c>
      <c r="H320" s="43">
        <v>316</v>
      </c>
      <c r="I320" s="44">
        <f>I321</f>
        <v>0</v>
      </c>
      <c r="J320" s="84">
        <f>J321</f>
        <v>0</v>
      </c>
      <c r="K320" s="45">
        <f>K321</f>
        <v>0</v>
      </c>
      <c r="L320" s="60">
        <f t="shared" si="33"/>
        <v>0</v>
      </c>
    </row>
    <row r="321" spans="1:12" hidden="1">
      <c r="A321" s="74">
        <v>3</v>
      </c>
      <c r="B321" s="74">
        <v>3</v>
      </c>
      <c r="C321" s="49">
        <v>2</v>
      </c>
      <c r="D321" s="47">
        <v>4</v>
      </c>
      <c r="E321" s="47">
        <v>1</v>
      </c>
      <c r="F321" s="50"/>
      <c r="G321" s="56" t="s">
        <v>204</v>
      </c>
      <c r="H321" s="43">
        <v>317</v>
      </c>
      <c r="I321" s="64">
        <f>SUM(I322:I323)</f>
        <v>0</v>
      </c>
      <c r="J321" s="85">
        <f>SUM(J322:J323)</f>
        <v>0</v>
      </c>
      <c r="K321" s="65">
        <f>SUM(K322:K323)</f>
        <v>0</v>
      </c>
      <c r="L321" s="60">
        <f t="shared" si="33"/>
        <v>0</v>
      </c>
    </row>
    <row r="322" spans="1:12" ht="15.75" hidden="1" customHeight="1">
      <c r="A322" s="58">
        <v>3</v>
      </c>
      <c r="B322" s="58">
        <v>3</v>
      </c>
      <c r="C322" s="54">
        <v>2</v>
      </c>
      <c r="D322" s="55">
        <v>4</v>
      </c>
      <c r="E322" s="55">
        <v>1</v>
      </c>
      <c r="F322" s="57">
        <v>1</v>
      </c>
      <c r="G322" s="56" t="s">
        <v>205</v>
      </c>
      <c r="H322" s="43">
        <v>318</v>
      </c>
      <c r="I322" s="61">
        <v>0</v>
      </c>
      <c r="J322" s="61">
        <v>0</v>
      </c>
      <c r="K322" s="61">
        <v>0</v>
      </c>
      <c r="L322" s="60">
        <f t="shared" si="33"/>
        <v>0</v>
      </c>
    </row>
    <row r="323" spans="1:12" hidden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2</v>
      </c>
      <c r="G323" s="56" t="s">
        <v>213</v>
      </c>
      <c r="H323" s="43">
        <v>319</v>
      </c>
      <c r="I323" s="61">
        <v>0</v>
      </c>
      <c r="J323" s="61">
        <v>0</v>
      </c>
      <c r="K323" s="61">
        <v>0</v>
      </c>
      <c r="L323" s="60">
        <f t="shared" si="33"/>
        <v>0</v>
      </c>
    </row>
    <row r="324" spans="1:12" hidden="1">
      <c r="A324" s="58">
        <v>3</v>
      </c>
      <c r="B324" s="58">
        <v>3</v>
      </c>
      <c r="C324" s="54">
        <v>2</v>
      </c>
      <c r="D324" s="55">
        <v>5</v>
      </c>
      <c r="E324" s="55"/>
      <c r="F324" s="57"/>
      <c r="G324" s="56" t="s">
        <v>207</v>
      </c>
      <c r="H324" s="43">
        <v>320</v>
      </c>
      <c r="I324" s="44">
        <f t="shared" ref="I324:K325" si="35">I325</f>
        <v>0</v>
      </c>
      <c r="J324" s="84">
        <f t="shared" si="35"/>
        <v>0</v>
      </c>
      <c r="K324" s="45">
        <f t="shared" si="35"/>
        <v>0</v>
      </c>
      <c r="L324" s="60">
        <f t="shared" si="33"/>
        <v>0</v>
      </c>
    </row>
    <row r="325" spans="1:12" hidden="1">
      <c r="A325" s="74">
        <v>3</v>
      </c>
      <c r="B325" s="74">
        <v>3</v>
      </c>
      <c r="C325" s="49">
        <v>2</v>
      </c>
      <c r="D325" s="47">
        <v>5</v>
      </c>
      <c r="E325" s="47">
        <v>1</v>
      </c>
      <c r="F325" s="50"/>
      <c r="G325" s="56" t="s">
        <v>207</v>
      </c>
      <c r="H325" s="43">
        <v>321</v>
      </c>
      <c r="I325" s="64">
        <f t="shared" si="35"/>
        <v>0</v>
      </c>
      <c r="J325" s="85">
        <f t="shared" si="35"/>
        <v>0</v>
      </c>
      <c r="K325" s="65">
        <f t="shared" si="35"/>
        <v>0</v>
      </c>
      <c r="L325" s="60">
        <f t="shared" si="33"/>
        <v>0</v>
      </c>
    </row>
    <row r="326" spans="1:12" hidden="1">
      <c r="A326" s="58">
        <v>3</v>
      </c>
      <c r="B326" s="58">
        <v>3</v>
      </c>
      <c r="C326" s="54">
        <v>2</v>
      </c>
      <c r="D326" s="55">
        <v>5</v>
      </c>
      <c r="E326" s="55">
        <v>1</v>
      </c>
      <c r="F326" s="57">
        <v>1</v>
      </c>
      <c r="G326" s="56" t="s">
        <v>207</v>
      </c>
      <c r="H326" s="43">
        <v>322</v>
      </c>
      <c r="I326" s="104">
        <v>0</v>
      </c>
      <c r="J326" s="104">
        <v>0</v>
      </c>
      <c r="K326" s="104">
        <v>0</v>
      </c>
      <c r="L326" s="60">
        <f t="shared" si="33"/>
        <v>0</v>
      </c>
    </row>
    <row r="327" spans="1:12" ht="16.5" hidden="1" customHeight="1">
      <c r="A327" s="58">
        <v>3</v>
      </c>
      <c r="B327" s="58">
        <v>3</v>
      </c>
      <c r="C327" s="54">
        <v>2</v>
      </c>
      <c r="D327" s="55">
        <v>6</v>
      </c>
      <c r="E327" s="55"/>
      <c r="F327" s="57"/>
      <c r="G327" s="56" t="s">
        <v>177</v>
      </c>
      <c r="H327" s="43">
        <v>323</v>
      </c>
      <c r="I327" s="44">
        <f t="shared" ref="I327:K328" si="36">I328</f>
        <v>0</v>
      </c>
      <c r="J327" s="84">
        <f t="shared" si="36"/>
        <v>0</v>
      </c>
      <c r="K327" s="45">
        <f t="shared" si="36"/>
        <v>0</v>
      </c>
      <c r="L327" s="60">
        <f t="shared" si="33"/>
        <v>0</v>
      </c>
    </row>
    <row r="328" spans="1:12" ht="15" hidden="1" customHeight="1">
      <c r="A328" s="58">
        <v>3</v>
      </c>
      <c r="B328" s="58">
        <v>3</v>
      </c>
      <c r="C328" s="54">
        <v>2</v>
      </c>
      <c r="D328" s="55">
        <v>6</v>
      </c>
      <c r="E328" s="55">
        <v>1</v>
      </c>
      <c r="F328" s="57"/>
      <c r="G328" s="56" t="s">
        <v>177</v>
      </c>
      <c r="H328" s="43">
        <v>324</v>
      </c>
      <c r="I328" s="44">
        <f t="shared" si="36"/>
        <v>0</v>
      </c>
      <c r="J328" s="84">
        <f t="shared" si="36"/>
        <v>0</v>
      </c>
      <c r="K328" s="45">
        <f t="shared" si="36"/>
        <v>0</v>
      </c>
      <c r="L328" s="60">
        <f t="shared" si="33"/>
        <v>0</v>
      </c>
    </row>
    <row r="329" spans="1:12" ht="13.5" hidden="1" customHeight="1">
      <c r="A329" s="66">
        <v>3</v>
      </c>
      <c r="B329" s="66">
        <v>3</v>
      </c>
      <c r="C329" s="67">
        <v>2</v>
      </c>
      <c r="D329" s="68">
        <v>6</v>
      </c>
      <c r="E329" s="68">
        <v>1</v>
      </c>
      <c r="F329" s="70">
        <v>1</v>
      </c>
      <c r="G329" s="69" t="s">
        <v>177</v>
      </c>
      <c r="H329" s="43">
        <v>325</v>
      </c>
      <c r="I329" s="104">
        <v>0</v>
      </c>
      <c r="J329" s="104">
        <v>0</v>
      </c>
      <c r="K329" s="104">
        <v>0</v>
      </c>
      <c r="L329" s="60">
        <f t="shared" si="33"/>
        <v>0</v>
      </c>
    </row>
    <row r="330" spans="1:12" ht="15" hidden="1" customHeight="1">
      <c r="A330" s="58">
        <v>3</v>
      </c>
      <c r="B330" s="58">
        <v>3</v>
      </c>
      <c r="C330" s="54">
        <v>2</v>
      </c>
      <c r="D330" s="55">
        <v>7</v>
      </c>
      <c r="E330" s="55"/>
      <c r="F330" s="57"/>
      <c r="G330" s="56" t="s">
        <v>209</v>
      </c>
      <c r="H330" s="43">
        <v>326</v>
      </c>
      <c r="I330" s="44">
        <f>I331</f>
        <v>0</v>
      </c>
      <c r="J330" s="84">
        <f>J331</f>
        <v>0</v>
      </c>
      <c r="K330" s="45">
        <f>K331</f>
        <v>0</v>
      </c>
      <c r="L330" s="60">
        <f t="shared" si="33"/>
        <v>0</v>
      </c>
    </row>
    <row r="331" spans="1:12" ht="12.75" hidden="1" customHeight="1">
      <c r="A331" s="66">
        <v>3</v>
      </c>
      <c r="B331" s="66">
        <v>3</v>
      </c>
      <c r="C331" s="67">
        <v>2</v>
      </c>
      <c r="D331" s="68">
        <v>7</v>
      </c>
      <c r="E331" s="68">
        <v>1</v>
      </c>
      <c r="F331" s="70"/>
      <c r="G331" s="56" t="s">
        <v>209</v>
      </c>
      <c r="H331" s="43">
        <v>327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60">
        <f t="shared" si="33"/>
        <v>0</v>
      </c>
    </row>
    <row r="332" spans="1:12" ht="27" hidden="1" customHeight="1">
      <c r="A332" s="58">
        <v>3</v>
      </c>
      <c r="B332" s="58">
        <v>3</v>
      </c>
      <c r="C332" s="54">
        <v>2</v>
      </c>
      <c r="D332" s="55">
        <v>7</v>
      </c>
      <c r="E332" s="55">
        <v>1</v>
      </c>
      <c r="F332" s="57">
        <v>1</v>
      </c>
      <c r="G332" s="56" t="s">
        <v>210</v>
      </c>
      <c r="H332" s="43">
        <v>328</v>
      </c>
      <c r="I332" s="104">
        <v>0</v>
      </c>
      <c r="J332" s="104">
        <v>0</v>
      </c>
      <c r="K332" s="104">
        <v>0</v>
      </c>
      <c r="L332" s="60">
        <f t="shared" si="33"/>
        <v>0</v>
      </c>
    </row>
    <row r="333" spans="1:12" ht="30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2</v>
      </c>
      <c r="G333" s="56" t="s">
        <v>211</v>
      </c>
      <c r="H333" s="43">
        <v>329</v>
      </c>
      <c r="I333" s="61">
        <v>0</v>
      </c>
      <c r="J333" s="61">
        <v>0</v>
      </c>
      <c r="K333" s="61">
        <v>0</v>
      </c>
      <c r="L333" s="60">
        <f t="shared" si="33"/>
        <v>0</v>
      </c>
    </row>
    <row r="334" spans="1:12" ht="18.75" customHeight="1">
      <c r="A334" s="24"/>
      <c r="B334" s="24"/>
      <c r="C334" s="25"/>
      <c r="D334" s="114"/>
      <c r="E334" s="115"/>
      <c r="F334" s="116"/>
      <c r="G334" s="117" t="s">
        <v>214</v>
      </c>
      <c r="H334" s="43">
        <v>330</v>
      </c>
      <c r="I334" s="93">
        <f>SUM(I30)</f>
        <v>903200</v>
      </c>
      <c r="J334" s="93">
        <f t="shared" ref="J334:K334" si="37">SUM(J30)</f>
        <v>617800</v>
      </c>
      <c r="K334" s="93">
        <f t="shared" si="37"/>
        <v>558722.56000000006</v>
      </c>
      <c r="L334" s="387">
        <f t="shared" si="33"/>
        <v>558722.56000000006</v>
      </c>
    </row>
    <row r="335" spans="1:12" ht="11.4" customHeight="1">
      <c r="G335" s="118"/>
      <c r="H335" s="43"/>
      <c r="I335" s="119"/>
      <c r="J335" s="120"/>
      <c r="K335" s="120"/>
      <c r="L335" s="120"/>
    </row>
    <row r="336" spans="1:12" ht="18.75" customHeight="1">
      <c r="D336" s="21"/>
      <c r="E336" s="21"/>
      <c r="F336" s="29"/>
      <c r="G336" s="21" t="s">
        <v>215</v>
      </c>
      <c r="H336" s="140"/>
      <c r="I336" s="121"/>
      <c r="J336" s="120"/>
      <c r="K336" s="21" t="s">
        <v>216</v>
      </c>
      <c r="L336" s="121"/>
    </row>
    <row r="337" spans="1:12" ht="18.75" customHeight="1">
      <c r="A337" s="122"/>
      <c r="B337" s="122"/>
      <c r="C337" s="122"/>
      <c r="D337" s="123" t="s">
        <v>217</v>
      </c>
      <c r="E337"/>
      <c r="F337"/>
      <c r="G337" s="140"/>
      <c r="H337" s="140"/>
      <c r="I337" s="128" t="s">
        <v>218</v>
      </c>
      <c r="K337" s="457" t="s">
        <v>219</v>
      </c>
      <c r="L337" s="457"/>
    </row>
    <row r="338" spans="1:12" ht="7.8" customHeight="1">
      <c r="I338" s="124"/>
      <c r="K338" s="124"/>
      <c r="L338" s="124"/>
    </row>
    <row r="339" spans="1:12" ht="15.75" customHeight="1">
      <c r="D339" s="21"/>
      <c r="E339" s="21"/>
      <c r="F339" s="29"/>
      <c r="G339" s="21" t="s">
        <v>220</v>
      </c>
      <c r="I339" s="124"/>
      <c r="K339" s="21" t="s">
        <v>221</v>
      </c>
      <c r="L339" s="125"/>
    </row>
    <row r="340" spans="1:12" ht="26.25" customHeight="1">
      <c r="D340" s="459" t="s">
        <v>222</v>
      </c>
      <c r="E340" s="460"/>
      <c r="F340" s="460"/>
      <c r="G340" s="460"/>
      <c r="H340" s="126"/>
      <c r="I340" s="127" t="s">
        <v>218</v>
      </c>
      <c r="K340" s="457" t="s">
        <v>219</v>
      </c>
      <c r="L340" s="457"/>
    </row>
  </sheetData>
  <sheetProtection formatCells="0" formatColumns="0" formatRows="0" insertColumns="0" insertRows="0" insertHyperlinks="0" deleteColumns="0" deleteRows="0" sort="0" autoFilter="0" pivotTables="0"/>
  <mergeCells count="22">
    <mergeCell ref="B13:L13"/>
    <mergeCell ref="A7:L7"/>
    <mergeCell ref="G8:K8"/>
    <mergeCell ref="A9:L9"/>
    <mergeCell ref="G10:K10"/>
    <mergeCell ref="G11:K11"/>
    <mergeCell ref="G15:K15"/>
    <mergeCell ref="G16:K16"/>
    <mergeCell ref="E17:K17"/>
    <mergeCell ref="A18:L18"/>
    <mergeCell ref="C22:I22"/>
    <mergeCell ref="A29:F29"/>
    <mergeCell ref="K337:L337"/>
    <mergeCell ref="G25:H25"/>
    <mergeCell ref="D340:G340"/>
    <mergeCell ref="K340:L340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K50"/>
  <sheetViews>
    <sheetView topLeftCell="A13" workbookViewId="0">
      <selection activeCell="G16" sqref="G16:K16"/>
    </sheetView>
  </sheetViews>
  <sheetFormatPr defaultRowHeight="14.4"/>
  <cols>
    <col min="1" max="1" width="3.33203125" customWidth="1"/>
    <col min="2" max="2" width="3.21875" customWidth="1"/>
    <col min="3" max="3" width="3.109375" customWidth="1"/>
    <col min="4" max="4" width="3.21875" customWidth="1"/>
    <col min="5" max="5" width="3.33203125" customWidth="1"/>
    <col min="6" max="6" width="3.6640625" customWidth="1"/>
    <col min="7" max="7" width="30.77734375" customWidth="1"/>
    <col min="8" max="8" width="6.77734375" customWidth="1"/>
  </cols>
  <sheetData>
    <row r="1" spans="1:11">
      <c r="A1" s="287"/>
      <c r="B1" s="287"/>
      <c r="C1" s="287"/>
      <c r="D1" s="287"/>
      <c r="E1" s="287"/>
      <c r="F1" s="287"/>
      <c r="G1" s="287"/>
      <c r="H1" s="336" t="s">
        <v>349</v>
      </c>
      <c r="I1" s="288"/>
      <c r="J1" s="289"/>
      <c r="K1" s="287"/>
    </row>
    <row r="2" spans="1:11">
      <c r="A2" s="287"/>
      <c r="B2" s="287"/>
      <c r="C2" s="287"/>
      <c r="D2" s="287"/>
      <c r="E2" s="287"/>
      <c r="F2" s="287"/>
      <c r="G2" s="287"/>
      <c r="H2" s="336" t="s">
        <v>350</v>
      </c>
      <c r="I2" s="288"/>
      <c r="J2" s="289"/>
      <c r="K2" s="287"/>
    </row>
    <row r="3" spans="1:11" ht="15.6">
      <c r="A3" s="287"/>
      <c r="B3" s="287"/>
      <c r="C3" s="287"/>
      <c r="D3" s="287"/>
      <c r="E3" s="287"/>
      <c r="F3" s="287"/>
      <c r="G3" s="287"/>
      <c r="H3" s="336" t="s">
        <v>351</v>
      </c>
      <c r="I3" s="288"/>
      <c r="J3" s="290"/>
      <c r="K3" s="287"/>
    </row>
    <row r="4" spans="1:11" ht="10.199999999999999" customHeight="1">
      <c r="A4" s="287"/>
      <c r="B4" s="287"/>
      <c r="C4" s="287"/>
      <c r="D4" s="287"/>
      <c r="E4" s="287"/>
      <c r="F4" s="287"/>
      <c r="G4" s="287"/>
      <c r="H4" s="291"/>
      <c r="I4" s="289"/>
      <c r="J4" s="290"/>
      <c r="K4" s="287"/>
    </row>
    <row r="5" spans="1:11">
      <c r="A5" s="287"/>
      <c r="B5" s="292"/>
      <c r="C5" s="292"/>
      <c r="D5" s="292"/>
      <c r="E5" s="292"/>
      <c r="F5" s="287"/>
      <c r="G5" s="502" t="s">
        <v>352</v>
      </c>
      <c r="H5" s="502"/>
      <c r="I5" s="502"/>
      <c r="J5" s="502"/>
      <c r="K5" s="502"/>
    </row>
    <row r="6" spans="1:11">
      <c r="A6" s="287"/>
      <c r="B6" s="292"/>
      <c r="C6" s="292"/>
      <c r="D6" s="292"/>
      <c r="E6" s="292"/>
      <c r="F6" s="287"/>
      <c r="G6" s="503" t="s">
        <v>5</v>
      </c>
      <c r="H6" s="503"/>
      <c r="I6" s="503"/>
      <c r="J6" s="503"/>
      <c r="K6" s="503"/>
    </row>
    <row r="7" spans="1:11">
      <c r="A7" s="292"/>
      <c r="B7" s="292"/>
      <c r="C7" s="292"/>
      <c r="D7" s="292"/>
      <c r="E7" s="293"/>
      <c r="F7" s="293"/>
      <c r="G7" s="504" t="s">
        <v>6</v>
      </c>
      <c r="H7" s="504"/>
      <c r="I7" s="504"/>
      <c r="J7" s="504"/>
      <c r="K7" s="504"/>
    </row>
    <row r="8" spans="1:11" ht="8.4" customHeight="1">
      <c r="A8" s="292"/>
      <c r="B8" s="292"/>
      <c r="C8" s="292"/>
      <c r="D8" s="292"/>
      <c r="E8" s="292"/>
      <c r="F8" s="294"/>
      <c r="G8" s="499"/>
      <c r="H8" s="499"/>
      <c r="I8" s="488"/>
      <c r="J8" s="488"/>
      <c r="K8" s="488"/>
    </row>
    <row r="9" spans="1:11" ht="14.4" customHeight="1">
      <c r="A9" s="505" t="s">
        <v>353</v>
      </c>
      <c r="B9" s="506"/>
      <c r="C9" s="506"/>
      <c r="D9" s="506"/>
      <c r="E9" s="506"/>
      <c r="F9" s="506"/>
      <c r="G9" s="506"/>
      <c r="H9" s="506"/>
      <c r="I9" s="506"/>
      <c r="J9" s="506"/>
      <c r="K9" s="506"/>
    </row>
    <row r="10" spans="1:11" ht="7.2" customHeight="1">
      <c r="A10" s="295"/>
      <c r="B10" s="296"/>
      <c r="C10" s="296"/>
      <c r="D10" s="296"/>
      <c r="E10" s="296"/>
      <c r="F10" s="296"/>
      <c r="G10" s="296"/>
      <c r="H10" s="296"/>
      <c r="I10" s="296"/>
      <c r="J10" s="296"/>
      <c r="K10" s="296"/>
    </row>
    <row r="11" spans="1:11">
      <c r="A11" s="501" t="s">
        <v>430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8"/>
    </row>
    <row r="12" spans="1:11">
      <c r="A12" s="295"/>
      <c r="B12" s="296"/>
      <c r="C12" s="296"/>
      <c r="D12" s="296"/>
      <c r="E12" s="296"/>
      <c r="F12" s="296"/>
      <c r="G12" s="488" t="s">
        <v>424</v>
      </c>
      <c r="H12" s="488"/>
      <c r="I12" s="488"/>
      <c r="J12" s="488"/>
      <c r="K12" s="488"/>
    </row>
    <row r="13" spans="1:11">
      <c r="A13" s="295"/>
      <c r="B13" s="296"/>
      <c r="C13" s="296"/>
      <c r="D13" s="296"/>
      <c r="E13" s="296"/>
      <c r="F13" s="296"/>
      <c r="G13" s="488" t="s">
        <v>8</v>
      </c>
      <c r="H13" s="488"/>
      <c r="I13" s="488"/>
      <c r="J13" s="488"/>
      <c r="K13" s="488"/>
    </row>
    <row r="14" spans="1:11" ht="7.2" customHeight="1">
      <c r="A14" s="295"/>
      <c r="B14" s="296"/>
      <c r="C14" s="296"/>
      <c r="D14" s="296"/>
      <c r="E14" s="296"/>
      <c r="F14" s="296"/>
      <c r="G14" s="294"/>
      <c r="H14" s="294"/>
      <c r="I14" s="294"/>
      <c r="J14" s="294"/>
      <c r="K14" s="294"/>
    </row>
    <row r="15" spans="1:11">
      <c r="A15" s="489" t="s">
        <v>9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8"/>
    </row>
    <row r="16" spans="1:11">
      <c r="A16" s="294" t="s">
        <v>354</v>
      </c>
      <c r="B16" s="294"/>
      <c r="C16" s="294"/>
      <c r="D16" s="294"/>
      <c r="E16" s="294"/>
      <c r="F16" s="294"/>
      <c r="G16" s="490" t="s">
        <v>442</v>
      </c>
      <c r="H16" s="490"/>
      <c r="I16" s="490"/>
      <c r="J16" s="490"/>
      <c r="K16" s="490"/>
    </row>
    <row r="17" spans="1:11">
      <c r="A17" s="297"/>
      <c r="B17" s="294"/>
      <c r="C17" s="294"/>
      <c r="D17" s="294"/>
      <c r="E17" s="294"/>
      <c r="F17" s="294"/>
      <c r="G17" s="294" t="s">
        <v>355</v>
      </c>
      <c r="H17" s="294"/>
      <c r="I17" s="287"/>
      <c r="J17" s="287"/>
      <c r="K17" s="298"/>
    </row>
    <row r="18" spans="1:11">
      <c r="A18" s="488"/>
      <c r="B18" s="488"/>
      <c r="C18" s="488"/>
      <c r="D18" s="488"/>
      <c r="E18" s="488"/>
      <c r="F18" s="488"/>
      <c r="G18" s="488"/>
      <c r="H18" s="488"/>
      <c r="I18" s="488"/>
      <c r="J18" s="488"/>
      <c r="K18" s="488"/>
    </row>
    <row r="19" spans="1:11">
      <c r="A19" s="297"/>
      <c r="B19" s="294"/>
      <c r="C19" s="294"/>
      <c r="D19" s="294"/>
      <c r="E19" s="294"/>
      <c r="F19" s="294"/>
      <c r="G19" s="294"/>
      <c r="H19" s="294"/>
      <c r="I19" s="299"/>
      <c r="J19" s="300"/>
      <c r="K19" s="301" t="s">
        <v>13</v>
      </c>
    </row>
    <row r="20" spans="1:11">
      <c r="A20" s="297"/>
      <c r="B20" s="294"/>
      <c r="C20" s="294"/>
      <c r="D20" s="294"/>
      <c r="E20" s="294"/>
      <c r="F20" s="294"/>
      <c r="G20" s="294"/>
      <c r="H20" s="294"/>
      <c r="I20" s="302"/>
      <c r="J20" s="302" t="s">
        <v>356</v>
      </c>
      <c r="K20" s="303" t="s">
        <v>18</v>
      </c>
    </row>
    <row r="21" spans="1:11">
      <c r="A21" s="297"/>
      <c r="B21" s="294"/>
      <c r="C21" s="294"/>
      <c r="D21" s="294"/>
      <c r="E21" s="294"/>
      <c r="F21" s="294"/>
      <c r="G21" s="294"/>
      <c r="H21" s="294"/>
      <c r="I21" s="302"/>
      <c r="J21" s="302" t="s">
        <v>15</v>
      </c>
      <c r="K21" s="303"/>
    </row>
    <row r="22" spans="1:11">
      <c r="A22" s="297"/>
      <c r="B22" s="294"/>
      <c r="C22" s="294"/>
      <c r="D22" s="294"/>
      <c r="E22" s="294"/>
      <c r="F22" s="294"/>
      <c r="G22" s="294"/>
      <c r="H22" s="294"/>
      <c r="I22" s="304"/>
      <c r="J22" s="302" t="s">
        <v>17</v>
      </c>
      <c r="K22" s="303"/>
    </row>
    <row r="23" spans="1:11">
      <c r="A23" s="292"/>
      <c r="B23" s="292"/>
      <c r="C23" s="292"/>
      <c r="D23" s="292"/>
      <c r="E23" s="292"/>
      <c r="F23" s="292"/>
      <c r="G23" s="294"/>
      <c r="H23" s="294"/>
      <c r="I23" s="305"/>
      <c r="J23" s="305"/>
      <c r="K23" s="306"/>
    </row>
    <row r="24" spans="1:11">
      <c r="A24" s="292"/>
      <c r="B24" s="292"/>
      <c r="C24" s="292"/>
      <c r="D24" s="292"/>
      <c r="E24" s="292"/>
      <c r="F24" s="292"/>
      <c r="G24" s="307"/>
      <c r="H24" s="294"/>
      <c r="I24" s="305"/>
      <c r="J24" s="305"/>
      <c r="K24" s="304" t="s">
        <v>340</v>
      </c>
    </row>
    <row r="25" spans="1:11" ht="14.4" customHeight="1">
      <c r="A25" s="491" t="s">
        <v>29</v>
      </c>
      <c r="B25" s="492"/>
      <c r="C25" s="492"/>
      <c r="D25" s="492"/>
      <c r="E25" s="492"/>
      <c r="F25" s="492"/>
      <c r="G25" s="491" t="s">
        <v>30</v>
      </c>
      <c r="H25" s="491" t="s">
        <v>357</v>
      </c>
      <c r="I25" s="493" t="s">
        <v>341</v>
      </c>
      <c r="J25" s="494"/>
      <c r="K25" s="494"/>
    </row>
    <row r="26" spans="1:11">
      <c r="A26" s="492"/>
      <c r="B26" s="492"/>
      <c r="C26" s="492"/>
      <c r="D26" s="492"/>
      <c r="E26" s="492"/>
      <c r="F26" s="492"/>
      <c r="G26" s="491"/>
      <c r="H26" s="491"/>
      <c r="I26" s="495" t="s">
        <v>332</v>
      </c>
      <c r="J26" s="495"/>
      <c r="K26" s="496"/>
    </row>
    <row r="27" spans="1:11" ht="30.6" customHeight="1">
      <c r="A27" s="492"/>
      <c r="B27" s="492"/>
      <c r="C27" s="492"/>
      <c r="D27" s="492"/>
      <c r="E27" s="492"/>
      <c r="F27" s="492"/>
      <c r="G27" s="491"/>
      <c r="H27" s="491"/>
      <c r="I27" s="491" t="s">
        <v>342</v>
      </c>
      <c r="J27" s="491" t="s">
        <v>343</v>
      </c>
      <c r="K27" s="497"/>
    </row>
    <row r="28" spans="1:11" ht="45.6">
      <c r="A28" s="492"/>
      <c r="B28" s="492"/>
      <c r="C28" s="492"/>
      <c r="D28" s="492"/>
      <c r="E28" s="492"/>
      <c r="F28" s="492"/>
      <c r="G28" s="491"/>
      <c r="H28" s="491"/>
      <c r="I28" s="491"/>
      <c r="J28" s="308" t="s">
        <v>344</v>
      </c>
      <c r="K28" s="308" t="s">
        <v>358</v>
      </c>
    </row>
    <row r="29" spans="1:11">
      <c r="A29" s="498">
        <v>1</v>
      </c>
      <c r="B29" s="498"/>
      <c r="C29" s="498"/>
      <c r="D29" s="498"/>
      <c r="E29" s="498"/>
      <c r="F29" s="498"/>
      <c r="G29" s="309">
        <v>2</v>
      </c>
      <c r="H29" s="309">
        <v>3</v>
      </c>
      <c r="I29" s="309">
        <v>4</v>
      </c>
      <c r="J29" s="309">
        <v>5</v>
      </c>
      <c r="K29" s="309">
        <v>6</v>
      </c>
    </row>
    <row r="30" spans="1:11">
      <c r="A30" s="310">
        <v>2</v>
      </c>
      <c r="B30" s="310"/>
      <c r="C30" s="311"/>
      <c r="D30" s="311"/>
      <c r="E30" s="311"/>
      <c r="F30" s="311"/>
      <c r="G30" s="312" t="s">
        <v>359</v>
      </c>
      <c r="H30" s="313">
        <v>1</v>
      </c>
      <c r="I30" s="314">
        <f>I31+I36+I38</f>
        <v>83.64</v>
      </c>
      <c r="J30" s="314">
        <f t="shared" ref="J30:K30" si="0">J31+J36+J38</f>
        <v>78406.14</v>
      </c>
      <c r="K30" s="314">
        <f t="shared" si="0"/>
        <v>0</v>
      </c>
    </row>
    <row r="31" spans="1:11" ht="15" customHeight="1">
      <c r="A31" s="310">
        <v>2</v>
      </c>
      <c r="B31" s="310">
        <v>1</v>
      </c>
      <c r="C31" s="310"/>
      <c r="D31" s="310"/>
      <c r="E31" s="310"/>
      <c r="F31" s="310"/>
      <c r="G31" s="315" t="s">
        <v>40</v>
      </c>
      <c r="H31" s="313">
        <v>2</v>
      </c>
      <c r="I31" s="314">
        <f>I32+I35</f>
        <v>0</v>
      </c>
      <c r="J31" s="314">
        <f>J32+J35</f>
        <v>62770.63</v>
      </c>
      <c r="K31" s="314">
        <f>K32+K35</f>
        <v>0</v>
      </c>
    </row>
    <row r="32" spans="1:11" ht="13.2" customHeight="1">
      <c r="A32" s="311">
        <v>2</v>
      </c>
      <c r="B32" s="311">
        <v>1</v>
      </c>
      <c r="C32" s="311">
        <v>1</v>
      </c>
      <c r="D32" s="311"/>
      <c r="E32" s="311"/>
      <c r="F32" s="311"/>
      <c r="G32" s="316" t="s">
        <v>360</v>
      </c>
      <c r="H32" s="309">
        <v>3</v>
      </c>
      <c r="I32" s="317">
        <f>I33</f>
        <v>0</v>
      </c>
      <c r="J32" s="317">
        <f>J33</f>
        <v>61810.32</v>
      </c>
      <c r="K32" s="317">
        <f>K33</f>
        <v>0</v>
      </c>
    </row>
    <row r="33" spans="1:11" ht="15" customHeight="1">
      <c r="A33" s="311">
        <v>2</v>
      </c>
      <c r="B33" s="311">
        <v>1</v>
      </c>
      <c r="C33" s="311">
        <v>1</v>
      </c>
      <c r="D33" s="311">
        <v>1</v>
      </c>
      <c r="E33" s="311">
        <v>1</v>
      </c>
      <c r="F33" s="311">
        <v>1</v>
      </c>
      <c r="G33" s="316" t="s">
        <v>361</v>
      </c>
      <c r="H33" s="309">
        <v>4</v>
      </c>
      <c r="I33" s="317"/>
      <c r="J33" s="317">
        <v>61810.32</v>
      </c>
      <c r="K33" s="317"/>
    </row>
    <row r="34" spans="1:11" ht="13.2" customHeight="1">
      <c r="A34" s="311"/>
      <c r="B34" s="311"/>
      <c r="C34" s="311"/>
      <c r="D34" s="311"/>
      <c r="E34" s="311"/>
      <c r="F34" s="311"/>
      <c r="G34" s="316" t="s">
        <v>362</v>
      </c>
      <c r="H34" s="309">
        <v>5</v>
      </c>
      <c r="I34" s="317"/>
      <c r="J34" s="317">
        <v>9528</v>
      </c>
      <c r="K34" s="317"/>
    </row>
    <row r="35" spans="1:11" ht="15.6" customHeight="1">
      <c r="A35" s="311">
        <v>2</v>
      </c>
      <c r="B35" s="311">
        <v>1</v>
      </c>
      <c r="C35" s="311">
        <v>2</v>
      </c>
      <c r="D35" s="311"/>
      <c r="E35" s="311"/>
      <c r="F35" s="311"/>
      <c r="G35" s="316" t="s">
        <v>44</v>
      </c>
      <c r="H35" s="309">
        <v>7</v>
      </c>
      <c r="I35" s="317"/>
      <c r="J35" s="317">
        <v>960.31</v>
      </c>
      <c r="K35" s="317"/>
    </row>
    <row r="36" spans="1:11" ht="12" customHeight="1">
      <c r="A36" s="310">
        <v>2</v>
      </c>
      <c r="B36" s="310">
        <v>2</v>
      </c>
      <c r="C36" s="310"/>
      <c r="D36" s="310"/>
      <c r="E36" s="310"/>
      <c r="F36" s="310"/>
      <c r="G36" s="315" t="s">
        <v>363</v>
      </c>
      <c r="H36" s="313">
        <v>8</v>
      </c>
      <c r="I36" s="318">
        <f>I37</f>
        <v>83.64</v>
      </c>
      <c r="J36" s="318">
        <f>J37</f>
        <v>15260.84</v>
      </c>
      <c r="K36" s="318">
        <f>K37</f>
        <v>0</v>
      </c>
    </row>
    <row r="37" spans="1:11" ht="17.399999999999999" customHeight="1">
      <c r="A37" s="311">
        <v>2</v>
      </c>
      <c r="B37" s="311">
        <v>2</v>
      </c>
      <c r="C37" s="311">
        <v>1</v>
      </c>
      <c r="D37" s="311"/>
      <c r="E37" s="311"/>
      <c r="F37" s="311"/>
      <c r="G37" s="316" t="s">
        <v>363</v>
      </c>
      <c r="H37" s="309">
        <v>9</v>
      </c>
      <c r="I37" s="317">
        <v>83.64</v>
      </c>
      <c r="J37" s="317">
        <v>15260.84</v>
      </c>
      <c r="K37" s="317"/>
    </row>
    <row r="38" spans="1:11">
      <c r="A38" s="310">
        <v>2</v>
      </c>
      <c r="B38" s="310">
        <v>7</v>
      </c>
      <c r="C38" s="311"/>
      <c r="D38" s="311"/>
      <c r="E38" s="311"/>
      <c r="F38" s="311"/>
      <c r="G38" s="315" t="s">
        <v>101</v>
      </c>
      <c r="H38" s="313">
        <v>36</v>
      </c>
      <c r="I38" s="314">
        <f>I39</f>
        <v>0</v>
      </c>
      <c r="J38" s="314">
        <f>J39</f>
        <v>374.67</v>
      </c>
      <c r="K38" s="314">
        <f>K39</f>
        <v>0</v>
      </c>
    </row>
    <row r="39" spans="1:11">
      <c r="A39" s="311">
        <v>2</v>
      </c>
      <c r="B39" s="311">
        <v>7</v>
      </c>
      <c r="C39" s="311">
        <v>3</v>
      </c>
      <c r="D39" s="311"/>
      <c r="E39" s="311"/>
      <c r="F39" s="311"/>
      <c r="G39" s="316" t="s">
        <v>109</v>
      </c>
      <c r="H39" s="309">
        <v>44</v>
      </c>
      <c r="I39" s="317"/>
      <c r="J39" s="317">
        <v>374.67</v>
      </c>
      <c r="K39" s="317"/>
    </row>
    <row r="40" spans="1:11">
      <c r="A40" s="310"/>
      <c r="B40" s="310"/>
      <c r="C40" s="310"/>
      <c r="D40" s="310"/>
      <c r="E40" s="310"/>
      <c r="F40" s="310"/>
      <c r="G40" s="315" t="s">
        <v>364</v>
      </c>
      <c r="H40" s="313">
        <v>61</v>
      </c>
      <c r="I40" s="314">
        <f>I30</f>
        <v>83.64</v>
      </c>
      <c r="J40" s="314">
        <f>J30</f>
        <v>78406.14</v>
      </c>
      <c r="K40" s="314">
        <f>K30</f>
        <v>0</v>
      </c>
    </row>
    <row r="41" spans="1:11">
      <c r="A41" s="319"/>
      <c r="B41" s="319"/>
      <c r="C41" s="319"/>
      <c r="D41" s="320"/>
      <c r="E41" s="320"/>
      <c r="F41" s="320"/>
      <c r="G41" s="320"/>
      <c r="H41" s="292"/>
      <c r="I41" s="293"/>
      <c r="J41" s="293"/>
      <c r="K41" s="321"/>
    </row>
    <row r="42" spans="1:11">
      <c r="A42" s="293" t="s">
        <v>365</v>
      </c>
      <c r="B42" s="287"/>
      <c r="C42" s="287"/>
      <c r="D42" s="287"/>
      <c r="E42" s="287"/>
      <c r="F42" s="287"/>
      <c r="G42" s="287"/>
      <c r="H42" s="279"/>
      <c r="I42" s="322"/>
      <c r="J42" s="287"/>
      <c r="K42" s="287"/>
    </row>
    <row r="43" spans="1:11">
      <c r="A43" s="287"/>
      <c r="B43" s="287"/>
      <c r="C43" s="287"/>
      <c r="D43" s="287"/>
      <c r="E43" s="287"/>
      <c r="F43" s="287"/>
      <c r="G43" s="287"/>
      <c r="H43" s="323"/>
      <c r="I43" s="289"/>
      <c r="J43" s="289"/>
      <c r="K43" s="289"/>
    </row>
    <row r="44" spans="1:11">
      <c r="A44" s="324" t="s">
        <v>215</v>
      </c>
      <c r="B44" s="325"/>
      <c r="C44" s="325"/>
      <c r="D44" s="325"/>
      <c r="E44" s="325"/>
      <c r="F44" s="325"/>
      <c r="G44" s="325"/>
      <c r="H44" s="326"/>
      <c r="I44" s="327"/>
      <c r="J44" s="327"/>
      <c r="K44" s="328" t="s">
        <v>216</v>
      </c>
    </row>
    <row r="45" spans="1:11">
      <c r="A45" s="499" t="s">
        <v>366</v>
      </c>
      <c r="B45" s="500"/>
      <c r="C45" s="500"/>
      <c r="D45" s="500"/>
      <c r="E45" s="500"/>
      <c r="F45" s="500"/>
      <c r="G45" s="500"/>
      <c r="H45" s="323"/>
      <c r="I45" s="329" t="s">
        <v>218</v>
      </c>
      <c r="J45" s="329"/>
      <c r="K45" s="330" t="s">
        <v>219</v>
      </c>
    </row>
    <row r="46" spans="1:11" ht="15">
      <c r="A46" s="293"/>
      <c r="B46" s="293"/>
      <c r="C46" s="331"/>
      <c r="D46" s="293"/>
      <c r="E46" s="293"/>
      <c r="F46" s="490"/>
      <c r="G46" s="500"/>
      <c r="H46" s="323"/>
      <c r="I46" s="332"/>
      <c r="J46" s="333"/>
      <c r="K46" s="333"/>
    </row>
    <row r="47" spans="1:11">
      <c r="A47" s="324" t="s">
        <v>220</v>
      </c>
      <c r="B47" s="324"/>
      <c r="C47" s="324"/>
      <c r="D47" s="324"/>
      <c r="E47" s="324"/>
      <c r="F47" s="324"/>
      <c r="G47" s="324"/>
      <c r="H47" s="323"/>
      <c r="I47" s="327"/>
      <c r="J47" s="327"/>
      <c r="K47" s="328" t="s">
        <v>221</v>
      </c>
    </row>
    <row r="48" spans="1:11" ht="19.2" customHeight="1">
      <c r="A48" s="486" t="s">
        <v>367</v>
      </c>
      <c r="B48" s="487"/>
      <c r="C48" s="487"/>
      <c r="D48" s="487"/>
      <c r="E48" s="487"/>
      <c r="F48" s="487"/>
      <c r="G48" s="487"/>
      <c r="H48" s="326"/>
      <c r="I48" s="329" t="s">
        <v>218</v>
      </c>
      <c r="J48" s="334"/>
      <c r="K48" s="334" t="s">
        <v>219</v>
      </c>
    </row>
    <row r="49" spans="1:11">
      <c r="A49" s="335"/>
      <c r="B49" s="335"/>
      <c r="C49" s="335"/>
      <c r="D49" s="335"/>
      <c r="E49" s="335"/>
      <c r="F49" s="335"/>
      <c r="G49" s="335"/>
      <c r="H49" s="291"/>
      <c r="I49" s="335"/>
      <c r="J49" s="335"/>
      <c r="K49" s="335"/>
    </row>
    <row r="50" spans="1:11">
      <c r="A50" s="289"/>
      <c r="B50" s="289"/>
      <c r="C50" s="289"/>
      <c r="D50" s="289"/>
      <c r="E50" s="289"/>
      <c r="F50" s="289"/>
      <c r="G50" s="289"/>
      <c r="H50" s="289"/>
      <c r="I50" s="289"/>
      <c r="J50" s="289"/>
      <c r="K50" s="289"/>
    </row>
  </sheetData>
  <mergeCells count="22">
    <mergeCell ref="A11:K11"/>
    <mergeCell ref="G5:K5"/>
    <mergeCell ref="G6:K6"/>
    <mergeCell ref="G7:K7"/>
    <mergeCell ref="G8:K8"/>
    <mergeCell ref="A9:K9"/>
    <mergeCell ref="A48:G4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45:G45"/>
    <mergeCell ref="F46:G46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I50"/>
  <sheetViews>
    <sheetView view="pageBreakPreview" topLeftCell="A2" zoomScaleNormal="100" workbookViewId="0">
      <selection activeCell="D39" sqref="D39"/>
    </sheetView>
  </sheetViews>
  <sheetFormatPr defaultRowHeight="14.4"/>
  <cols>
    <col min="1" max="1" width="9.21875" customWidth="1"/>
    <col min="2" max="2" width="31.77734375" customWidth="1"/>
  </cols>
  <sheetData>
    <row r="1" spans="1:8">
      <c r="A1" s="145"/>
      <c r="B1" s="145"/>
      <c r="C1" s="145"/>
      <c r="D1" s="145"/>
      <c r="E1" s="145"/>
      <c r="F1" s="145"/>
      <c r="G1" s="145"/>
      <c r="H1" s="145"/>
    </row>
    <row r="2" spans="1:8">
      <c r="A2" s="145"/>
      <c r="B2" s="145"/>
      <c r="C2" s="145"/>
      <c r="D2" s="145"/>
      <c r="E2" s="507" t="s">
        <v>330</v>
      </c>
      <c r="F2" s="507"/>
      <c r="G2" s="507"/>
      <c r="H2" s="507"/>
    </row>
    <row r="3" spans="1:8">
      <c r="A3" s="268"/>
      <c r="B3" s="145"/>
      <c r="C3" s="145"/>
      <c r="D3" s="145"/>
      <c r="E3" s="507" t="s">
        <v>231</v>
      </c>
      <c r="F3" s="507"/>
      <c r="G3" s="507"/>
      <c r="H3" s="507"/>
    </row>
    <row r="4" spans="1:8">
      <c r="A4" s="145"/>
      <c r="B4" s="145"/>
      <c r="C4" s="145"/>
      <c r="D4" s="145"/>
      <c r="E4" s="507" t="s">
        <v>232</v>
      </c>
      <c r="F4" s="507"/>
      <c r="G4" s="507"/>
      <c r="H4" s="507"/>
    </row>
    <row r="5" spans="1:8">
      <c r="A5" s="145"/>
      <c r="B5" s="145"/>
      <c r="C5" s="145"/>
      <c r="D5" s="145"/>
      <c r="E5" s="525" t="s">
        <v>396</v>
      </c>
      <c r="F5" s="507"/>
      <c r="G5" s="507"/>
      <c r="H5" s="507"/>
    </row>
    <row r="6" spans="1:8">
      <c r="A6" s="163"/>
      <c r="B6" s="163"/>
      <c r="C6" s="163"/>
      <c r="D6" s="163"/>
      <c r="E6" s="525" t="s">
        <v>397</v>
      </c>
      <c r="F6" s="507"/>
      <c r="G6" s="507"/>
      <c r="H6" s="507"/>
    </row>
    <row r="7" spans="1:8">
      <c r="A7" s="163"/>
      <c r="B7" s="163"/>
      <c r="C7" s="163"/>
      <c r="D7" s="163"/>
      <c r="E7" s="145"/>
      <c r="F7" s="280"/>
      <c r="G7" s="280"/>
      <c r="H7" s="280"/>
    </row>
    <row r="8" spans="1:8">
      <c r="A8" s="163"/>
      <c r="B8" s="166" t="s">
        <v>233</v>
      </c>
      <c r="C8" s="163"/>
      <c r="D8" s="163"/>
      <c r="E8" s="163"/>
      <c r="F8" s="163"/>
      <c r="G8" s="163"/>
      <c r="H8" s="163"/>
    </row>
    <row r="9" spans="1:8">
      <c r="A9" s="510" t="s">
        <v>235</v>
      </c>
      <c r="B9" s="509"/>
      <c r="C9" s="510"/>
      <c r="D9" s="510"/>
      <c r="E9" s="269"/>
      <c r="F9" s="269"/>
      <c r="G9" s="269"/>
      <c r="H9" s="269"/>
    </row>
    <row r="10" spans="1:8">
      <c r="A10" s="145"/>
      <c r="B10" s="145"/>
      <c r="C10" s="145"/>
      <c r="D10" s="145"/>
      <c r="E10" s="145"/>
      <c r="F10" s="145"/>
      <c r="G10" s="145"/>
      <c r="H10" s="145"/>
    </row>
    <row r="11" spans="1:8">
      <c r="A11" s="514" t="s">
        <v>431</v>
      </c>
      <c r="B11" s="514"/>
      <c r="C11" s="514"/>
      <c r="D11" s="514"/>
      <c r="E11" s="514"/>
      <c r="F11" s="514"/>
      <c r="G11" s="514"/>
      <c r="H11" s="149"/>
    </row>
    <row r="12" spans="1:8">
      <c r="A12" s="145"/>
      <c r="B12" s="268"/>
      <c r="C12" s="268"/>
      <c r="D12" s="268"/>
      <c r="E12" s="268"/>
      <c r="F12" s="268"/>
      <c r="G12" s="268"/>
      <c r="H12" s="268"/>
    </row>
    <row r="13" spans="1:8">
      <c r="A13" s="145"/>
      <c r="B13" s="148"/>
      <c r="C13" s="148"/>
      <c r="D13" s="163"/>
      <c r="E13" s="163"/>
      <c r="F13" s="515" t="s">
        <v>398</v>
      </c>
      <c r="G13" s="515"/>
      <c r="H13" s="515"/>
    </row>
    <row r="14" spans="1:8">
      <c r="A14" s="163"/>
      <c r="B14" s="163"/>
      <c r="C14" s="516"/>
      <c r="D14" s="516"/>
      <c r="E14" s="516"/>
      <c r="F14" s="270"/>
      <c r="G14" s="517" t="s">
        <v>278</v>
      </c>
      <c r="H14" s="517"/>
    </row>
    <row r="15" spans="1:8" ht="14.4" customHeight="1">
      <c r="A15" s="518" t="s">
        <v>29</v>
      </c>
      <c r="B15" s="518" t="s">
        <v>30</v>
      </c>
      <c r="C15" s="521" t="s">
        <v>331</v>
      </c>
      <c r="D15" s="524" t="s">
        <v>332</v>
      </c>
      <c r="E15" s="524"/>
      <c r="F15" s="524"/>
      <c r="G15" s="524"/>
      <c r="H15" s="524"/>
    </row>
    <row r="16" spans="1:8" ht="14.4" customHeight="1">
      <c r="A16" s="519"/>
      <c r="B16" s="519"/>
      <c r="C16" s="522"/>
      <c r="D16" s="512" t="s">
        <v>333</v>
      </c>
      <c r="E16" s="512" t="s">
        <v>368</v>
      </c>
      <c r="F16" s="512" t="s">
        <v>369</v>
      </c>
      <c r="G16" s="512" t="s">
        <v>370</v>
      </c>
      <c r="H16" s="512" t="s">
        <v>371</v>
      </c>
    </row>
    <row r="17" spans="1:9">
      <c r="A17" s="519"/>
      <c r="B17" s="519"/>
      <c r="C17" s="522"/>
      <c r="D17" s="512"/>
      <c r="E17" s="512"/>
      <c r="F17" s="512"/>
      <c r="G17" s="512"/>
      <c r="H17" s="513"/>
    </row>
    <row r="18" spans="1:9">
      <c r="A18" s="519"/>
      <c r="B18" s="519"/>
      <c r="C18" s="522"/>
      <c r="D18" s="512"/>
      <c r="E18" s="512"/>
      <c r="F18" s="512"/>
      <c r="G18" s="512"/>
      <c r="H18" s="513"/>
    </row>
    <row r="19" spans="1:9">
      <c r="A19" s="520"/>
      <c r="B19" s="520"/>
      <c r="C19" s="523"/>
      <c r="D19" s="281" t="s">
        <v>223</v>
      </c>
      <c r="E19" s="281" t="s">
        <v>372</v>
      </c>
      <c r="F19" s="281" t="s">
        <v>373</v>
      </c>
      <c r="G19" s="281" t="s">
        <v>228</v>
      </c>
      <c r="H19" s="337" t="s">
        <v>374</v>
      </c>
    </row>
    <row r="20" spans="1:9">
      <c r="A20" s="338" t="s">
        <v>375</v>
      </c>
      <c r="B20" s="339" t="s">
        <v>41</v>
      </c>
      <c r="C20" s="272">
        <f t="shared" ref="C20:C31" si="0">(D20+E20+F20+G20+H20)</f>
        <v>61810.32</v>
      </c>
      <c r="D20" s="271">
        <v>55622.07</v>
      </c>
      <c r="E20" s="271">
        <v>5400</v>
      </c>
      <c r="F20" s="271"/>
      <c r="G20" s="271">
        <v>788.25</v>
      </c>
      <c r="H20" s="271"/>
    </row>
    <row r="21" spans="1:9" ht="13.8" customHeight="1">
      <c r="A21" s="338"/>
      <c r="B21" s="340" t="s">
        <v>336</v>
      </c>
      <c r="C21" s="272">
        <f t="shared" si="0"/>
        <v>0</v>
      </c>
      <c r="D21" s="271"/>
      <c r="E21" s="271"/>
      <c r="F21" s="271"/>
      <c r="G21" s="271"/>
      <c r="H21" s="271"/>
      <c r="I21" s="388"/>
    </row>
    <row r="22" spans="1:9">
      <c r="A22" s="338"/>
      <c r="B22" s="340" t="s">
        <v>376</v>
      </c>
      <c r="C22" s="272">
        <f t="shared" si="0"/>
        <v>9528.0000000000018</v>
      </c>
      <c r="D22" s="271">
        <v>8345.3700000000008</v>
      </c>
      <c r="E22" s="271">
        <v>1149.69</v>
      </c>
      <c r="F22" s="271"/>
      <c r="G22" s="271">
        <v>32.94</v>
      </c>
      <c r="H22" s="271"/>
    </row>
    <row r="23" spans="1:9">
      <c r="A23" s="338" t="s">
        <v>377</v>
      </c>
      <c r="B23" s="339" t="s">
        <v>378</v>
      </c>
      <c r="C23" s="272">
        <f t="shared" si="0"/>
        <v>960.31</v>
      </c>
      <c r="D23" s="271">
        <v>848.88</v>
      </c>
      <c r="E23" s="271">
        <v>100</v>
      </c>
      <c r="F23" s="271"/>
      <c r="G23" s="271">
        <v>11.43</v>
      </c>
      <c r="H23" s="271"/>
    </row>
    <row r="24" spans="1:9">
      <c r="A24" s="338" t="s">
        <v>379</v>
      </c>
      <c r="B24" s="339" t="s">
        <v>345</v>
      </c>
      <c r="C24" s="272">
        <f t="shared" si="0"/>
        <v>15260.84</v>
      </c>
      <c r="D24" s="412">
        <f>(D25+D26+D27+D28+D29+D30+D31+D32+D38+D39)</f>
        <v>14628.3</v>
      </c>
      <c r="E24" s="341">
        <f t="shared" ref="E24:H24" si="1">(E25+E26+E27+E28+E29+E30+E31+E32+E38+E39)</f>
        <v>0</v>
      </c>
      <c r="F24" s="341">
        <f t="shared" si="1"/>
        <v>0</v>
      </c>
      <c r="G24" s="421">
        <f t="shared" si="1"/>
        <v>632.54</v>
      </c>
      <c r="H24" s="341">
        <f t="shared" si="1"/>
        <v>0</v>
      </c>
    </row>
    <row r="25" spans="1:9" ht="13.8" customHeight="1">
      <c r="A25" s="338" t="s">
        <v>380</v>
      </c>
      <c r="B25" s="342" t="s">
        <v>46</v>
      </c>
      <c r="C25" s="272">
        <f t="shared" si="0"/>
        <v>733.35</v>
      </c>
      <c r="D25" s="271">
        <v>611.95000000000005</v>
      </c>
      <c r="E25" s="271"/>
      <c r="F25" s="271"/>
      <c r="G25" s="271">
        <v>121.4</v>
      </c>
      <c r="H25" s="271"/>
    </row>
    <row r="26" spans="1:9" ht="14.4" customHeight="1">
      <c r="A26" s="338" t="s">
        <v>381</v>
      </c>
      <c r="B26" s="342" t="s">
        <v>382</v>
      </c>
      <c r="C26" s="272">
        <f t="shared" si="0"/>
        <v>218.43</v>
      </c>
      <c r="D26" s="271">
        <v>218.43</v>
      </c>
      <c r="E26" s="271"/>
      <c r="F26" s="271"/>
      <c r="G26" s="271"/>
      <c r="H26" s="271"/>
    </row>
    <row r="27" spans="1:9" ht="14.4" customHeight="1">
      <c r="A27" s="338" t="s">
        <v>383</v>
      </c>
      <c r="B27" s="342" t="s">
        <v>384</v>
      </c>
      <c r="C27" s="272">
        <f t="shared" si="0"/>
        <v>482.79</v>
      </c>
      <c r="D27" s="271">
        <v>482.79</v>
      </c>
      <c r="E27" s="271"/>
      <c r="F27" s="271"/>
      <c r="G27" s="271"/>
      <c r="H27" s="271"/>
    </row>
    <row r="28" spans="1:9" ht="12" customHeight="1">
      <c r="A28" s="338" t="s">
        <v>385</v>
      </c>
      <c r="B28" s="342" t="s">
        <v>51</v>
      </c>
      <c r="C28" s="272">
        <f t="shared" si="0"/>
        <v>0</v>
      </c>
      <c r="D28" s="271"/>
      <c r="E28" s="271"/>
      <c r="F28" s="271"/>
      <c r="G28" s="271"/>
      <c r="H28" s="271"/>
    </row>
    <row r="29" spans="1:9" ht="12.6" customHeight="1">
      <c r="A29" s="338" t="s">
        <v>386</v>
      </c>
      <c r="B29" s="343" t="s">
        <v>387</v>
      </c>
      <c r="C29" s="272">
        <f t="shared" si="0"/>
        <v>200</v>
      </c>
      <c r="D29" s="271">
        <v>200</v>
      </c>
      <c r="E29" s="271"/>
      <c r="F29" s="271"/>
      <c r="G29" s="271"/>
      <c r="H29" s="271"/>
    </row>
    <row r="30" spans="1:9" ht="14.4" customHeight="1">
      <c r="A30" s="338" t="s">
        <v>388</v>
      </c>
      <c r="B30" s="342" t="s">
        <v>389</v>
      </c>
      <c r="C30" s="272">
        <f t="shared" si="0"/>
        <v>9483.2099999999991</v>
      </c>
      <c r="D30" s="271">
        <v>9483.2099999999991</v>
      </c>
      <c r="E30" s="271"/>
      <c r="F30" s="271"/>
      <c r="G30" s="271"/>
      <c r="H30" s="271"/>
    </row>
    <row r="31" spans="1:9" ht="12.6" customHeight="1">
      <c r="A31" s="338" t="s">
        <v>390</v>
      </c>
      <c r="B31" s="342" t="s">
        <v>55</v>
      </c>
      <c r="C31" s="272">
        <f t="shared" si="0"/>
        <v>51.12</v>
      </c>
      <c r="D31" s="271">
        <v>51.12</v>
      </c>
      <c r="E31" s="271"/>
      <c r="F31" s="271"/>
      <c r="G31" s="271"/>
      <c r="H31" s="271"/>
    </row>
    <row r="32" spans="1:9" ht="14.4" customHeight="1">
      <c r="A32" s="282" t="s">
        <v>335</v>
      </c>
      <c r="B32" s="342" t="s">
        <v>57</v>
      </c>
      <c r="C32" s="272">
        <f>(D32+E32+F32+G32+H32)</f>
        <v>743.93999999999994</v>
      </c>
      <c r="D32" s="421">
        <f>(D34+D35+D36+D37)</f>
        <v>532.79999999999995</v>
      </c>
      <c r="E32" s="341">
        <f>(E34+E35+E36+E37)</f>
        <v>0</v>
      </c>
      <c r="F32" s="341">
        <f>(F34+F35+F36+F37)</f>
        <v>0</v>
      </c>
      <c r="G32" s="421">
        <f>(G34+G35+G36+G37)</f>
        <v>211.14</v>
      </c>
      <c r="H32" s="341">
        <f>(H34+H35+H36+H37)</f>
        <v>0</v>
      </c>
    </row>
    <row r="33" spans="1:8">
      <c r="A33" s="282"/>
      <c r="B33" s="339" t="s">
        <v>336</v>
      </c>
      <c r="C33" s="272"/>
      <c r="D33" s="421"/>
      <c r="E33" s="273"/>
      <c r="F33" s="273"/>
      <c r="G33" s="273"/>
      <c r="H33" s="273"/>
    </row>
    <row r="34" spans="1:8">
      <c r="A34" s="282"/>
      <c r="B34" s="342" t="s">
        <v>391</v>
      </c>
      <c r="C34" s="272">
        <f t="shared" ref="C34:C43" si="2">(D34+E34+F34+G34+H34)</f>
        <v>532.79999999999995</v>
      </c>
      <c r="D34" s="421">
        <v>532.79999999999995</v>
      </c>
      <c r="E34" s="273"/>
      <c r="F34" s="273"/>
      <c r="G34" s="273"/>
      <c r="H34" s="273"/>
    </row>
    <row r="35" spans="1:8" ht="14.4" customHeight="1">
      <c r="A35" s="282"/>
      <c r="B35" s="342" t="s">
        <v>392</v>
      </c>
      <c r="C35" s="272">
        <f t="shared" si="2"/>
        <v>0</v>
      </c>
      <c r="D35" s="421"/>
      <c r="E35" s="273"/>
      <c r="F35" s="273"/>
      <c r="G35" s="273"/>
      <c r="H35" s="273"/>
    </row>
    <row r="36" spans="1:8" ht="13.8" customHeight="1">
      <c r="A36" s="282"/>
      <c r="B36" s="342" t="s">
        <v>393</v>
      </c>
      <c r="C36" s="272">
        <f t="shared" si="2"/>
        <v>211.14</v>
      </c>
      <c r="D36" s="421"/>
      <c r="E36" s="273"/>
      <c r="F36" s="273"/>
      <c r="G36" s="273">
        <v>211.14</v>
      </c>
      <c r="H36" s="273"/>
    </row>
    <row r="37" spans="1:8" ht="14.4" customHeight="1">
      <c r="A37" s="282"/>
      <c r="B37" s="342" t="s">
        <v>394</v>
      </c>
      <c r="C37" s="272">
        <f t="shared" si="2"/>
        <v>0</v>
      </c>
      <c r="D37" s="421"/>
      <c r="E37" s="273"/>
      <c r="F37" s="273"/>
      <c r="G37" s="273"/>
      <c r="H37" s="273"/>
    </row>
    <row r="38" spans="1:8" ht="24" customHeight="1">
      <c r="A38" s="282" t="s">
        <v>395</v>
      </c>
      <c r="B38" s="342" t="s">
        <v>58</v>
      </c>
      <c r="C38" s="272">
        <f t="shared" si="2"/>
        <v>424.62</v>
      </c>
      <c r="D38" s="271">
        <v>424.62</v>
      </c>
      <c r="E38" s="271"/>
      <c r="F38" s="271"/>
      <c r="G38" s="271"/>
      <c r="H38" s="271"/>
    </row>
    <row r="39" spans="1:8" ht="14.4" customHeight="1">
      <c r="A39" s="338" t="s">
        <v>337</v>
      </c>
      <c r="B39" s="342" t="s">
        <v>60</v>
      </c>
      <c r="C39" s="272">
        <f t="shared" si="2"/>
        <v>2923.38</v>
      </c>
      <c r="D39" s="412">
        <v>2623.38</v>
      </c>
      <c r="E39" s="341"/>
      <c r="F39" s="341"/>
      <c r="G39" s="421">
        <v>300</v>
      </c>
      <c r="H39" s="341"/>
    </row>
    <row r="40" spans="1:8">
      <c r="A40" s="282" t="s">
        <v>334</v>
      </c>
      <c r="B40" s="340" t="s">
        <v>412</v>
      </c>
      <c r="C40" s="272">
        <f t="shared" si="2"/>
        <v>374.67</v>
      </c>
      <c r="D40" s="271">
        <v>374.67</v>
      </c>
      <c r="E40" s="271"/>
      <c r="F40" s="271"/>
      <c r="G40" s="271"/>
      <c r="H40" s="271"/>
    </row>
    <row r="41" spans="1:8">
      <c r="A41" s="282"/>
      <c r="B41" s="339"/>
      <c r="C41" s="272">
        <f t="shared" si="2"/>
        <v>0</v>
      </c>
      <c r="D41" s="271"/>
      <c r="E41" s="271"/>
      <c r="F41" s="271"/>
      <c r="G41" s="271"/>
      <c r="H41" s="271"/>
    </row>
    <row r="42" spans="1:8">
      <c r="A42" s="338"/>
      <c r="B42" s="339"/>
      <c r="C42" s="272">
        <f t="shared" si="2"/>
        <v>0</v>
      </c>
      <c r="D42" s="271"/>
      <c r="E42" s="271"/>
      <c r="F42" s="271"/>
      <c r="G42" s="271"/>
      <c r="H42" s="271"/>
    </row>
    <row r="43" spans="1:8">
      <c r="A43" s="344"/>
      <c r="B43" s="345" t="s">
        <v>328</v>
      </c>
      <c r="C43" s="272">
        <f t="shared" si="2"/>
        <v>78406.14</v>
      </c>
      <c r="D43" s="272">
        <f>(D20+D23+D24+D40+D41+D42)</f>
        <v>71473.919999999998</v>
      </c>
      <c r="E43" s="272">
        <f>(E20+E23+E24+E40+E41+E42)</f>
        <v>5500</v>
      </c>
      <c r="F43" s="272">
        <f>(F20+F23+F24+F40+F41+F42)</f>
        <v>0</v>
      </c>
      <c r="G43" s="272">
        <f>(G20+G23+G24+G40+G41+G42)</f>
        <v>1432.2199999999998</v>
      </c>
      <c r="H43" s="272">
        <f>(H20+H23+H24+H40+H41+H42)</f>
        <v>0</v>
      </c>
    </row>
    <row r="44" spans="1:8">
      <c r="A44" s="145"/>
      <c r="B44" s="145"/>
      <c r="C44" s="145"/>
      <c r="D44" s="145"/>
      <c r="E44" s="145"/>
      <c r="F44" s="145"/>
      <c r="G44" s="145"/>
      <c r="H44" s="145"/>
    </row>
    <row r="45" spans="1:8">
      <c r="A45" s="145" t="s">
        <v>321</v>
      </c>
      <c r="B45" s="163"/>
      <c r="C45" s="508"/>
      <c r="D45" s="508"/>
      <c r="E45" s="163"/>
      <c r="F45" s="508" t="s">
        <v>216</v>
      </c>
      <c r="G45" s="508"/>
      <c r="H45" s="508"/>
    </row>
    <row r="46" spans="1:8">
      <c r="A46" s="145"/>
      <c r="B46" s="145"/>
      <c r="C46" s="509" t="s">
        <v>338</v>
      </c>
      <c r="D46" s="509"/>
      <c r="E46" s="510" t="s">
        <v>339</v>
      </c>
      <c r="F46" s="510"/>
      <c r="G46" s="510"/>
      <c r="H46" s="510"/>
    </row>
    <row r="47" spans="1:8">
      <c r="A47" s="145"/>
      <c r="B47" s="145"/>
      <c r="C47" s="269"/>
      <c r="D47" s="269"/>
      <c r="E47" s="269"/>
      <c r="F47" s="269"/>
      <c r="G47" s="269"/>
      <c r="H47" s="269"/>
    </row>
    <row r="48" spans="1:8">
      <c r="A48" s="507" t="s">
        <v>265</v>
      </c>
      <c r="B48" s="507"/>
      <c r="C48" s="508"/>
      <c r="D48" s="508"/>
      <c r="E48" s="163"/>
      <c r="F48" s="508" t="s">
        <v>221</v>
      </c>
      <c r="G48" s="508"/>
      <c r="H48" s="508"/>
    </row>
    <row r="49" spans="1:8">
      <c r="A49" s="145"/>
      <c r="B49" s="163"/>
      <c r="C49" s="509" t="s">
        <v>338</v>
      </c>
      <c r="D49" s="509"/>
      <c r="E49" s="510" t="s">
        <v>339</v>
      </c>
      <c r="F49" s="510"/>
      <c r="G49" s="510"/>
      <c r="H49" s="510"/>
    </row>
    <row r="50" spans="1:8">
      <c r="A50" s="145"/>
      <c r="B50" s="163"/>
      <c r="C50" s="269"/>
      <c r="D50" s="269"/>
      <c r="E50" s="269"/>
      <c r="F50" s="269"/>
      <c r="G50" s="511"/>
      <c r="H50" s="511"/>
    </row>
  </sheetData>
  <mergeCells count="29">
    <mergeCell ref="A9:D9"/>
    <mergeCell ref="E2:H2"/>
    <mergeCell ref="E3:H3"/>
    <mergeCell ref="E4:H4"/>
    <mergeCell ref="E5:H5"/>
    <mergeCell ref="E6:H6"/>
    <mergeCell ref="A11:G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G50:H50"/>
    <mergeCell ref="F16:F18"/>
    <mergeCell ref="G16:G18"/>
    <mergeCell ref="H16:H18"/>
    <mergeCell ref="C45:D45"/>
    <mergeCell ref="F45:H45"/>
    <mergeCell ref="C46:D46"/>
    <mergeCell ref="E46:H46"/>
    <mergeCell ref="A48:B48"/>
    <mergeCell ref="C48:D48"/>
    <mergeCell ref="F48:H48"/>
    <mergeCell ref="C49:D49"/>
    <mergeCell ref="E49:H49"/>
  </mergeCells>
  <pageMargins left="0.7" right="0.7" top="0.75" bottom="0.75" header="0.3" footer="0.3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N37"/>
  <sheetViews>
    <sheetView topLeftCell="A7" workbookViewId="0">
      <selection activeCell="D13" sqref="D13"/>
    </sheetView>
  </sheetViews>
  <sheetFormatPr defaultRowHeight="14.4"/>
  <cols>
    <col min="7" max="7" width="7.21875" customWidth="1"/>
    <col min="9" max="9" width="8" customWidth="1"/>
    <col min="11" max="11" width="7.77734375" customWidth="1"/>
    <col min="14" max="14" width="18" customWidth="1"/>
  </cols>
  <sheetData>
    <row r="1" spans="1:14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  <c r="M1" s="146" t="s">
        <v>230</v>
      </c>
      <c r="N1" s="146"/>
    </row>
    <row r="2" spans="1:1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  <c r="M2" s="146" t="s">
        <v>231</v>
      </c>
      <c r="N2" s="146"/>
    </row>
    <row r="3" spans="1:14">
      <c r="A3" s="145"/>
      <c r="B3" s="146"/>
      <c r="C3" s="146"/>
      <c r="D3" s="146"/>
      <c r="E3" s="146"/>
      <c r="F3" s="146"/>
      <c r="G3" s="145"/>
      <c r="H3" s="145"/>
      <c r="I3" s="145"/>
      <c r="J3" s="145"/>
      <c r="K3" s="145"/>
      <c r="L3" s="146"/>
      <c r="M3" s="146" t="s">
        <v>232</v>
      </c>
      <c r="N3" s="146"/>
    </row>
    <row r="4" spans="1:14">
      <c r="A4" s="145"/>
      <c r="B4" s="147" t="s">
        <v>233</v>
      </c>
      <c r="C4" s="147"/>
      <c r="D4" s="147"/>
      <c r="E4" s="147"/>
      <c r="F4" s="146"/>
      <c r="G4" s="146"/>
      <c r="H4" s="145"/>
      <c r="I4" s="145"/>
      <c r="J4" s="145"/>
      <c r="K4" s="145"/>
      <c r="L4" s="146"/>
      <c r="M4" s="146" t="s">
        <v>234</v>
      </c>
      <c r="N4" s="146"/>
    </row>
    <row r="5" spans="1:14">
      <c r="A5" s="145"/>
      <c r="B5" s="573" t="s">
        <v>235</v>
      </c>
      <c r="C5" s="573"/>
      <c r="D5" s="573"/>
      <c r="E5" s="573"/>
      <c r="F5" s="145"/>
      <c r="G5" s="145"/>
      <c r="H5" s="145"/>
      <c r="I5" s="145"/>
      <c r="J5" s="145"/>
      <c r="K5" s="145"/>
      <c r="L5" s="146"/>
      <c r="M5" s="146" t="s">
        <v>236</v>
      </c>
      <c r="N5" s="146"/>
    </row>
    <row r="6" spans="1:14" ht="9.6" customHeight="1">
      <c r="A6" s="145"/>
      <c r="B6" s="148"/>
      <c r="C6" s="148"/>
      <c r="D6" s="148"/>
      <c r="E6" s="148"/>
      <c r="F6" s="145"/>
      <c r="G6" s="145"/>
      <c r="H6" s="145"/>
      <c r="I6" s="145"/>
      <c r="J6" s="145"/>
      <c r="K6" s="145"/>
      <c r="L6" s="145"/>
      <c r="M6" s="145"/>
      <c r="N6" s="145"/>
    </row>
    <row r="7" spans="1:14">
      <c r="A7" s="145"/>
      <c r="B7" s="508" t="s">
        <v>237</v>
      </c>
      <c r="C7" s="508"/>
      <c r="D7" s="508"/>
      <c r="E7" s="508"/>
      <c r="F7" s="145"/>
      <c r="G7" s="145"/>
      <c r="H7" s="145"/>
      <c r="I7" s="145"/>
      <c r="J7" s="145"/>
      <c r="K7" s="145"/>
      <c r="L7" s="145"/>
      <c r="M7" s="145"/>
      <c r="N7" s="145"/>
    </row>
    <row r="8" spans="1:14">
      <c r="A8" s="145"/>
      <c r="B8" s="510" t="s">
        <v>238</v>
      </c>
      <c r="C8" s="510"/>
      <c r="D8" s="510"/>
      <c r="E8" s="510"/>
      <c r="F8" s="145"/>
      <c r="G8" s="145"/>
      <c r="H8" s="145"/>
      <c r="I8" s="145"/>
      <c r="J8" s="145"/>
      <c r="K8" s="145"/>
      <c r="L8" s="145"/>
      <c r="M8" s="145"/>
      <c r="N8" s="145"/>
    </row>
    <row r="9" spans="1:14">
      <c r="A9" s="149"/>
      <c r="B9" s="568"/>
      <c r="C9" s="568"/>
      <c r="D9" s="568"/>
      <c r="E9" s="568"/>
      <c r="F9" s="149"/>
      <c r="G9" s="149"/>
      <c r="H9" s="149"/>
      <c r="I9" s="149"/>
      <c r="J9" s="149"/>
      <c r="K9" s="149"/>
      <c r="L9" s="149"/>
      <c r="M9" s="574" t="s">
        <v>409</v>
      </c>
      <c r="N9" s="574"/>
    </row>
    <row r="10" spans="1:14" ht="7.8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45"/>
    </row>
    <row r="11" spans="1:14">
      <c r="A11" s="514" t="s">
        <v>432</v>
      </c>
      <c r="B11" s="514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149"/>
      <c r="N11" s="149"/>
    </row>
    <row r="12" spans="1:14" ht="8.4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570"/>
      <c r="N12" s="570"/>
    </row>
    <row r="13" spans="1:14">
      <c r="A13" s="145"/>
      <c r="B13" s="145"/>
      <c r="C13" s="145"/>
      <c r="D13" s="365" t="s">
        <v>443</v>
      </c>
      <c r="E13" s="274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ht="6.6" customHeight="1">
      <c r="A14" s="145"/>
      <c r="B14" s="145"/>
      <c r="C14" s="145"/>
      <c r="D14" s="152"/>
      <c r="E14" s="153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10.199999999999999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51"/>
      <c r="K15" s="145"/>
      <c r="L15" s="145"/>
      <c r="M15" s="145"/>
      <c r="N15" s="154" t="s">
        <v>239</v>
      </c>
    </row>
    <row r="16" spans="1:14">
      <c r="A16" s="155"/>
      <c r="B16" s="156"/>
      <c r="C16" s="156"/>
      <c r="D16" s="157"/>
      <c r="E16" s="560" t="s">
        <v>240</v>
      </c>
      <c r="F16" s="571"/>
      <c r="G16" s="561"/>
      <c r="H16" s="158" t="s">
        <v>241</v>
      </c>
      <c r="I16" s="157"/>
      <c r="J16" s="560" t="s">
        <v>242</v>
      </c>
      <c r="K16" s="561"/>
      <c r="L16" s="537"/>
      <c r="M16" s="572"/>
      <c r="N16" s="159" t="s">
        <v>243</v>
      </c>
    </row>
    <row r="17" spans="1:14">
      <c r="A17" s="160"/>
      <c r="B17" s="568" t="s">
        <v>244</v>
      </c>
      <c r="C17" s="568"/>
      <c r="D17" s="161"/>
      <c r="E17" s="565" t="s">
        <v>245</v>
      </c>
      <c r="F17" s="569"/>
      <c r="G17" s="566"/>
      <c r="H17" s="562" t="s">
        <v>246</v>
      </c>
      <c r="I17" s="563"/>
      <c r="J17" s="562" t="s">
        <v>247</v>
      </c>
      <c r="K17" s="563"/>
      <c r="L17" s="562" t="s">
        <v>248</v>
      </c>
      <c r="M17" s="564"/>
      <c r="N17" s="162" t="s">
        <v>249</v>
      </c>
    </row>
    <row r="18" spans="1:14">
      <c r="A18" s="160"/>
      <c r="B18" s="163"/>
      <c r="C18" s="163"/>
      <c r="D18" s="161"/>
      <c r="E18" s="558" t="s">
        <v>250</v>
      </c>
      <c r="F18" s="560" t="s">
        <v>251</v>
      </c>
      <c r="G18" s="561"/>
      <c r="H18" s="562" t="s">
        <v>252</v>
      </c>
      <c r="I18" s="563"/>
      <c r="J18" s="164" t="s">
        <v>253</v>
      </c>
      <c r="K18" s="161"/>
      <c r="L18" s="562" t="s">
        <v>247</v>
      </c>
      <c r="M18" s="564"/>
      <c r="N18" s="162" t="s">
        <v>252</v>
      </c>
    </row>
    <row r="19" spans="1:14">
      <c r="A19" s="165"/>
      <c r="B19" s="166"/>
      <c r="C19" s="166"/>
      <c r="D19" s="167"/>
      <c r="E19" s="559"/>
      <c r="F19" s="565" t="s">
        <v>254</v>
      </c>
      <c r="G19" s="566"/>
      <c r="H19" s="565" t="s">
        <v>255</v>
      </c>
      <c r="I19" s="566"/>
      <c r="J19" s="565" t="s">
        <v>255</v>
      </c>
      <c r="K19" s="566"/>
      <c r="L19" s="539"/>
      <c r="M19" s="567"/>
      <c r="N19" s="162" t="s">
        <v>255</v>
      </c>
    </row>
    <row r="20" spans="1:14">
      <c r="A20" s="552" t="s">
        <v>256</v>
      </c>
      <c r="B20" s="553"/>
      <c r="C20" s="553"/>
      <c r="D20" s="554"/>
      <c r="E20" s="528" t="s">
        <v>257</v>
      </c>
      <c r="F20" s="537" t="s">
        <v>257</v>
      </c>
      <c r="G20" s="538"/>
      <c r="H20" s="537" t="s">
        <v>257</v>
      </c>
      <c r="I20" s="538"/>
      <c r="J20" s="537" t="s">
        <v>257</v>
      </c>
      <c r="K20" s="538"/>
      <c r="L20" s="537" t="s">
        <v>257</v>
      </c>
      <c r="M20" s="538"/>
      <c r="N20" s="528"/>
    </row>
    <row r="21" spans="1:14">
      <c r="A21" s="555"/>
      <c r="B21" s="556"/>
      <c r="C21" s="556"/>
      <c r="D21" s="557"/>
      <c r="E21" s="536"/>
      <c r="F21" s="539"/>
      <c r="G21" s="540"/>
      <c r="H21" s="539"/>
      <c r="I21" s="540"/>
      <c r="J21" s="539"/>
      <c r="K21" s="540"/>
      <c r="L21" s="539"/>
      <c r="M21" s="540"/>
      <c r="N21" s="536"/>
    </row>
    <row r="22" spans="1:14" ht="27" customHeight="1">
      <c r="A22" s="546" t="s">
        <v>258</v>
      </c>
      <c r="B22" s="547"/>
      <c r="C22" s="547"/>
      <c r="D22" s="548"/>
      <c r="E22" s="168">
        <v>26500</v>
      </c>
      <c r="F22" s="537">
        <v>18000</v>
      </c>
      <c r="G22" s="538"/>
      <c r="H22" s="537">
        <v>19546.86</v>
      </c>
      <c r="I22" s="538"/>
      <c r="J22" s="537">
        <v>13658.31</v>
      </c>
      <c r="K22" s="538"/>
      <c r="L22" s="537">
        <v>13658.31</v>
      </c>
      <c r="M22" s="538"/>
      <c r="N22" s="168">
        <f>H22-J22</f>
        <v>5888.5500000000011</v>
      </c>
    </row>
    <row r="23" spans="1:14" ht="30" customHeight="1">
      <c r="A23" s="546" t="s">
        <v>259</v>
      </c>
      <c r="B23" s="547"/>
      <c r="C23" s="547"/>
      <c r="D23" s="548"/>
      <c r="E23" s="168"/>
      <c r="F23" s="537"/>
      <c r="G23" s="538"/>
      <c r="H23" s="537"/>
      <c r="I23" s="538"/>
      <c r="J23" s="537"/>
      <c r="K23" s="538"/>
      <c r="L23" s="537"/>
      <c r="M23" s="538"/>
      <c r="N23" s="168">
        <f>(H23-J23)</f>
        <v>0</v>
      </c>
    </row>
    <row r="24" spans="1:14" ht="26.4" customHeight="1">
      <c r="A24" s="549" t="s">
        <v>260</v>
      </c>
      <c r="B24" s="550"/>
      <c r="C24" s="550"/>
      <c r="D24" s="551"/>
      <c r="E24" s="168"/>
      <c r="F24" s="537"/>
      <c r="G24" s="538"/>
      <c r="H24" s="537"/>
      <c r="I24" s="538"/>
      <c r="J24" s="537"/>
      <c r="K24" s="538"/>
      <c r="L24" s="537"/>
      <c r="M24" s="538"/>
      <c r="N24" s="168">
        <f>(H24-J24)</f>
        <v>0</v>
      </c>
    </row>
    <row r="25" spans="1:14" ht="14.4" customHeight="1">
      <c r="A25" s="541" t="s">
        <v>261</v>
      </c>
      <c r="B25" s="542"/>
      <c r="C25" s="542"/>
      <c r="D25" s="543"/>
      <c r="E25" s="168"/>
      <c r="F25" s="544"/>
      <c r="G25" s="545"/>
      <c r="H25" s="544"/>
      <c r="I25" s="545"/>
      <c r="J25" s="544"/>
      <c r="K25" s="545"/>
      <c r="L25" s="544"/>
      <c r="M25" s="545"/>
      <c r="N25" s="168">
        <f>(H25-J25)</f>
        <v>0</v>
      </c>
    </row>
    <row r="26" spans="1:14" ht="14.4" customHeight="1">
      <c r="A26" s="541" t="s">
        <v>262</v>
      </c>
      <c r="B26" s="542"/>
      <c r="C26" s="542"/>
      <c r="D26" s="543"/>
      <c r="E26" s="168"/>
      <c r="F26" s="544"/>
      <c r="G26" s="545"/>
      <c r="H26" s="544"/>
      <c r="I26" s="545"/>
      <c r="J26" s="544"/>
      <c r="K26" s="545"/>
      <c r="L26" s="544"/>
      <c r="M26" s="545"/>
      <c r="N26" s="168">
        <f>(H26-J26)</f>
        <v>0</v>
      </c>
    </row>
    <row r="27" spans="1:14" ht="14.4" customHeight="1">
      <c r="A27" s="530" t="s">
        <v>263</v>
      </c>
      <c r="B27" s="531"/>
      <c r="C27" s="531"/>
      <c r="D27" s="532"/>
      <c r="E27" s="528">
        <f>(E22+E23+E24+E26)</f>
        <v>26500</v>
      </c>
      <c r="F27" s="537">
        <f>(F22+F23+F24+F26)</f>
        <v>18000</v>
      </c>
      <c r="G27" s="538"/>
      <c r="H27" s="537">
        <f>H22</f>
        <v>19546.86</v>
      </c>
      <c r="I27" s="538"/>
      <c r="J27" s="537">
        <f>(J22+J23+J24+J26)</f>
        <v>13658.31</v>
      </c>
      <c r="K27" s="538"/>
      <c r="L27" s="537">
        <f>L22</f>
        <v>13658.31</v>
      </c>
      <c r="M27" s="538"/>
      <c r="N27" s="528" t="s">
        <v>257</v>
      </c>
    </row>
    <row r="28" spans="1:14">
      <c r="A28" s="533"/>
      <c r="B28" s="534"/>
      <c r="C28" s="534"/>
      <c r="D28" s="535"/>
      <c r="E28" s="529"/>
      <c r="F28" s="539"/>
      <c r="G28" s="540"/>
      <c r="H28" s="539"/>
      <c r="I28" s="540"/>
      <c r="J28" s="539"/>
      <c r="K28" s="540"/>
      <c r="L28" s="539"/>
      <c r="M28" s="540"/>
      <c r="N28" s="529"/>
    </row>
    <row r="29" spans="1:14" ht="14.4" customHeight="1">
      <c r="A29" s="530" t="s">
        <v>264</v>
      </c>
      <c r="B29" s="531"/>
      <c r="C29" s="531"/>
      <c r="D29" s="532"/>
      <c r="E29" s="528" t="s">
        <v>257</v>
      </c>
      <c r="F29" s="537" t="s">
        <v>257</v>
      </c>
      <c r="G29" s="538"/>
      <c r="H29" s="537" t="s">
        <v>257</v>
      </c>
      <c r="I29" s="538"/>
      <c r="J29" s="537" t="s">
        <v>257</v>
      </c>
      <c r="K29" s="538"/>
      <c r="L29" s="537" t="s">
        <v>257</v>
      </c>
      <c r="M29" s="538"/>
      <c r="N29" s="528">
        <f>(N22+N23+N24+N26)</f>
        <v>5888.5500000000011</v>
      </c>
    </row>
    <row r="30" spans="1:14">
      <c r="A30" s="533"/>
      <c r="B30" s="534"/>
      <c r="C30" s="534"/>
      <c r="D30" s="535"/>
      <c r="E30" s="536"/>
      <c r="F30" s="539"/>
      <c r="G30" s="540"/>
      <c r="H30" s="539"/>
      <c r="I30" s="540"/>
      <c r="J30" s="539"/>
      <c r="K30" s="540"/>
      <c r="L30" s="539"/>
      <c r="M30" s="540"/>
      <c r="N30" s="536"/>
    </row>
    <row r="31" spans="1:14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</row>
    <row r="32" spans="1:14">
      <c r="A32" s="148" t="s">
        <v>215</v>
      </c>
      <c r="B32" s="148"/>
      <c r="C32" s="148"/>
      <c r="D32" s="163"/>
      <c r="E32" s="163"/>
      <c r="F32" s="163"/>
      <c r="G32" s="148"/>
      <c r="H32" s="508"/>
      <c r="I32" s="508"/>
      <c r="J32" s="148"/>
      <c r="K32" s="526" t="s">
        <v>216</v>
      </c>
      <c r="L32" s="508"/>
      <c r="M32" s="508"/>
      <c r="N32" s="508"/>
    </row>
    <row r="33" spans="1:14">
      <c r="A33" s="163"/>
      <c r="B33" s="163"/>
      <c r="C33" s="163"/>
      <c r="D33" s="163"/>
      <c r="E33" s="163"/>
      <c r="F33" s="163"/>
      <c r="G33" s="148"/>
      <c r="H33" s="509" t="s">
        <v>218</v>
      </c>
      <c r="I33" s="509"/>
      <c r="J33" s="148"/>
      <c r="K33" s="509" t="s">
        <v>219</v>
      </c>
      <c r="L33" s="509"/>
      <c r="M33" s="509"/>
      <c r="N33" s="509"/>
    </row>
    <row r="34" spans="1:14">
      <c r="A34" s="163"/>
      <c r="B34" s="163"/>
      <c r="C34" s="163"/>
      <c r="D34" s="163"/>
      <c r="E34" s="163"/>
      <c r="F34" s="163"/>
      <c r="G34" s="169"/>
      <c r="H34" s="169"/>
      <c r="I34" s="169"/>
      <c r="J34" s="169"/>
      <c r="K34" s="169"/>
      <c r="L34" s="169"/>
      <c r="M34" s="169"/>
      <c r="N34" s="169"/>
    </row>
    <row r="35" spans="1:14">
      <c r="A35" s="527" t="s">
        <v>265</v>
      </c>
      <c r="B35" s="527"/>
      <c r="C35" s="527"/>
      <c r="D35" s="527"/>
      <c r="E35" s="163"/>
      <c r="F35" s="163"/>
      <c r="G35" s="148"/>
      <c r="H35" s="508"/>
      <c r="I35" s="508"/>
      <c r="J35" s="148"/>
      <c r="K35" s="508" t="s">
        <v>221</v>
      </c>
      <c r="L35" s="508"/>
      <c r="M35" s="508"/>
      <c r="N35" s="508"/>
    </row>
    <row r="36" spans="1:14">
      <c r="A36" s="163"/>
      <c r="B36" s="163"/>
      <c r="C36" s="163"/>
      <c r="D36" s="163"/>
      <c r="E36" s="163"/>
      <c r="F36" s="163"/>
      <c r="G36" s="148" t="s">
        <v>266</v>
      </c>
      <c r="H36" s="509" t="s">
        <v>218</v>
      </c>
      <c r="I36" s="509"/>
      <c r="J36" s="148"/>
      <c r="K36" s="509" t="s">
        <v>219</v>
      </c>
      <c r="L36" s="509"/>
      <c r="M36" s="509"/>
      <c r="N36" s="509"/>
    </row>
    <row r="37" spans="1:14">
      <c r="A37" s="145"/>
      <c r="B37" s="145"/>
      <c r="C37" s="145"/>
      <c r="D37" s="145"/>
      <c r="E37" s="145"/>
      <c r="F37" s="145"/>
      <c r="G37" s="145"/>
      <c r="H37" s="170"/>
      <c r="I37" s="145"/>
      <c r="J37" s="145"/>
      <c r="K37" s="145"/>
      <c r="L37" s="145"/>
      <c r="M37" s="145"/>
      <c r="N37" s="145"/>
    </row>
  </sheetData>
  <mergeCells count="78">
    <mergeCell ref="B5:E5"/>
    <mergeCell ref="B7:E7"/>
    <mergeCell ref="B8:E8"/>
    <mergeCell ref="B9:E9"/>
    <mergeCell ref="M9:N9"/>
    <mergeCell ref="M12:N12"/>
    <mergeCell ref="E16:G16"/>
    <mergeCell ref="J16:K16"/>
    <mergeCell ref="L16:M16"/>
    <mergeCell ref="A11:L11"/>
    <mergeCell ref="B17:C17"/>
    <mergeCell ref="E17:G17"/>
    <mergeCell ref="H17:I17"/>
    <mergeCell ref="J17:K17"/>
    <mergeCell ref="L17:M17"/>
    <mergeCell ref="E18:E19"/>
    <mergeCell ref="F18:G18"/>
    <mergeCell ref="H18:I18"/>
    <mergeCell ref="L18:M18"/>
    <mergeCell ref="F19:G19"/>
    <mergeCell ref="H19:I19"/>
    <mergeCell ref="J19:K19"/>
    <mergeCell ref="L19:M19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H36:I36"/>
    <mergeCell ref="K36:N36"/>
    <mergeCell ref="H32:I32"/>
    <mergeCell ref="K32:N32"/>
    <mergeCell ref="H33:I33"/>
    <mergeCell ref="K33:N33"/>
  </mergeCells>
  <pageMargins left="0.70866141732283472" right="0.70866141732283472" top="0.35433070866141736" bottom="0.35433070866141736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H35"/>
  <sheetViews>
    <sheetView topLeftCell="A7" workbookViewId="0">
      <selection activeCell="D11" sqref="D11"/>
    </sheetView>
  </sheetViews>
  <sheetFormatPr defaultRowHeight="14.4"/>
  <cols>
    <col min="1" max="1" width="8.5546875" customWidth="1"/>
    <col min="2" max="2" width="24.33203125" customWidth="1"/>
    <col min="3" max="3" width="14.77734375" customWidth="1"/>
    <col min="4" max="4" width="20.33203125" customWidth="1"/>
    <col min="5" max="5" width="16.21875" customWidth="1"/>
    <col min="6" max="6" width="20.33203125" customWidth="1"/>
    <col min="7" max="7" width="32.21875" customWidth="1"/>
  </cols>
  <sheetData>
    <row r="1" spans="1:8">
      <c r="A1" s="171"/>
      <c r="B1" s="172"/>
      <c r="C1" s="172"/>
      <c r="D1" s="172"/>
      <c r="E1" s="172"/>
      <c r="F1" s="171"/>
      <c r="G1" s="589" t="s">
        <v>267</v>
      </c>
      <c r="H1" s="507"/>
    </row>
    <row r="2" spans="1:8" ht="14.4" customHeight="1">
      <c r="A2" s="171"/>
      <c r="B2" s="172"/>
      <c r="C2" s="173"/>
      <c r="D2" s="173"/>
      <c r="E2" s="590" t="s">
        <v>268</v>
      </c>
      <c r="F2" s="591"/>
      <c r="G2" s="591"/>
      <c r="H2" s="592"/>
    </row>
    <row r="3" spans="1:8" ht="14.4" customHeight="1">
      <c r="A3" s="171"/>
      <c r="B3" s="172"/>
      <c r="C3" s="173"/>
      <c r="D3" s="173"/>
      <c r="E3" s="590" t="s">
        <v>269</v>
      </c>
      <c r="F3" s="591"/>
      <c r="G3" s="591"/>
      <c r="H3" s="174"/>
    </row>
    <row r="4" spans="1:8" ht="14.4" customHeight="1">
      <c r="A4" s="171"/>
      <c r="B4" s="172"/>
      <c r="C4" s="173"/>
      <c r="D4" s="173"/>
      <c r="E4" s="590" t="s">
        <v>270</v>
      </c>
      <c r="F4" s="591"/>
      <c r="G4" s="591"/>
      <c r="H4" s="174"/>
    </row>
    <row r="5" spans="1:8">
      <c r="A5" s="171"/>
      <c r="B5" s="172"/>
      <c r="C5" s="173"/>
      <c r="D5" s="173"/>
      <c r="E5" s="173" t="s">
        <v>271</v>
      </c>
      <c r="F5" s="173"/>
      <c r="G5" s="173"/>
      <c r="H5" s="173"/>
    </row>
    <row r="6" spans="1:8">
      <c r="A6" s="171"/>
      <c r="B6" s="593" t="s">
        <v>272</v>
      </c>
      <c r="C6" s="593"/>
      <c r="D6" s="593"/>
      <c r="E6" s="593"/>
      <c r="F6" s="593"/>
      <c r="G6" s="593"/>
      <c r="H6" s="176"/>
    </row>
    <row r="7" spans="1:8">
      <c r="A7" s="177"/>
      <c r="B7" s="176"/>
      <c r="C7" s="176"/>
      <c r="D7" s="176"/>
      <c r="E7" s="176"/>
      <c r="F7" s="176"/>
      <c r="G7" s="176"/>
      <c r="H7" s="177"/>
    </row>
    <row r="8" spans="1:8">
      <c r="A8" s="178"/>
      <c r="B8" s="179"/>
      <c r="C8" s="179"/>
      <c r="D8" s="220" t="s">
        <v>273</v>
      </c>
      <c r="E8" s="179"/>
      <c r="F8" s="179"/>
      <c r="G8" s="179"/>
      <c r="H8" s="178"/>
    </row>
    <row r="9" spans="1:8" ht="15.6">
      <c r="A9" s="171"/>
      <c r="B9" s="588" t="s">
        <v>274</v>
      </c>
      <c r="C9" s="588"/>
      <c r="D9" s="588"/>
      <c r="E9" s="588"/>
      <c r="F9" s="588"/>
      <c r="G9" s="588"/>
      <c r="H9" s="180"/>
    </row>
    <row r="10" spans="1:8" ht="15.6" customHeight="1">
      <c r="A10" s="578" t="s">
        <v>433</v>
      </c>
      <c r="B10" s="578"/>
      <c r="C10" s="578"/>
      <c r="D10" s="578"/>
      <c r="E10" s="578"/>
      <c r="F10" s="578"/>
      <c r="G10" s="578"/>
      <c r="H10" s="181"/>
    </row>
    <row r="11" spans="1:8" ht="15.6">
      <c r="A11" s="171"/>
      <c r="B11" s="182"/>
      <c r="C11" s="183"/>
      <c r="D11" s="184" t="s">
        <v>443</v>
      </c>
      <c r="E11" s="184"/>
      <c r="F11" s="171"/>
      <c r="G11" s="171"/>
      <c r="H11" s="171"/>
    </row>
    <row r="12" spans="1:8">
      <c r="A12" s="171"/>
      <c r="B12" s="182"/>
      <c r="C12" s="579" t="s">
        <v>275</v>
      </c>
      <c r="D12" s="579"/>
      <c r="E12" s="171"/>
      <c r="F12" s="171"/>
      <c r="G12" s="171"/>
      <c r="H12" s="171"/>
    </row>
    <row r="13" spans="1:8">
      <c r="A13" s="171"/>
      <c r="B13" s="182"/>
      <c r="C13" s="171"/>
      <c r="D13" s="175" t="s">
        <v>276</v>
      </c>
      <c r="E13" s="185"/>
      <c r="F13" s="171"/>
      <c r="G13" s="171"/>
      <c r="H13" s="171"/>
    </row>
    <row r="14" spans="1:8">
      <c r="A14" s="171"/>
      <c r="B14" s="171"/>
      <c r="C14" s="171"/>
      <c r="D14" s="186" t="s">
        <v>277</v>
      </c>
      <c r="E14" s="186"/>
      <c r="F14" s="171"/>
      <c r="G14" s="171"/>
      <c r="H14" s="171"/>
    </row>
    <row r="15" spans="1:8" ht="15.6">
      <c r="A15" s="187"/>
      <c r="B15" s="172"/>
      <c r="C15" s="172"/>
      <c r="D15" s="172"/>
      <c r="E15" s="172"/>
      <c r="F15" s="171"/>
      <c r="G15" s="188"/>
      <c r="H15" s="171"/>
    </row>
    <row r="16" spans="1:8">
      <c r="A16" s="189"/>
      <c r="B16" s="172"/>
      <c r="C16" s="172"/>
      <c r="D16" s="172"/>
      <c r="E16" s="172"/>
      <c r="F16" s="171"/>
      <c r="G16" s="190" t="s">
        <v>278</v>
      </c>
      <c r="H16" s="171"/>
    </row>
    <row r="17" spans="1:8" ht="14.4" customHeight="1">
      <c r="A17" s="580" t="s">
        <v>279</v>
      </c>
      <c r="B17" s="580" t="s">
        <v>280</v>
      </c>
      <c r="C17" s="582" t="s">
        <v>281</v>
      </c>
      <c r="D17" s="583"/>
      <c r="E17" s="583"/>
      <c r="F17" s="583"/>
      <c r="G17" s="584"/>
      <c r="H17" s="171"/>
    </row>
    <row r="18" spans="1:8">
      <c r="A18" s="581"/>
      <c r="B18" s="581"/>
      <c r="C18" s="192"/>
      <c r="D18" s="193"/>
      <c r="E18" s="193"/>
      <c r="F18" s="193"/>
      <c r="G18" s="194"/>
      <c r="H18" s="171"/>
    </row>
    <row r="19" spans="1:8" ht="14.4" customHeight="1">
      <c r="A19" s="581"/>
      <c r="B19" s="581"/>
      <c r="C19" s="580" t="s">
        <v>282</v>
      </c>
      <c r="D19" s="580" t="s">
        <v>283</v>
      </c>
      <c r="E19" s="586" t="s">
        <v>284</v>
      </c>
      <c r="F19" s="580" t="s">
        <v>285</v>
      </c>
      <c r="G19" s="580" t="s">
        <v>286</v>
      </c>
      <c r="H19" s="171"/>
    </row>
    <row r="20" spans="1:8">
      <c r="A20" s="581"/>
      <c r="B20" s="581"/>
      <c r="C20" s="585"/>
      <c r="D20" s="585"/>
      <c r="E20" s="587"/>
      <c r="F20" s="585"/>
      <c r="G20" s="585"/>
      <c r="H20" s="171"/>
    </row>
    <row r="21" spans="1:8">
      <c r="A21" s="191">
        <v>1</v>
      </c>
      <c r="B21" s="195">
        <v>2</v>
      </c>
      <c r="C21" s="191">
        <v>3</v>
      </c>
      <c r="D21" s="191">
        <v>4</v>
      </c>
      <c r="E21" s="191">
        <v>5</v>
      </c>
      <c r="F21" s="191">
        <v>6</v>
      </c>
      <c r="G21" s="191">
        <v>7</v>
      </c>
      <c r="H21" s="171"/>
    </row>
    <row r="22" spans="1:8">
      <c r="A22" s="196">
        <v>741</v>
      </c>
      <c r="B22" s="196" t="s">
        <v>287</v>
      </c>
      <c r="C22" s="197">
        <v>2033.56</v>
      </c>
      <c r="D22" s="198">
        <v>8647.14</v>
      </c>
      <c r="E22" s="198">
        <v>4792.1499999999996</v>
      </c>
      <c r="F22" s="452">
        <v>0</v>
      </c>
      <c r="G22" s="198">
        <f>C22+D22-E22</f>
        <v>5888.5499999999993</v>
      </c>
      <c r="H22" s="171"/>
    </row>
    <row r="23" spans="1:8">
      <c r="A23" s="196"/>
      <c r="B23" s="196" t="s">
        <v>288</v>
      </c>
      <c r="C23" s="200"/>
      <c r="D23" s="201"/>
      <c r="E23" s="198"/>
      <c r="F23" s="199"/>
      <c r="G23" s="199"/>
      <c r="H23" s="171"/>
    </row>
    <row r="24" spans="1:8">
      <c r="A24" s="196"/>
      <c r="B24" s="196"/>
      <c r="C24" s="200"/>
      <c r="D24" s="201"/>
      <c r="E24" s="198"/>
      <c r="F24" s="199"/>
      <c r="G24" s="199"/>
      <c r="H24" s="171"/>
    </row>
    <row r="25" spans="1:8">
      <c r="A25" s="196"/>
      <c r="B25" s="196"/>
      <c r="C25" s="200"/>
      <c r="D25" s="201"/>
      <c r="E25" s="198"/>
      <c r="F25" s="199"/>
      <c r="G25" s="199"/>
      <c r="H25" s="171"/>
    </row>
    <row r="26" spans="1:8">
      <c r="A26" s="196"/>
      <c r="B26" s="196"/>
      <c r="C26" s="200"/>
      <c r="D26" s="198"/>
      <c r="E26" s="198"/>
      <c r="F26" s="199"/>
      <c r="G26" s="199"/>
      <c r="H26" s="171"/>
    </row>
    <row r="27" spans="1:8" ht="15.6">
      <c r="A27" s="202"/>
      <c r="B27" s="203" t="s">
        <v>289</v>
      </c>
      <c r="C27" s="204">
        <f>SUM(C22:C26)</f>
        <v>2033.56</v>
      </c>
      <c r="D27" s="205">
        <f>SUM(D22:D26)</f>
        <v>8647.14</v>
      </c>
      <c r="E27" s="205">
        <f>SUM(E22:E26)</f>
        <v>4792.1499999999996</v>
      </c>
      <c r="F27" s="453">
        <v>0</v>
      </c>
      <c r="G27" s="206">
        <f>C27+D27-E27</f>
        <v>5888.5499999999993</v>
      </c>
      <c r="H27" s="171"/>
    </row>
    <row r="28" spans="1:8">
      <c r="A28" s="171"/>
      <c r="B28" s="207"/>
      <c r="C28" s="208"/>
      <c r="D28" s="207"/>
      <c r="E28" s="207"/>
      <c r="F28" s="171"/>
      <c r="G28" s="171"/>
      <c r="H28" s="171"/>
    </row>
    <row r="29" spans="1:8">
      <c r="A29" s="171"/>
      <c r="B29" s="188"/>
      <c r="C29" s="188"/>
      <c r="D29" s="188"/>
      <c r="E29" s="188"/>
      <c r="F29" s="171"/>
      <c r="G29" s="171"/>
      <c r="H29" s="171"/>
    </row>
    <row r="30" spans="1:8" ht="15.6">
      <c r="A30" s="577" t="s">
        <v>215</v>
      </c>
      <c r="B30" s="577"/>
      <c r="C30" s="209"/>
      <c r="D30" s="210"/>
      <c r="E30" s="171"/>
      <c r="F30" s="577" t="s">
        <v>216</v>
      </c>
      <c r="G30" s="577"/>
      <c r="H30" s="188"/>
    </row>
    <row r="31" spans="1:8" ht="14.4" customHeight="1">
      <c r="A31" s="575" t="s">
        <v>290</v>
      </c>
      <c r="B31" s="575"/>
      <c r="C31" s="212"/>
      <c r="D31" s="213" t="s">
        <v>218</v>
      </c>
      <c r="E31" s="213"/>
      <c r="F31" s="576" t="s">
        <v>219</v>
      </c>
      <c r="G31" s="576"/>
      <c r="H31" s="214"/>
    </row>
    <row r="32" spans="1:8">
      <c r="A32" s="171"/>
      <c r="B32" s="171"/>
      <c r="C32" s="215"/>
      <c r="D32" s="171"/>
      <c r="E32" s="171"/>
      <c r="F32" s="171"/>
      <c r="G32" s="171"/>
      <c r="H32" s="215"/>
    </row>
    <row r="33" spans="1:8" ht="15.6">
      <c r="A33" s="577" t="s">
        <v>291</v>
      </c>
      <c r="B33" s="577"/>
      <c r="C33" s="216"/>
      <c r="D33" s="210"/>
      <c r="E33" s="171"/>
      <c r="F33" s="577" t="s">
        <v>221</v>
      </c>
      <c r="G33" s="577"/>
      <c r="H33" s="217"/>
    </row>
    <row r="34" spans="1:8" ht="14.4" customHeight="1">
      <c r="A34" s="575" t="s">
        <v>292</v>
      </c>
      <c r="B34" s="575"/>
      <c r="C34" s="211"/>
      <c r="D34" s="213" t="s">
        <v>218</v>
      </c>
      <c r="E34" s="213"/>
      <c r="F34" s="576" t="s">
        <v>219</v>
      </c>
      <c r="G34" s="576"/>
      <c r="H34" s="218"/>
    </row>
    <row r="35" spans="1:8">
      <c r="A35" s="177"/>
      <c r="B35" s="219"/>
      <c r="C35" s="219"/>
      <c r="D35" s="219"/>
      <c r="E35" s="219"/>
      <c r="F35" s="177"/>
      <c r="G35" s="177"/>
      <c r="H35" s="177"/>
    </row>
  </sheetData>
  <mergeCells count="24">
    <mergeCell ref="B9:G9"/>
    <mergeCell ref="G1:H1"/>
    <mergeCell ref="E2:H2"/>
    <mergeCell ref="E3:G3"/>
    <mergeCell ref="E4:G4"/>
    <mergeCell ref="B6:G6"/>
    <mergeCell ref="A10:G10"/>
    <mergeCell ref="C12:D12"/>
    <mergeCell ref="A17:A20"/>
    <mergeCell ref="B17:B20"/>
    <mergeCell ref="C17:G17"/>
    <mergeCell ref="C19:C20"/>
    <mergeCell ref="D19:D20"/>
    <mergeCell ref="E19:E20"/>
    <mergeCell ref="F19:F20"/>
    <mergeCell ref="G19:G20"/>
    <mergeCell ref="A34:B34"/>
    <mergeCell ref="F34:G34"/>
    <mergeCell ref="A30:B30"/>
    <mergeCell ref="F30:G30"/>
    <mergeCell ref="A31:B31"/>
    <mergeCell ref="F31:G31"/>
    <mergeCell ref="A33:B33"/>
    <mergeCell ref="F33:G33"/>
  </mergeCells>
  <pageMargins left="0.7" right="0.7" top="0.75" bottom="0.75" header="0.3" footer="0.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H33"/>
  <sheetViews>
    <sheetView topLeftCell="A7" workbookViewId="0">
      <selection activeCell="C11" sqref="C11:F11"/>
    </sheetView>
  </sheetViews>
  <sheetFormatPr defaultRowHeight="14.4"/>
  <cols>
    <col min="1" max="1" width="5.109375" customWidth="1"/>
    <col min="2" max="2" width="12.44140625" customWidth="1"/>
    <col min="3" max="3" width="12.5546875" customWidth="1"/>
    <col min="6" max="6" width="11" customWidth="1"/>
    <col min="7" max="7" width="10.33203125" customWidth="1"/>
    <col min="8" max="8" width="12.77734375" customWidth="1"/>
    <col min="9" max="9" width="9.88671875" customWidth="1"/>
  </cols>
  <sheetData>
    <row r="1" spans="1:8">
      <c r="A1" s="396"/>
      <c r="B1" s="396"/>
      <c r="C1" s="396"/>
      <c r="D1" s="396"/>
      <c r="E1" s="396"/>
      <c r="F1" s="396"/>
      <c r="G1" s="396"/>
      <c r="H1" s="396"/>
    </row>
    <row r="2" spans="1:8" ht="14.4" customHeight="1">
      <c r="A2" s="594" t="s">
        <v>233</v>
      </c>
      <c r="B2" s="594"/>
      <c r="C2" s="594"/>
      <c r="D2" s="594"/>
      <c r="E2" s="594"/>
      <c r="F2" s="594"/>
      <c r="G2" s="594"/>
      <c r="H2" s="594"/>
    </row>
    <row r="3" spans="1:8">
      <c r="A3" s="595" t="s">
        <v>235</v>
      </c>
      <c r="B3" s="595"/>
      <c r="C3" s="595"/>
      <c r="D3" s="595"/>
      <c r="E3" s="595"/>
      <c r="F3" s="595"/>
      <c r="G3" s="595"/>
      <c r="H3" s="595"/>
    </row>
    <row r="4" spans="1:8">
      <c r="A4" s="396"/>
      <c r="B4" s="396"/>
      <c r="C4" s="396"/>
      <c r="D4" s="396"/>
      <c r="E4" s="396"/>
      <c r="F4" s="396"/>
      <c r="G4" s="396"/>
      <c r="H4" s="396"/>
    </row>
    <row r="5" spans="1:8">
      <c r="A5" s="396"/>
      <c r="B5" s="396"/>
      <c r="C5" s="396"/>
      <c r="D5" s="396"/>
      <c r="E5" s="396"/>
      <c r="F5" s="396"/>
      <c r="G5" s="396"/>
      <c r="H5" s="396"/>
    </row>
    <row r="6" spans="1:8">
      <c r="A6" s="596" t="s">
        <v>413</v>
      </c>
      <c r="B6" s="596"/>
      <c r="C6" s="596"/>
      <c r="D6" s="596"/>
      <c r="E6" s="596"/>
      <c r="F6" s="596"/>
      <c r="G6" s="596"/>
      <c r="H6" s="596"/>
    </row>
    <row r="7" spans="1:8">
      <c r="A7" s="396"/>
      <c r="B7" s="396"/>
      <c r="C7" s="396"/>
      <c r="D7" s="396"/>
      <c r="E7" s="396"/>
      <c r="F7" s="396"/>
      <c r="G7" s="396"/>
      <c r="H7" s="396"/>
    </row>
    <row r="8" spans="1:8">
      <c r="A8" s="396"/>
      <c r="B8" s="396"/>
      <c r="C8" s="396"/>
      <c r="D8" s="396"/>
      <c r="E8" s="396"/>
      <c r="F8" s="396"/>
      <c r="G8" s="396"/>
      <c r="H8" s="396"/>
    </row>
    <row r="9" spans="1:8" ht="15.6" customHeight="1">
      <c r="A9" s="597" t="s">
        <v>422</v>
      </c>
      <c r="B9" s="597"/>
      <c r="C9" s="597"/>
      <c r="D9" s="597"/>
      <c r="E9" s="597"/>
      <c r="F9" s="597"/>
      <c r="G9" s="597"/>
      <c r="H9" s="597"/>
    </row>
    <row r="10" spans="1:8">
      <c r="A10" s="396"/>
      <c r="B10" s="396"/>
      <c r="C10" s="396"/>
      <c r="D10" s="397"/>
      <c r="E10" s="396"/>
      <c r="F10" s="396"/>
      <c r="G10" s="396"/>
      <c r="H10" s="396"/>
    </row>
    <row r="11" spans="1:8">
      <c r="A11" s="396"/>
      <c r="B11" s="396"/>
      <c r="C11" s="598" t="s">
        <v>444</v>
      </c>
      <c r="D11" s="596"/>
      <c r="E11" s="596"/>
      <c r="F11" s="596"/>
      <c r="G11" s="396"/>
      <c r="H11" s="396"/>
    </row>
    <row r="12" spans="1:8">
      <c r="A12" s="396"/>
      <c r="B12" s="599" t="s">
        <v>346</v>
      </c>
      <c r="C12" s="599"/>
      <c r="D12" s="599"/>
      <c r="E12" s="599"/>
      <c r="F12" s="599"/>
      <c r="G12" s="599"/>
      <c r="H12" s="396"/>
    </row>
    <row r="13" spans="1:8">
      <c r="A13" s="396"/>
      <c r="B13" s="396"/>
      <c r="C13" s="396"/>
      <c r="D13" s="396"/>
      <c r="E13" s="396"/>
      <c r="F13" s="396"/>
      <c r="G13" s="396"/>
      <c r="H13" s="396"/>
    </row>
    <row r="14" spans="1:8" ht="27.6" customHeight="1">
      <c r="A14" s="600" t="s">
        <v>415</v>
      </c>
      <c r="B14" s="600"/>
      <c r="C14" s="398">
        <v>44469</v>
      </c>
      <c r="D14" s="399"/>
      <c r="E14" s="399"/>
      <c r="F14" s="399"/>
      <c r="G14" s="399"/>
      <c r="H14" s="399"/>
    </row>
    <row r="15" spans="1:8">
      <c r="A15" s="601" t="s">
        <v>423</v>
      </c>
      <c r="B15" s="601"/>
      <c r="C15" s="601"/>
      <c r="D15" s="601"/>
      <c r="E15" s="601"/>
      <c r="F15" s="601"/>
      <c r="G15" s="601"/>
      <c r="H15" s="601"/>
    </row>
    <row r="16" spans="1:8" ht="27.6">
      <c r="A16" s="400" t="s">
        <v>417</v>
      </c>
      <c r="B16" s="400" t="s">
        <v>418</v>
      </c>
      <c r="C16" s="602" t="s">
        <v>322</v>
      </c>
      <c r="D16" s="603"/>
      <c r="E16" s="604"/>
      <c r="F16" s="400" t="s">
        <v>323</v>
      </c>
      <c r="G16" s="401" t="s">
        <v>324</v>
      </c>
      <c r="H16" s="401" t="s">
        <v>419</v>
      </c>
    </row>
    <row r="17" spans="1:8" ht="14.4" customHeight="1">
      <c r="A17" s="402">
        <v>1</v>
      </c>
      <c r="B17" s="403" t="s">
        <v>223</v>
      </c>
      <c r="C17" s="605" t="s">
        <v>326</v>
      </c>
      <c r="D17" s="605"/>
      <c r="E17" s="605"/>
      <c r="F17" s="376" t="s">
        <v>325</v>
      </c>
      <c r="G17" s="404">
        <v>5</v>
      </c>
      <c r="H17" s="405">
        <v>13408.61</v>
      </c>
    </row>
    <row r="18" spans="1:8" ht="14.4" customHeight="1">
      <c r="A18" s="402">
        <v>2</v>
      </c>
      <c r="B18" s="403" t="s">
        <v>223</v>
      </c>
      <c r="C18" s="605" t="s">
        <v>327</v>
      </c>
      <c r="D18" s="605"/>
      <c r="E18" s="605"/>
      <c r="F18" s="376" t="s">
        <v>325</v>
      </c>
      <c r="G18" s="404">
        <v>5</v>
      </c>
      <c r="H18" s="405">
        <v>523455.64</v>
      </c>
    </row>
    <row r="19" spans="1:8" s="436" customFormat="1" ht="14.4" customHeight="1">
      <c r="A19" s="402"/>
      <c r="B19" s="606" t="s">
        <v>328</v>
      </c>
      <c r="C19" s="607"/>
      <c r="D19" s="607"/>
      <c r="E19" s="608"/>
      <c r="F19" s="438" t="s">
        <v>325</v>
      </c>
      <c r="G19" s="379">
        <v>5</v>
      </c>
      <c r="H19" s="380">
        <v>536864.25</v>
      </c>
    </row>
    <row r="20" spans="1:8" s="436" customFormat="1" ht="14.4" customHeight="1">
      <c r="A20" s="402">
        <v>3</v>
      </c>
      <c r="B20" s="437" t="s">
        <v>372</v>
      </c>
      <c r="C20" s="605" t="s">
        <v>327</v>
      </c>
      <c r="D20" s="605"/>
      <c r="E20" s="605"/>
      <c r="F20" s="376" t="s">
        <v>325</v>
      </c>
      <c r="G20" s="377" t="s">
        <v>21</v>
      </c>
      <c r="H20" s="405">
        <v>8200</v>
      </c>
    </row>
    <row r="21" spans="1:8">
      <c r="A21" s="402"/>
      <c r="B21" s="606" t="s">
        <v>328</v>
      </c>
      <c r="C21" s="609"/>
      <c r="D21" s="609"/>
      <c r="E21" s="610"/>
      <c r="F21" s="406" t="s">
        <v>325</v>
      </c>
      <c r="G21" s="407">
        <v>5</v>
      </c>
      <c r="H21" s="408">
        <v>8200</v>
      </c>
    </row>
    <row r="22" spans="1:8">
      <c r="A22" s="397"/>
      <c r="B22" s="409"/>
      <c r="C22" s="600"/>
      <c r="D22" s="600"/>
      <c r="E22" s="600"/>
      <c r="F22" s="381"/>
      <c r="G22" s="410"/>
      <c r="H22" s="411"/>
    </row>
    <row r="23" spans="1:8">
      <c r="A23" s="397"/>
      <c r="B23" s="409"/>
      <c r="C23" s="409"/>
      <c r="D23" s="409"/>
      <c r="E23" s="409"/>
      <c r="F23" s="381"/>
      <c r="G23" s="410"/>
      <c r="H23" s="411"/>
    </row>
    <row r="24" spans="1:8">
      <c r="A24" s="396"/>
      <c r="B24" s="396"/>
      <c r="C24" s="396"/>
      <c r="D24" s="396"/>
      <c r="E24" s="396"/>
      <c r="F24" s="396"/>
      <c r="G24" s="396"/>
      <c r="H24" s="396"/>
    </row>
    <row r="25" spans="1:8">
      <c r="A25" s="396"/>
      <c r="B25" s="396"/>
      <c r="C25" s="396"/>
      <c r="D25" s="396"/>
      <c r="E25" s="396"/>
      <c r="F25" s="396"/>
      <c r="G25" s="396"/>
      <c r="H25" s="396"/>
    </row>
    <row r="26" spans="1:8">
      <c r="A26" s="600" t="s">
        <v>215</v>
      </c>
      <c r="B26" s="600"/>
      <c r="C26" s="600"/>
      <c r="D26" s="600"/>
      <c r="E26" s="611" t="s">
        <v>216</v>
      </c>
      <c r="F26" s="611"/>
      <c r="G26" s="611"/>
      <c r="H26" s="611"/>
    </row>
    <row r="27" spans="1:8">
      <c r="A27" s="396"/>
      <c r="B27" s="396"/>
      <c r="C27" s="396"/>
      <c r="D27" s="396"/>
      <c r="E27" s="612" t="s">
        <v>421</v>
      </c>
      <c r="F27" s="612"/>
      <c r="G27" s="612"/>
      <c r="H27" s="612"/>
    </row>
    <row r="28" spans="1:8">
      <c r="A28" s="396"/>
      <c r="B28" s="396"/>
      <c r="C28" s="396"/>
      <c r="D28" s="396"/>
      <c r="E28" s="396"/>
      <c r="F28" s="396"/>
      <c r="G28" s="396"/>
      <c r="H28" s="396"/>
    </row>
    <row r="29" spans="1:8">
      <c r="A29" s="396"/>
      <c r="B29" s="396"/>
      <c r="C29" s="396"/>
      <c r="D29" s="396"/>
      <c r="E29" s="396"/>
      <c r="F29" s="396"/>
      <c r="G29" s="396"/>
      <c r="H29" s="396"/>
    </row>
    <row r="30" spans="1:8" ht="14.4" customHeight="1">
      <c r="A30" s="600" t="s">
        <v>220</v>
      </c>
      <c r="B30" s="600"/>
      <c r="C30" s="600"/>
      <c r="D30" s="600"/>
      <c r="E30" s="611" t="s">
        <v>221</v>
      </c>
      <c r="F30" s="611"/>
      <c r="G30" s="611"/>
      <c r="H30" s="611"/>
    </row>
    <row r="31" spans="1:8">
      <c r="A31" s="396"/>
      <c r="B31" s="396"/>
      <c r="C31" s="396"/>
      <c r="D31" s="396"/>
      <c r="E31" s="612" t="s">
        <v>421</v>
      </c>
      <c r="F31" s="612"/>
      <c r="G31" s="612"/>
      <c r="H31" s="612"/>
    </row>
    <row r="32" spans="1:8">
      <c r="A32" s="396"/>
      <c r="B32" s="396"/>
      <c r="C32" s="396"/>
      <c r="D32" s="396"/>
      <c r="E32" s="396"/>
      <c r="F32" s="396"/>
      <c r="G32" s="396"/>
      <c r="H32" s="396"/>
    </row>
    <row r="33" spans="1:8">
      <c r="A33" s="396"/>
      <c r="B33" s="396"/>
      <c r="C33" s="396"/>
      <c r="D33" s="396"/>
      <c r="E33" s="396"/>
      <c r="F33" s="396"/>
      <c r="G33" s="396"/>
      <c r="H33" s="396"/>
    </row>
  </sheetData>
  <mergeCells count="21">
    <mergeCell ref="E31:H31"/>
    <mergeCell ref="C22:E22"/>
    <mergeCell ref="A26:D26"/>
    <mergeCell ref="E26:H26"/>
    <mergeCell ref="E27:H27"/>
    <mergeCell ref="C18:E18"/>
    <mergeCell ref="C20:E20"/>
    <mergeCell ref="B19:E19"/>
    <mergeCell ref="B21:E21"/>
    <mergeCell ref="A30:D30"/>
    <mergeCell ref="E30:H30"/>
    <mergeCell ref="B12:G12"/>
    <mergeCell ref="A14:B14"/>
    <mergeCell ref="A15:H15"/>
    <mergeCell ref="C16:E16"/>
    <mergeCell ref="C17:E17"/>
    <mergeCell ref="A2:H2"/>
    <mergeCell ref="A3:H3"/>
    <mergeCell ref="A6:H6"/>
    <mergeCell ref="A9:H9"/>
    <mergeCell ref="C11:F1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H31"/>
  <sheetViews>
    <sheetView workbookViewId="0">
      <selection activeCell="C11" sqref="C11:F11"/>
    </sheetView>
  </sheetViews>
  <sheetFormatPr defaultRowHeight="14.4"/>
  <cols>
    <col min="1" max="1" width="14.109375" customWidth="1"/>
    <col min="2" max="2" width="6.44140625" customWidth="1"/>
    <col min="3" max="3" width="12" customWidth="1"/>
    <col min="6" max="6" width="11.77734375" customWidth="1"/>
    <col min="8" max="8" width="12" customWidth="1"/>
  </cols>
  <sheetData>
    <row r="1" spans="1:8">
      <c r="A1" s="368"/>
      <c r="B1" s="368"/>
      <c r="C1" s="368"/>
      <c r="D1" s="368"/>
      <c r="E1" s="368"/>
      <c r="F1" s="368"/>
      <c r="G1" s="368"/>
      <c r="H1" s="368"/>
    </row>
    <row r="2" spans="1:8" ht="14.4" customHeight="1">
      <c r="A2" s="614" t="s">
        <v>233</v>
      </c>
      <c r="B2" s="614"/>
      <c r="C2" s="614"/>
      <c r="D2" s="614"/>
      <c r="E2" s="614"/>
      <c r="F2" s="614"/>
      <c r="G2" s="614"/>
      <c r="H2" s="614"/>
    </row>
    <row r="3" spans="1:8">
      <c r="A3" s="615" t="s">
        <v>235</v>
      </c>
      <c r="B3" s="615"/>
      <c r="C3" s="615"/>
      <c r="D3" s="615"/>
      <c r="E3" s="615"/>
      <c r="F3" s="615"/>
      <c r="G3" s="615"/>
      <c r="H3" s="615"/>
    </row>
    <row r="4" spans="1:8">
      <c r="A4" s="368"/>
      <c r="B4" s="368"/>
      <c r="C4" s="368"/>
      <c r="D4" s="368"/>
      <c r="E4" s="368"/>
      <c r="F4" s="368"/>
      <c r="G4" s="368"/>
      <c r="H4" s="368"/>
    </row>
    <row r="5" spans="1:8">
      <c r="A5" s="368"/>
      <c r="B5" s="368"/>
      <c r="C5" s="368"/>
      <c r="D5" s="368"/>
      <c r="E5" s="368"/>
      <c r="F5" s="368"/>
      <c r="G5" s="368"/>
      <c r="H5" s="368"/>
    </row>
    <row r="6" spans="1:8">
      <c r="A6" s="598" t="s">
        <v>413</v>
      </c>
      <c r="B6" s="598"/>
      <c r="C6" s="598"/>
      <c r="D6" s="598"/>
      <c r="E6" s="598"/>
      <c r="F6" s="598"/>
      <c r="G6" s="598"/>
      <c r="H6" s="598"/>
    </row>
    <row r="7" spans="1:8">
      <c r="A7" s="368"/>
      <c r="B7" s="368"/>
      <c r="C7" s="368"/>
      <c r="D7" s="368"/>
      <c r="E7" s="368"/>
      <c r="F7" s="368"/>
      <c r="G7" s="368"/>
      <c r="H7" s="368"/>
    </row>
    <row r="8" spans="1:8">
      <c r="A8" s="368"/>
      <c r="B8" s="368"/>
      <c r="C8" s="368"/>
      <c r="D8" s="368"/>
      <c r="E8" s="368"/>
      <c r="F8" s="368"/>
      <c r="G8" s="368"/>
      <c r="H8" s="368"/>
    </row>
    <row r="9" spans="1:8" ht="15.6" customHeight="1">
      <c r="A9" s="616" t="s">
        <v>414</v>
      </c>
      <c r="B9" s="616"/>
      <c r="C9" s="616"/>
      <c r="D9" s="616"/>
      <c r="E9" s="616"/>
      <c r="F9" s="616"/>
      <c r="G9" s="616"/>
      <c r="H9" s="616"/>
    </row>
    <row r="10" spans="1:8">
      <c r="A10" s="368"/>
      <c r="B10" s="368"/>
      <c r="C10" s="368"/>
      <c r="D10" s="369"/>
      <c r="E10" s="368"/>
      <c r="F10" s="368"/>
      <c r="G10" s="368"/>
      <c r="H10" s="368"/>
    </row>
    <row r="11" spans="1:8">
      <c r="A11" s="368"/>
      <c r="B11" s="368"/>
      <c r="C11" s="598" t="s">
        <v>443</v>
      </c>
      <c r="D11" s="598"/>
      <c r="E11" s="598"/>
      <c r="F11" s="598"/>
      <c r="G11" s="368"/>
      <c r="H11" s="368"/>
    </row>
    <row r="12" spans="1:8">
      <c r="A12" s="368"/>
      <c r="B12" s="617" t="s">
        <v>346</v>
      </c>
      <c r="C12" s="617"/>
      <c r="D12" s="617"/>
      <c r="E12" s="617"/>
      <c r="F12" s="617"/>
      <c r="G12" s="617"/>
      <c r="H12" s="368"/>
    </row>
    <row r="13" spans="1:8">
      <c r="A13" s="368"/>
      <c r="B13" s="368"/>
      <c r="C13" s="368"/>
      <c r="D13" s="368"/>
      <c r="E13" s="368"/>
      <c r="F13" s="368"/>
      <c r="G13" s="368"/>
      <c r="H13" s="368"/>
    </row>
    <row r="14" spans="1:8" ht="27.6" customHeight="1">
      <c r="A14" s="618" t="s">
        <v>415</v>
      </c>
      <c r="B14" s="618"/>
      <c r="C14" s="370">
        <v>44469</v>
      </c>
      <c r="D14" s="371"/>
      <c r="E14" s="371"/>
      <c r="F14" s="371"/>
      <c r="G14" s="371"/>
      <c r="H14" s="371"/>
    </row>
    <row r="15" spans="1:8">
      <c r="A15" s="619" t="s">
        <v>416</v>
      </c>
      <c r="B15" s="619"/>
      <c r="C15" s="619"/>
      <c r="D15" s="619"/>
      <c r="E15" s="619"/>
      <c r="F15" s="619"/>
      <c r="G15" s="619"/>
      <c r="H15" s="619"/>
    </row>
    <row r="16" spans="1:8" ht="69">
      <c r="A16" s="372" t="s">
        <v>417</v>
      </c>
      <c r="B16" s="372" t="s">
        <v>418</v>
      </c>
      <c r="C16" s="620" t="s">
        <v>322</v>
      </c>
      <c r="D16" s="621"/>
      <c r="E16" s="622"/>
      <c r="F16" s="372" t="s">
        <v>323</v>
      </c>
      <c r="G16" s="373" t="s">
        <v>324</v>
      </c>
      <c r="H16" s="373" t="s">
        <v>419</v>
      </c>
    </row>
    <row r="17" spans="1:8" ht="14.4" customHeight="1">
      <c r="A17" s="374">
        <v>1</v>
      </c>
      <c r="B17" s="375" t="s">
        <v>223</v>
      </c>
      <c r="C17" s="613" t="s">
        <v>326</v>
      </c>
      <c r="D17" s="613"/>
      <c r="E17" s="613"/>
      <c r="F17" s="376" t="s">
        <v>325</v>
      </c>
      <c r="G17" s="377">
        <v>5</v>
      </c>
      <c r="H17" s="378">
        <v>1093.54</v>
      </c>
    </row>
    <row r="18" spans="1:8" ht="14.4" customHeight="1">
      <c r="A18" s="374">
        <v>2</v>
      </c>
      <c r="B18" s="375" t="s">
        <v>223</v>
      </c>
      <c r="C18" s="613" t="s">
        <v>327</v>
      </c>
      <c r="D18" s="613"/>
      <c r="E18" s="613"/>
      <c r="F18" s="376" t="s">
        <v>325</v>
      </c>
      <c r="G18" s="377">
        <v>5</v>
      </c>
      <c r="H18" s="378">
        <v>70380.38</v>
      </c>
    </row>
    <row r="19" spans="1:8" ht="14.4" customHeight="1">
      <c r="A19" s="374">
        <v>3</v>
      </c>
      <c r="B19" s="420" t="s">
        <v>223</v>
      </c>
      <c r="C19" s="613" t="s">
        <v>420</v>
      </c>
      <c r="D19" s="613"/>
      <c r="E19" s="613"/>
      <c r="F19" s="376" t="s">
        <v>325</v>
      </c>
      <c r="G19" s="377">
        <v>5</v>
      </c>
      <c r="H19" s="378">
        <v>53462.19</v>
      </c>
    </row>
    <row r="20" spans="1:8" ht="14.4" customHeight="1">
      <c r="A20" s="374">
        <v>4</v>
      </c>
      <c r="B20" s="420" t="s">
        <v>223</v>
      </c>
      <c r="C20" s="613" t="s">
        <v>329</v>
      </c>
      <c r="D20" s="613"/>
      <c r="E20" s="613"/>
      <c r="F20" s="376" t="s">
        <v>325</v>
      </c>
      <c r="G20" s="377">
        <v>5</v>
      </c>
      <c r="H20" s="378">
        <v>775.23</v>
      </c>
    </row>
    <row r="21" spans="1:8">
      <c r="A21" s="439"/>
      <c r="B21" s="440"/>
      <c r="C21" s="625" t="s">
        <v>309</v>
      </c>
      <c r="D21" s="625"/>
      <c r="E21" s="625"/>
      <c r="F21" s="441" t="s">
        <v>325</v>
      </c>
      <c r="G21" s="442">
        <v>5</v>
      </c>
      <c r="H21" s="443">
        <f>0+H17+H18+H19</f>
        <v>124936.11</v>
      </c>
    </row>
    <row r="22" spans="1:8" ht="14.4" customHeight="1">
      <c r="A22" s="444">
        <v>5</v>
      </c>
      <c r="B22" s="445" t="s">
        <v>372</v>
      </c>
      <c r="C22" s="613" t="s">
        <v>327</v>
      </c>
      <c r="D22" s="613"/>
      <c r="E22" s="613"/>
      <c r="F22" s="376" t="s">
        <v>325</v>
      </c>
      <c r="G22" s="377">
        <v>5</v>
      </c>
      <c r="H22" s="446">
        <v>5500</v>
      </c>
    </row>
    <row r="23" spans="1:8">
      <c r="A23" s="447"/>
      <c r="B23" s="447"/>
      <c r="C23" s="626" t="s">
        <v>309</v>
      </c>
      <c r="D23" s="627"/>
      <c r="E23" s="628"/>
      <c r="F23" s="438" t="s">
        <v>325</v>
      </c>
      <c r="G23" s="379">
        <v>5</v>
      </c>
      <c r="H23" s="448">
        <v>5500</v>
      </c>
    </row>
    <row r="24" spans="1:8">
      <c r="A24" s="368"/>
      <c r="B24" s="368"/>
      <c r="C24" s="368"/>
      <c r="D24" s="368"/>
      <c r="E24" s="368"/>
      <c r="F24" s="368"/>
      <c r="G24" s="368"/>
      <c r="H24" s="368"/>
    </row>
    <row r="25" spans="1:8">
      <c r="A25" s="618" t="s">
        <v>215</v>
      </c>
      <c r="B25" s="618"/>
      <c r="C25" s="618"/>
      <c r="D25" s="618"/>
      <c r="E25" s="624" t="s">
        <v>216</v>
      </c>
      <c r="F25" s="624"/>
      <c r="G25" s="624"/>
      <c r="H25" s="624"/>
    </row>
    <row r="26" spans="1:8">
      <c r="A26" s="368"/>
      <c r="B26" s="368"/>
      <c r="C26" s="368"/>
      <c r="D26" s="368"/>
      <c r="E26" s="623" t="s">
        <v>421</v>
      </c>
      <c r="F26" s="623"/>
      <c r="G26" s="623"/>
      <c r="H26" s="623"/>
    </row>
    <row r="27" spans="1:8">
      <c r="A27" s="368"/>
      <c r="B27" s="368"/>
      <c r="C27" s="368"/>
      <c r="D27" s="368"/>
      <c r="E27" s="368"/>
      <c r="F27" s="368"/>
      <c r="G27" s="368"/>
      <c r="H27" s="368"/>
    </row>
    <row r="28" spans="1:8">
      <c r="A28" s="368"/>
      <c r="B28" s="368"/>
      <c r="C28" s="368"/>
      <c r="D28" s="368"/>
      <c r="E28" s="368"/>
      <c r="F28" s="368"/>
      <c r="G28" s="368"/>
      <c r="H28" s="368"/>
    </row>
    <row r="29" spans="1:8" ht="14.4" customHeight="1">
      <c r="A29" s="618" t="s">
        <v>220</v>
      </c>
      <c r="B29" s="618"/>
      <c r="C29" s="618"/>
      <c r="D29" s="618"/>
      <c r="E29" s="624" t="s">
        <v>221</v>
      </c>
      <c r="F29" s="624"/>
      <c r="G29" s="624"/>
      <c r="H29" s="624"/>
    </row>
    <row r="30" spans="1:8">
      <c r="A30" s="368"/>
      <c r="B30" s="368"/>
      <c r="C30" s="368"/>
      <c r="D30" s="368"/>
      <c r="E30" s="623" t="s">
        <v>421</v>
      </c>
      <c r="F30" s="623"/>
      <c r="G30" s="623"/>
      <c r="H30" s="623"/>
    </row>
    <row r="31" spans="1:8">
      <c r="A31" s="368"/>
      <c r="B31" s="368"/>
      <c r="C31" s="368"/>
      <c r="D31" s="368"/>
      <c r="E31" s="368"/>
      <c r="F31" s="368"/>
      <c r="G31" s="368"/>
      <c r="H31" s="368"/>
    </row>
  </sheetData>
  <mergeCells count="22">
    <mergeCell ref="E26:H26"/>
    <mergeCell ref="A29:D29"/>
    <mergeCell ref="E29:H29"/>
    <mergeCell ref="E30:H30"/>
    <mergeCell ref="C20:E20"/>
    <mergeCell ref="C21:E21"/>
    <mergeCell ref="C22:E22"/>
    <mergeCell ref="A25:D25"/>
    <mergeCell ref="E25:H25"/>
    <mergeCell ref="C23:E23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W36"/>
  <sheetViews>
    <sheetView workbookViewId="0">
      <selection activeCell="D6" sqref="D6:L6"/>
    </sheetView>
  </sheetViews>
  <sheetFormatPr defaultRowHeight="14.4"/>
  <cols>
    <col min="1" max="1" width="20.6640625" customWidth="1"/>
    <col min="2" max="2" width="7.33203125" customWidth="1"/>
    <col min="3" max="3" width="7.44140625" customWidth="1"/>
    <col min="4" max="4" width="7.77734375" customWidth="1"/>
    <col min="5" max="5" width="7.109375" customWidth="1"/>
    <col min="6" max="6" width="7.77734375" customWidth="1"/>
    <col min="7" max="7" width="8.21875" customWidth="1"/>
    <col min="8" max="8" width="7.5546875" customWidth="1"/>
    <col min="9" max="9" width="8.109375" customWidth="1"/>
    <col min="10" max="10" width="8.44140625" customWidth="1"/>
    <col min="13" max="13" width="11.44140625" bestFit="1" customWidth="1"/>
    <col min="15" max="15" width="8.44140625" customWidth="1"/>
    <col min="17" max="17" width="6.33203125" customWidth="1"/>
    <col min="18" max="18" width="7.77734375" customWidth="1"/>
    <col min="19" max="19" width="10.109375" customWidth="1"/>
    <col min="22" max="22" width="9.88671875" customWidth="1"/>
  </cols>
  <sheetData>
    <row r="1" spans="1:19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657" t="s">
        <v>407</v>
      </c>
      <c r="P1" s="657"/>
      <c r="Q1" s="657"/>
      <c r="R1" s="657"/>
      <c r="S1" s="657"/>
    </row>
    <row r="2" spans="1:19" ht="15.6">
      <c r="A2" s="221"/>
      <c r="B2" s="658" t="s">
        <v>273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222"/>
      <c r="O2" s="657"/>
      <c r="P2" s="657"/>
      <c r="Q2" s="657"/>
      <c r="R2" s="657"/>
      <c r="S2" s="657"/>
    </row>
    <row r="3" spans="1:19">
      <c r="A3" s="221"/>
      <c r="B3" s="221"/>
      <c r="C3" s="221"/>
      <c r="D3" s="221"/>
      <c r="E3" s="221"/>
      <c r="F3" s="221"/>
      <c r="G3" s="221"/>
      <c r="H3" s="221" t="s">
        <v>293</v>
      </c>
      <c r="I3" s="223"/>
      <c r="J3" s="223"/>
      <c r="K3" s="223"/>
      <c r="L3" s="223"/>
      <c r="M3" s="223"/>
      <c r="N3" s="224"/>
      <c r="O3" s="224"/>
      <c r="P3" s="224"/>
      <c r="Q3" s="224"/>
      <c r="R3" s="224"/>
      <c r="S3" s="224"/>
    </row>
    <row r="4" spans="1:19" ht="6" customHeight="1">
      <c r="A4" s="221"/>
      <c r="B4" s="221"/>
      <c r="C4" s="221"/>
      <c r="D4" s="221"/>
      <c r="E4" s="221"/>
      <c r="F4" s="221"/>
      <c r="G4" s="221"/>
      <c r="H4" s="221"/>
      <c r="I4" s="223"/>
      <c r="J4" s="223"/>
      <c r="K4" s="223"/>
      <c r="L4" s="223"/>
      <c r="M4" s="223"/>
      <c r="N4" s="224"/>
      <c r="O4" s="224"/>
      <c r="P4" s="224"/>
      <c r="Q4" s="224"/>
      <c r="R4" s="224"/>
      <c r="S4" s="224"/>
    </row>
    <row r="5" spans="1:19">
      <c r="A5" s="659" t="s">
        <v>434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</row>
    <row r="6" spans="1:19">
      <c r="A6" s="286"/>
      <c r="B6" s="286"/>
      <c r="C6" s="286"/>
      <c r="D6" s="660" t="s">
        <v>445</v>
      </c>
      <c r="E6" s="661"/>
      <c r="F6" s="661"/>
      <c r="G6" s="661"/>
      <c r="H6" s="661"/>
      <c r="I6" s="661"/>
      <c r="J6" s="661"/>
      <c r="K6" s="661"/>
      <c r="L6" s="661"/>
      <c r="M6" s="225"/>
      <c r="N6" s="286"/>
      <c r="O6" s="286"/>
      <c r="P6" s="286"/>
      <c r="Q6" s="286"/>
      <c r="R6" s="286"/>
      <c r="S6" s="286"/>
    </row>
    <row r="7" spans="1:19">
      <c r="A7" s="286"/>
      <c r="B7" s="286"/>
      <c r="C7" s="286"/>
      <c r="D7" s="286"/>
      <c r="E7" s="662" t="s">
        <v>294</v>
      </c>
      <c r="F7" s="662"/>
      <c r="G7" s="662"/>
      <c r="H7" s="662"/>
      <c r="I7" s="662"/>
      <c r="J7" s="662"/>
      <c r="K7" s="662"/>
      <c r="L7" s="662"/>
      <c r="M7" s="225"/>
      <c r="N7" s="286"/>
      <c r="O7" s="286"/>
      <c r="P7" s="286"/>
      <c r="Q7" s="286"/>
      <c r="R7" s="286"/>
      <c r="S7" s="286"/>
    </row>
    <row r="8" spans="1:19" ht="6.6" customHeight="1">
      <c r="A8" s="226"/>
      <c r="B8" s="283"/>
      <c r="C8" s="283"/>
      <c r="D8" s="283"/>
      <c r="E8" s="283"/>
      <c r="F8" s="283"/>
      <c r="G8" s="283"/>
      <c r="H8" s="227"/>
      <c r="I8" s="227"/>
      <c r="J8" s="630"/>
      <c r="K8" s="630"/>
      <c r="L8" s="221"/>
      <c r="M8" s="221"/>
      <c r="N8" s="286"/>
      <c r="O8" s="286"/>
      <c r="P8" s="286"/>
      <c r="Q8" s="286"/>
      <c r="R8" s="286"/>
      <c r="S8" s="286"/>
    </row>
    <row r="9" spans="1:19">
      <c r="A9" s="229"/>
      <c r="B9" s="230"/>
      <c r="C9" s="230"/>
      <c r="D9" s="231"/>
      <c r="E9" s="283"/>
      <c r="F9" s="283"/>
      <c r="G9" s="283"/>
      <c r="H9" s="227"/>
      <c r="I9" s="232" t="s">
        <v>295</v>
      </c>
      <c r="J9" s="653" t="s">
        <v>296</v>
      </c>
      <c r="K9" s="653"/>
      <c r="L9" s="653"/>
      <c r="M9" s="653"/>
      <c r="N9" s="653"/>
      <c r="O9" s="653"/>
      <c r="P9" s="630"/>
      <c r="Q9" s="630"/>
      <c r="R9" s="654">
        <v>5</v>
      </c>
      <c r="S9" s="655"/>
    </row>
    <row r="10" spans="1:19">
      <c r="A10" s="229"/>
      <c r="B10" s="233"/>
      <c r="C10" s="233"/>
      <c r="D10" s="233"/>
      <c r="E10" s="234"/>
      <c r="F10" s="234"/>
      <c r="G10" s="234"/>
      <c r="H10" s="227"/>
      <c r="I10" s="637"/>
      <c r="J10" s="637"/>
      <c r="K10" s="637"/>
      <c r="L10" s="637"/>
      <c r="M10" s="637"/>
      <c r="N10" s="637"/>
      <c r="O10" s="637"/>
      <c r="P10" s="221"/>
      <c r="Q10" s="228"/>
      <c r="R10" s="228"/>
      <c r="S10" s="228"/>
    </row>
    <row r="11" spans="1:19">
      <c r="A11" s="229"/>
      <c r="B11" s="233"/>
      <c r="C11" s="233"/>
      <c r="D11" s="233"/>
      <c r="E11" s="234"/>
      <c r="F11" s="234"/>
      <c r="G11" s="234"/>
      <c r="H11" s="656" t="s">
        <v>399</v>
      </c>
      <c r="I11" s="656"/>
      <c r="J11" s="656"/>
      <c r="K11" s="656"/>
      <c r="L11" s="656"/>
      <c r="M11" s="656"/>
      <c r="N11" s="656"/>
      <c r="O11" s="656"/>
      <c r="P11" s="221"/>
      <c r="Q11" s="228"/>
      <c r="R11" s="654" t="s">
        <v>223</v>
      </c>
      <c r="S11" s="655"/>
    </row>
    <row r="12" spans="1:19">
      <c r="A12" s="235"/>
      <c r="B12" s="233"/>
      <c r="C12" s="236" t="s">
        <v>297</v>
      </c>
      <c r="D12" s="236"/>
      <c r="E12" s="237"/>
      <c r="F12" s="237"/>
      <c r="G12" s="238"/>
      <c r="H12" s="637" t="s">
        <v>410</v>
      </c>
      <c r="I12" s="637"/>
      <c r="J12" s="637"/>
      <c r="K12" s="637"/>
      <c r="L12" s="637"/>
      <c r="M12" s="637"/>
      <c r="N12" s="637"/>
      <c r="O12" s="638"/>
      <c r="P12" s="346">
        <v>10</v>
      </c>
      <c r="Q12" s="347" t="s">
        <v>25</v>
      </c>
      <c r="R12" s="348" t="s">
        <v>26</v>
      </c>
      <c r="S12" s="348" t="s">
        <v>27</v>
      </c>
    </row>
    <row r="13" spans="1:19" ht="15" thickBot="1">
      <c r="A13" s="239"/>
      <c r="B13" s="233"/>
      <c r="C13" s="233"/>
      <c r="D13" s="233"/>
      <c r="E13" s="240"/>
      <c r="F13" s="240"/>
      <c r="G13" s="240"/>
      <c r="H13" s="364" t="s">
        <v>298</v>
      </c>
      <c r="I13" s="241"/>
      <c r="J13" s="364"/>
      <c r="K13" s="241"/>
      <c r="L13" s="241"/>
      <c r="M13" s="241"/>
      <c r="N13" s="241"/>
      <c r="O13" s="241"/>
      <c r="P13" s="242"/>
      <c r="Q13" s="242"/>
      <c r="R13" s="242"/>
      <c r="S13" s="242"/>
    </row>
    <row r="14" spans="1:19">
      <c r="A14" s="639" t="s">
        <v>299</v>
      </c>
      <c r="B14" s="642" t="s">
        <v>300</v>
      </c>
      <c r="C14" s="643"/>
      <c r="D14" s="643"/>
      <c r="E14" s="643"/>
      <c r="F14" s="643"/>
      <c r="G14" s="644"/>
      <c r="H14" s="645" t="s">
        <v>301</v>
      </c>
      <c r="I14" s="646"/>
      <c r="J14" s="646"/>
      <c r="K14" s="646"/>
      <c r="L14" s="647"/>
      <c r="M14" s="645" t="s">
        <v>302</v>
      </c>
      <c r="N14" s="646"/>
      <c r="O14" s="646"/>
      <c r="P14" s="646"/>
      <c r="Q14" s="646"/>
      <c r="R14" s="646"/>
      <c r="S14" s="647"/>
    </row>
    <row r="15" spans="1:19">
      <c r="A15" s="640"/>
      <c r="B15" s="648" t="s">
        <v>303</v>
      </c>
      <c r="C15" s="649"/>
      <c r="D15" s="649"/>
      <c r="E15" s="649" t="s">
        <v>304</v>
      </c>
      <c r="F15" s="649"/>
      <c r="G15" s="650"/>
      <c r="H15" s="636" t="s">
        <v>305</v>
      </c>
      <c r="I15" s="632" t="s">
        <v>306</v>
      </c>
      <c r="J15" s="632" t="s">
        <v>307</v>
      </c>
      <c r="K15" s="634" t="s">
        <v>308</v>
      </c>
      <c r="L15" s="635" t="s">
        <v>309</v>
      </c>
      <c r="M15" s="636" t="s">
        <v>305</v>
      </c>
      <c r="N15" s="632" t="s">
        <v>306</v>
      </c>
      <c r="O15" s="632" t="s">
        <v>307</v>
      </c>
      <c r="P15" s="634" t="s">
        <v>310</v>
      </c>
      <c r="Q15" s="632" t="s">
        <v>311</v>
      </c>
      <c r="R15" s="632" t="s">
        <v>312</v>
      </c>
      <c r="S15" s="651" t="s">
        <v>309</v>
      </c>
    </row>
    <row r="16" spans="1:19" ht="67.8" customHeight="1">
      <c r="A16" s="641"/>
      <c r="B16" s="285" t="s">
        <v>313</v>
      </c>
      <c r="C16" s="284" t="s">
        <v>314</v>
      </c>
      <c r="D16" s="284" t="s">
        <v>315</v>
      </c>
      <c r="E16" s="243" t="s">
        <v>313</v>
      </c>
      <c r="F16" s="284" t="s">
        <v>314</v>
      </c>
      <c r="G16" s="244" t="s">
        <v>316</v>
      </c>
      <c r="H16" s="636"/>
      <c r="I16" s="632"/>
      <c r="J16" s="632"/>
      <c r="K16" s="634"/>
      <c r="L16" s="635"/>
      <c r="M16" s="636"/>
      <c r="N16" s="632"/>
      <c r="O16" s="632"/>
      <c r="P16" s="634"/>
      <c r="Q16" s="632"/>
      <c r="R16" s="632"/>
      <c r="S16" s="652"/>
    </row>
    <row r="17" spans="1:23">
      <c r="A17" s="245">
        <v>1</v>
      </c>
      <c r="B17" s="246">
        <v>2</v>
      </c>
      <c r="C17" s="247">
        <v>3</v>
      </c>
      <c r="D17" s="247">
        <v>4</v>
      </c>
      <c r="E17" s="248">
        <v>5</v>
      </c>
      <c r="F17" s="247">
        <v>6</v>
      </c>
      <c r="G17" s="249">
        <v>7</v>
      </c>
      <c r="H17" s="245">
        <v>8</v>
      </c>
      <c r="I17" s="248">
        <v>9</v>
      </c>
      <c r="J17" s="248">
        <v>10</v>
      </c>
      <c r="K17" s="248">
        <v>11</v>
      </c>
      <c r="L17" s="250">
        <v>12</v>
      </c>
      <c r="M17" s="245">
        <v>13</v>
      </c>
      <c r="N17" s="248">
        <v>14</v>
      </c>
      <c r="O17" s="248">
        <v>15</v>
      </c>
      <c r="P17" s="248">
        <v>16</v>
      </c>
      <c r="Q17" s="248">
        <v>17</v>
      </c>
      <c r="R17" s="248">
        <v>18</v>
      </c>
      <c r="S17" s="250">
        <v>19</v>
      </c>
      <c r="U17" s="392"/>
      <c r="V17" s="392"/>
      <c r="W17" s="392"/>
    </row>
    <row r="18" spans="1:23" ht="33.6" customHeight="1">
      <c r="A18" s="349" t="s">
        <v>400</v>
      </c>
      <c r="B18" s="251">
        <v>3</v>
      </c>
      <c r="C18" s="252">
        <v>3</v>
      </c>
      <c r="D18" s="253">
        <v>3</v>
      </c>
      <c r="E18" s="254">
        <v>3</v>
      </c>
      <c r="F18" s="252">
        <v>3</v>
      </c>
      <c r="G18" s="255">
        <v>3</v>
      </c>
      <c r="H18" s="275">
        <v>42200</v>
      </c>
      <c r="I18" s="267">
        <v>6350</v>
      </c>
      <c r="J18" s="252">
        <v>1485</v>
      </c>
      <c r="K18" s="253"/>
      <c r="L18" s="256">
        <f>SUM(H18:K18)</f>
        <v>50035</v>
      </c>
      <c r="M18" s="275">
        <v>42135.29</v>
      </c>
      <c r="N18" s="413">
        <v>6347.78</v>
      </c>
      <c r="O18" s="267">
        <v>1482.5</v>
      </c>
      <c r="P18" s="267"/>
      <c r="Q18" s="451"/>
      <c r="R18" s="451"/>
      <c r="S18" s="257">
        <f>SUM(M18:R18)</f>
        <v>49965.57</v>
      </c>
    </row>
    <row r="19" spans="1:23" ht="21" customHeight="1">
      <c r="A19" s="350" t="s">
        <v>401</v>
      </c>
      <c r="B19" s="251">
        <v>2</v>
      </c>
      <c r="C19" s="252">
        <v>2</v>
      </c>
      <c r="D19" s="253">
        <v>2</v>
      </c>
      <c r="E19" s="254">
        <v>2</v>
      </c>
      <c r="F19" s="252">
        <v>2</v>
      </c>
      <c r="G19" s="255">
        <v>2</v>
      </c>
      <c r="H19" s="275">
        <v>30245</v>
      </c>
      <c r="I19" s="267">
        <v>4655</v>
      </c>
      <c r="J19" s="252">
        <v>710</v>
      </c>
      <c r="K19" s="253"/>
      <c r="L19" s="256">
        <f t="shared" ref="L19:L26" si="0">SUM(H19:K19)</f>
        <v>35610</v>
      </c>
      <c r="M19" s="275">
        <v>30242.1</v>
      </c>
      <c r="N19" s="267">
        <v>4654.83</v>
      </c>
      <c r="O19" s="267">
        <v>705.47</v>
      </c>
      <c r="P19" s="267"/>
      <c r="Q19" s="451"/>
      <c r="R19" s="451"/>
      <c r="S19" s="257">
        <f t="shared" ref="S19:S26" si="1">SUM(M19:R19)</f>
        <v>35602.400000000001</v>
      </c>
    </row>
    <row r="20" spans="1:23">
      <c r="A20" s="349" t="s">
        <v>402</v>
      </c>
      <c r="B20" s="251">
        <v>7</v>
      </c>
      <c r="C20" s="252">
        <v>7</v>
      </c>
      <c r="D20" s="253">
        <v>7</v>
      </c>
      <c r="E20" s="254">
        <v>7</v>
      </c>
      <c r="F20" s="252">
        <v>7</v>
      </c>
      <c r="G20" s="255">
        <v>7</v>
      </c>
      <c r="H20" s="275">
        <v>70400</v>
      </c>
      <c r="I20" s="267">
        <v>4200</v>
      </c>
      <c r="J20" s="252">
        <v>225</v>
      </c>
      <c r="K20" s="253"/>
      <c r="L20" s="256">
        <f t="shared" si="0"/>
        <v>74825</v>
      </c>
      <c r="M20" s="275">
        <v>66393.990000000005</v>
      </c>
      <c r="N20" s="267">
        <v>3988.15</v>
      </c>
      <c r="O20" s="267">
        <v>224.03</v>
      </c>
      <c r="P20" s="267"/>
      <c r="Q20" s="451"/>
      <c r="R20" s="451"/>
      <c r="S20" s="257">
        <f t="shared" si="1"/>
        <v>70606.17</v>
      </c>
    </row>
    <row r="21" spans="1:23" ht="33.6" customHeight="1">
      <c r="A21" s="349" t="s">
        <v>403</v>
      </c>
      <c r="B21" s="251">
        <v>4.0999999999999996</v>
      </c>
      <c r="C21" s="252">
        <v>4.0999999999999996</v>
      </c>
      <c r="D21" s="253">
        <v>4.0999999999999996</v>
      </c>
      <c r="E21" s="254">
        <v>3.85</v>
      </c>
      <c r="F21" s="267">
        <v>3.35</v>
      </c>
      <c r="G21" s="414">
        <v>3.65</v>
      </c>
      <c r="H21" s="251">
        <v>35000</v>
      </c>
      <c r="I21" s="252">
        <v>1600</v>
      </c>
      <c r="J21" s="252"/>
      <c r="K21" s="253"/>
      <c r="L21" s="256">
        <f t="shared" si="0"/>
        <v>36600</v>
      </c>
      <c r="M21" s="275">
        <v>29438.16</v>
      </c>
      <c r="N21" s="267">
        <v>1310.97</v>
      </c>
      <c r="O21" s="267"/>
      <c r="P21" s="267"/>
      <c r="Q21" s="451"/>
      <c r="R21" s="451">
        <v>1006</v>
      </c>
      <c r="S21" s="257">
        <f t="shared" si="1"/>
        <v>31755.13</v>
      </c>
    </row>
    <row r="22" spans="1:23" ht="44.4" customHeight="1">
      <c r="A22" s="349" t="s">
        <v>404</v>
      </c>
      <c r="B22" s="251">
        <v>12.7</v>
      </c>
      <c r="C22" s="252">
        <v>15.7</v>
      </c>
      <c r="D22" s="253">
        <v>13.2</v>
      </c>
      <c r="E22" s="254">
        <v>12.7</v>
      </c>
      <c r="F22" s="267">
        <v>15.7</v>
      </c>
      <c r="G22" s="414">
        <v>13.92</v>
      </c>
      <c r="H22" s="251">
        <v>81350</v>
      </c>
      <c r="I22" s="252">
        <v>3645</v>
      </c>
      <c r="J22" s="252">
        <v>315</v>
      </c>
      <c r="K22" s="252">
        <v>20620</v>
      </c>
      <c r="L22" s="256">
        <f>SUM(H22:K22)</f>
        <v>105930</v>
      </c>
      <c r="M22" s="275">
        <v>75030.86</v>
      </c>
      <c r="N22" s="267">
        <v>3113.79</v>
      </c>
      <c r="O22" s="267">
        <v>312.22000000000003</v>
      </c>
      <c r="P22" s="267">
        <v>20617.53</v>
      </c>
      <c r="Q22" s="451"/>
      <c r="R22" s="451"/>
      <c r="S22" s="257">
        <f t="shared" si="1"/>
        <v>99074.4</v>
      </c>
      <c r="V22" s="386"/>
    </row>
    <row r="23" spans="1:23" ht="13.2" customHeight="1">
      <c r="A23" s="351" t="s">
        <v>405</v>
      </c>
      <c r="B23" s="251">
        <v>2</v>
      </c>
      <c r="C23" s="252">
        <v>2</v>
      </c>
      <c r="D23" s="253">
        <v>2</v>
      </c>
      <c r="E23" s="254">
        <v>1</v>
      </c>
      <c r="F23" s="252">
        <v>2</v>
      </c>
      <c r="G23" s="255">
        <v>1.78</v>
      </c>
      <c r="H23" s="251">
        <v>13000</v>
      </c>
      <c r="I23" s="252">
        <v>310</v>
      </c>
      <c r="J23" s="252"/>
      <c r="K23" s="253"/>
      <c r="L23" s="256">
        <f t="shared" si="0"/>
        <v>13310</v>
      </c>
      <c r="M23" s="275">
        <v>12297.38</v>
      </c>
      <c r="N23" s="267">
        <v>282.32</v>
      </c>
      <c r="O23" s="267"/>
      <c r="P23" s="267"/>
      <c r="Q23" s="451"/>
      <c r="R23" s="451"/>
      <c r="S23" s="257">
        <f t="shared" si="1"/>
        <v>12579.699999999999</v>
      </c>
      <c r="V23" s="386"/>
    </row>
    <row r="24" spans="1:23" ht="12" customHeight="1">
      <c r="A24" s="351" t="s">
        <v>406</v>
      </c>
      <c r="B24" s="251"/>
      <c r="C24" s="252"/>
      <c r="D24" s="253"/>
      <c r="E24" s="254"/>
      <c r="F24" s="252"/>
      <c r="G24" s="449"/>
      <c r="H24" s="251"/>
      <c r="I24" s="252"/>
      <c r="J24" s="252"/>
      <c r="K24" s="253"/>
      <c r="L24" s="256">
        <f t="shared" si="0"/>
        <v>0</v>
      </c>
      <c r="M24" s="275"/>
      <c r="N24" s="267"/>
      <c r="O24" s="267"/>
      <c r="P24" s="267"/>
      <c r="Q24" s="451"/>
      <c r="R24" s="451"/>
      <c r="S24" s="257">
        <f t="shared" si="1"/>
        <v>0</v>
      </c>
      <c r="V24" s="386"/>
    </row>
    <row r="25" spans="1:23" ht="13.2" customHeight="1">
      <c r="A25" s="351" t="s">
        <v>317</v>
      </c>
      <c r="B25" s="251">
        <v>7</v>
      </c>
      <c r="C25" s="252">
        <v>7</v>
      </c>
      <c r="D25" s="253">
        <v>7</v>
      </c>
      <c r="E25" s="254">
        <v>7</v>
      </c>
      <c r="F25" s="252">
        <v>7</v>
      </c>
      <c r="G25" s="255">
        <v>7</v>
      </c>
      <c r="H25" s="251">
        <v>53600</v>
      </c>
      <c r="I25" s="252">
        <v>3700</v>
      </c>
      <c r="J25" s="252"/>
      <c r="K25" s="253"/>
      <c r="L25" s="256">
        <f t="shared" si="0"/>
        <v>57300</v>
      </c>
      <c r="M25" s="275">
        <v>52241.06</v>
      </c>
      <c r="N25" s="267">
        <v>3697.25</v>
      </c>
      <c r="O25" s="267"/>
      <c r="P25" s="267"/>
      <c r="Q25" s="451"/>
      <c r="R25" s="451">
        <v>1325.5</v>
      </c>
      <c r="S25" s="257">
        <f t="shared" si="1"/>
        <v>57263.81</v>
      </c>
      <c r="V25" s="386"/>
    </row>
    <row r="26" spans="1:23" ht="24" customHeight="1">
      <c r="A26" s="352" t="s">
        <v>318</v>
      </c>
      <c r="B26" s="258">
        <v>2</v>
      </c>
      <c r="C26" s="259">
        <v>2</v>
      </c>
      <c r="D26" s="260">
        <v>2</v>
      </c>
      <c r="E26" s="261">
        <v>2</v>
      </c>
      <c r="F26" s="259">
        <v>2</v>
      </c>
      <c r="G26" s="262">
        <v>2</v>
      </c>
      <c r="H26" s="258">
        <v>12205</v>
      </c>
      <c r="I26" s="259"/>
      <c r="J26" s="259"/>
      <c r="K26" s="260"/>
      <c r="L26" s="256">
        <f t="shared" si="0"/>
        <v>12205</v>
      </c>
      <c r="M26" s="258">
        <v>10877.57</v>
      </c>
      <c r="N26" s="259"/>
      <c r="O26" s="259"/>
      <c r="P26" s="259"/>
      <c r="Q26" s="261"/>
      <c r="R26" s="261">
        <v>1325.5</v>
      </c>
      <c r="S26" s="257">
        <f t="shared" si="1"/>
        <v>12203.07</v>
      </c>
      <c r="V26" s="386"/>
    </row>
    <row r="27" spans="1:23">
      <c r="A27" s="353" t="s">
        <v>319</v>
      </c>
      <c r="B27" s="367">
        <f>SUM(B18,B20,B21,B22,B23,B24,B25)</f>
        <v>35.799999999999997</v>
      </c>
      <c r="C27" s="355">
        <f>SUM(C18,C20,C21,C22,C23,C24,C25)</f>
        <v>38.799999999999997</v>
      </c>
      <c r="D27" s="355">
        <f t="shared" ref="D27:R27" si="2">SUM(D18,D20,D21,D22,D23,D24,D25)</f>
        <v>36.299999999999997</v>
      </c>
      <c r="E27" s="355">
        <f t="shared" si="2"/>
        <v>34.549999999999997</v>
      </c>
      <c r="F27" s="355">
        <f t="shared" si="2"/>
        <v>38.049999999999997</v>
      </c>
      <c r="G27" s="356">
        <f t="shared" si="2"/>
        <v>36.35</v>
      </c>
      <c r="H27" s="354">
        <f t="shared" si="2"/>
        <v>295550</v>
      </c>
      <c r="I27" s="355">
        <f t="shared" si="2"/>
        <v>19805</v>
      </c>
      <c r="J27" s="355">
        <f t="shared" si="2"/>
        <v>2025</v>
      </c>
      <c r="K27" s="355">
        <f t="shared" si="2"/>
        <v>20620</v>
      </c>
      <c r="L27" s="357">
        <f>SUM(L18,L20,L21,L22,L23,L24,L25)</f>
        <v>338000</v>
      </c>
      <c r="M27" s="354">
        <f t="shared" si="2"/>
        <v>277536.74</v>
      </c>
      <c r="N27" s="355">
        <f t="shared" si="2"/>
        <v>18740.259999999998</v>
      </c>
      <c r="O27" s="355">
        <f t="shared" si="2"/>
        <v>2018.75</v>
      </c>
      <c r="P27" s="355">
        <f t="shared" si="2"/>
        <v>20617.53</v>
      </c>
      <c r="Q27" s="355">
        <f t="shared" si="2"/>
        <v>0</v>
      </c>
      <c r="R27" s="355">
        <f t="shared" si="2"/>
        <v>2331.5</v>
      </c>
      <c r="S27" s="362">
        <f>SUM(S18,S20,S21,S22,S23,S24,S25)</f>
        <v>321244.77999999997</v>
      </c>
      <c r="U27" s="393"/>
      <c r="V27" s="386"/>
    </row>
    <row r="28" spans="1:23" ht="27" customHeight="1" thickBot="1">
      <c r="A28" s="358" t="s">
        <v>401</v>
      </c>
      <c r="B28" s="359">
        <f>SUM(B19,B20,B21,B22)</f>
        <v>25.799999999999997</v>
      </c>
      <c r="C28" s="360">
        <f>SUM(C19,C20,C21,C22)</f>
        <v>28.799999999999997</v>
      </c>
      <c r="D28" s="415">
        <f t="shared" ref="D28:S28" si="3">SUM(D19,D20,D21,D22)</f>
        <v>26.299999999999997</v>
      </c>
      <c r="E28" s="360">
        <f t="shared" si="3"/>
        <v>25.549999999999997</v>
      </c>
      <c r="F28" s="360">
        <f t="shared" si="3"/>
        <v>28.049999999999997</v>
      </c>
      <c r="G28" s="361">
        <f t="shared" si="3"/>
        <v>26.57</v>
      </c>
      <c r="H28" s="359">
        <f t="shared" si="3"/>
        <v>216995</v>
      </c>
      <c r="I28" s="360">
        <f t="shared" si="3"/>
        <v>14100</v>
      </c>
      <c r="J28" s="360">
        <f t="shared" si="3"/>
        <v>1250</v>
      </c>
      <c r="K28" s="360">
        <f t="shared" si="3"/>
        <v>20620</v>
      </c>
      <c r="L28" s="361">
        <f t="shared" si="3"/>
        <v>252965</v>
      </c>
      <c r="M28" s="359">
        <f t="shared" si="3"/>
        <v>201105.11</v>
      </c>
      <c r="N28" s="360">
        <f t="shared" si="3"/>
        <v>13067.739999999998</v>
      </c>
      <c r="O28" s="360">
        <f t="shared" si="3"/>
        <v>1241.72</v>
      </c>
      <c r="P28" s="360">
        <f t="shared" si="3"/>
        <v>20617.53</v>
      </c>
      <c r="Q28" s="360">
        <f t="shared" si="3"/>
        <v>0</v>
      </c>
      <c r="R28" s="360">
        <f t="shared" si="3"/>
        <v>1006</v>
      </c>
      <c r="S28" s="361">
        <f t="shared" si="3"/>
        <v>237038.1</v>
      </c>
      <c r="U28" s="394"/>
      <c r="V28" s="386"/>
    </row>
    <row r="29" spans="1:23">
      <c r="A29" s="263" t="s">
        <v>320</v>
      </c>
      <c r="B29" s="263"/>
      <c r="C29" s="263"/>
      <c r="D29" s="227"/>
      <c r="E29" s="227"/>
      <c r="F29" s="227"/>
      <c r="G29" s="227"/>
      <c r="H29" s="227"/>
      <c r="I29" s="227"/>
      <c r="J29" s="227"/>
      <c r="K29" s="395"/>
      <c r="L29" s="221"/>
      <c r="M29" s="221"/>
      <c r="N29" s="221"/>
      <c r="O29" s="221"/>
      <c r="P29" s="221"/>
      <c r="Q29" s="221"/>
      <c r="R29" s="221"/>
      <c r="S29" s="221"/>
      <c r="V29" s="386"/>
    </row>
    <row r="30" spans="1:23">
      <c r="A30" s="264" t="s">
        <v>321</v>
      </c>
      <c r="B30" s="264"/>
      <c r="C30" s="264"/>
      <c r="D30" s="221"/>
      <c r="E30" s="265"/>
      <c r="F30" s="265"/>
      <c r="G30" s="265"/>
      <c r="H30" s="265"/>
      <c r="I30" s="265"/>
      <c r="J30" s="264"/>
      <c r="K30" s="264"/>
      <c r="L30" s="633" t="s">
        <v>216</v>
      </c>
      <c r="M30" s="629"/>
      <c r="N30" s="629"/>
      <c r="O30" s="629"/>
      <c r="P30" s="629"/>
      <c r="Q30" s="221"/>
      <c r="R30" s="221"/>
      <c r="S30" s="450"/>
      <c r="V30" s="386"/>
    </row>
    <row r="31" spans="1:23">
      <c r="A31" s="630"/>
      <c r="B31" s="630"/>
      <c r="C31" s="283"/>
      <c r="D31" s="221"/>
      <c r="E31" s="221"/>
      <c r="F31" s="221"/>
      <c r="G31" s="631" t="s">
        <v>218</v>
      </c>
      <c r="H31" s="631"/>
      <c r="I31" s="263"/>
      <c r="J31" s="263"/>
      <c r="K31" s="263"/>
      <c r="L31" s="263"/>
      <c r="M31" s="266" t="s">
        <v>219</v>
      </c>
      <c r="N31" s="266"/>
      <c r="O31" s="283"/>
      <c r="P31" s="221"/>
      <c r="Q31" s="221"/>
      <c r="R31" s="221"/>
      <c r="S31" s="221"/>
      <c r="V31" s="386"/>
    </row>
    <row r="32" spans="1:23" ht="1.2" customHeight="1">
      <c r="A32" s="283"/>
      <c r="B32" s="283"/>
      <c r="C32" s="283"/>
      <c r="D32" s="221"/>
      <c r="E32" s="221"/>
      <c r="F32" s="221"/>
      <c r="G32" s="221"/>
      <c r="H32" s="283"/>
      <c r="I32" s="221"/>
      <c r="J32" s="221"/>
      <c r="K32" s="227"/>
      <c r="L32" s="227"/>
      <c r="M32" s="283"/>
      <c r="N32" s="283"/>
      <c r="O32" s="283"/>
      <c r="P32" s="221"/>
      <c r="Q32" s="221"/>
      <c r="R32" s="221"/>
      <c r="S32" s="221"/>
    </row>
    <row r="33" spans="1:22">
      <c r="A33" s="264" t="s">
        <v>265</v>
      </c>
      <c r="B33" s="264"/>
      <c r="C33" s="264"/>
      <c r="D33" s="221"/>
      <c r="E33" s="265"/>
      <c r="F33" s="265"/>
      <c r="G33" s="265"/>
      <c r="H33" s="265"/>
      <c r="I33" s="265"/>
      <c r="J33" s="264"/>
      <c r="K33" s="264"/>
      <c r="L33" s="629" t="s">
        <v>221</v>
      </c>
      <c r="M33" s="629"/>
      <c r="N33" s="629"/>
      <c r="O33" s="629"/>
      <c r="P33" s="629"/>
      <c r="Q33" s="221"/>
      <c r="R33" s="221"/>
      <c r="S33" s="221"/>
    </row>
    <row r="34" spans="1:22">
      <c r="A34" s="630"/>
      <c r="B34" s="630"/>
      <c r="C34" s="283"/>
      <c r="D34" s="221"/>
      <c r="E34" s="221"/>
      <c r="F34" s="221"/>
      <c r="G34" s="631" t="s">
        <v>218</v>
      </c>
      <c r="H34" s="631"/>
      <c r="I34" s="263"/>
      <c r="J34" s="263"/>
      <c r="K34" s="263"/>
      <c r="L34" s="263"/>
      <c r="M34" s="266" t="s">
        <v>219</v>
      </c>
      <c r="N34" s="266"/>
      <c r="O34" s="283"/>
      <c r="P34" s="221"/>
      <c r="Q34" s="221"/>
      <c r="R34" s="221"/>
      <c r="S34" s="221"/>
    </row>
    <row r="35" spans="1:22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</row>
    <row r="36" spans="1:22">
      <c r="V36" s="386"/>
    </row>
  </sheetData>
  <mergeCells count="37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 xr:uid="{00000000-0002-0000-0F00-000000000000}">
      <formula1>1</formula1>
      <formula2>5501</formula2>
    </dataValidation>
  </dataValidations>
  <pageMargins left="0.11811023622047245" right="0.11811023622047245" top="0.74803149606299213" bottom="0.74803149606299213" header="0.31496062992125984" footer="0.31496062992125984"/>
  <pageSetup paperSize="9" scale="79" fitToWidth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S35"/>
  <sheetViews>
    <sheetView workbookViewId="0">
      <selection activeCell="D6" sqref="D6:L6"/>
    </sheetView>
  </sheetViews>
  <sheetFormatPr defaultRowHeight="14.4"/>
  <cols>
    <col min="1" max="1" width="22.33203125" customWidth="1"/>
    <col min="2" max="2" width="8" customWidth="1"/>
    <col min="3" max="3" width="7.77734375" customWidth="1"/>
    <col min="5" max="5" width="7.21875" customWidth="1"/>
    <col min="6" max="6" width="8.33203125" customWidth="1"/>
    <col min="7" max="7" width="7.33203125" customWidth="1"/>
    <col min="8" max="9" width="7.6640625" customWidth="1"/>
    <col min="10" max="10" width="8.109375" customWidth="1"/>
    <col min="13" max="13" width="7.5546875" customWidth="1"/>
    <col min="15" max="15" width="10.33203125" customWidth="1"/>
    <col min="16" max="16" width="8" customWidth="1"/>
    <col min="17" max="17" width="6.44140625" customWidth="1"/>
    <col min="18" max="18" width="7.77734375" customWidth="1"/>
  </cols>
  <sheetData>
    <row r="1" spans="1:19" ht="14.4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663" t="s">
        <v>407</v>
      </c>
      <c r="P1" s="663"/>
      <c r="Q1" s="663"/>
      <c r="R1" s="663"/>
      <c r="S1" s="663"/>
    </row>
    <row r="2" spans="1:19" ht="15.6" customHeight="1">
      <c r="A2" s="221"/>
      <c r="B2" s="658" t="s">
        <v>273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222"/>
      <c r="O2" s="663"/>
      <c r="P2" s="663"/>
      <c r="Q2" s="663"/>
      <c r="R2" s="663"/>
      <c r="S2" s="663"/>
    </row>
    <row r="3" spans="1:19">
      <c r="A3" s="221"/>
      <c r="B3" s="221"/>
      <c r="C3" s="221"/>
      <c r="D3" s="221"/>
      <c r="E3" s="221"/>
      <c r="F3" s="221"/>
      <c r="G3" s="221"/>
      <c r="H3" s="221" t="s">
        <v>293</v>
      </c>
      <c r="I3" s="223"/>
      <c r="J3" s="223"/>
      <c r="K3" s="223"/>
      <c r="L3" s="223"/>
      <c r="M3" s="223"/>
      <c r="N3" s="224"/>
      <c r="O3" s="224"/>
      <c r="P3" s="224"/>
      <c r="Q3" s="224"/>
      <c r="R3" s="224"/>
      <c r="S3" s="224"/>
    </row>
    <row r="4" spans="1:19">
      <c r="A4" s="221"/>
      <c r="B4" s="221"/>
      <c r="C4" s="221"/>
      <c r="D4" s="221"/>
      <c r="E4" s="221"/>
      <c r="F4" s="221"/>
      <c r="G4" s="221"/>
      <c r="H4" s="221"/>
      <c r="I4" s="223"/>
      <c r="J4" s="223"/>
      <c r="K4" s="223"/>
      <c r="L4" s="223"/>
      <c r="M4" s="223"/>
      <c r="N4" s="224"/>
      <c r="O4" s="224"/>
      <c r="P4" s="224"/>
      <c r="Q4" s="224"/>
      <c r="R4" s="224"/>
      <c r="S4" s="224"/>
    </row>
    <row r="5" spans="1:19" ht="14.4" customHeight="1">
      <c r="A5" s="659" t="s">
        <v>434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</row>
    <row r="6" spans="1:19">
      <c r="A6" s="286"/>
      <c r="B6" s="286"/>
      <c r="C6" s="286"/>
      <c r="D6" s="660" t="s">
        <v>445</v>
      </c>
      <c r="E6" s="661"/>
      <c r="F6" s="661"/>
      <c r="G6" s="661"/>
      <c r="H6" s="661"/>
      <c r="I6" s="661"/>
      <c r="J6" s="661"/>
      <c r="K6" s="661"/>
      <c r="L6" s="661"/>
      <c r="M6" s="225"/>
      <c r="N6" s="286"/>
      <c r="O6" s="286"/>
      <c r="P6" s="286"/>
      <c r="Q6" s="286"/>
      <c r="R6" s="286"/>
      <c r="S6" s="286"/>
    </row>
    <row r="7" spans="1:19" ht="14.4" customHeight="1">
      <c r="A7" s="286"/>
      <c r="B7" s="286"/>
      <c r="C7" s="286"/>
      <c r="D7" s="286"/>
      <c r="E7" s="662" t="s">
        <v>294</v>
      </c>
      <c r="F7" s="662"/>
      <c r="G7" s="662"/>
      <c r="H7" s="662"/>
      <c r="I7" s="662"/>
      <c r="J7" s="662"/>
      <c r="K7" s="662"/>
      <c r="L7" s="662"/>
      <c r="M7" s="225"/>
      <c r="N7" s="286"/>
      <c r="O7" s="286"/>
      <c r="P7" s="286"/>
      <c r="Q7" s="286"/>
      <c r="R7" s="286"/>
      <c r="S7" s="286"/>
    </row>
    <row r="8" spans="1:19" ht="6" customHeight="1">
      <c r="A8" s="226"/>
      <c r="B8" s="283"/>
      <c r="C8" s="283"/>
      <c r="D8" s="283"/>
      <c r="E8" s="283"/>
      <c r="F8" s="283"/>
      <c r="G8" s="283"/>
      <c r="H8" s="227"/>
      <c r="I8" s="227"/>
      <c r="J8" s="630"/>
      <c r="K8" s="630"/>
      <c r="L8" s="221"/>
      <c r="M8" s="221"/>
      <c r="N8" s="286"/>
      <c r="O8" s="286"/>
      <c r="P8" s="286"/>
      <c r="Q8" s="286"/>
      <c r="R8" s="286"/>
      <c r="S8" s="286"/>
    </row>
    <row r="9" spans="1:19">
      <c r="A9" s="229"/>
      <c r="B9" s="230"/>
      <c r="C9" s="230"/>
      <c r="D9" s="231"/>
      <c r="E9" s="283"/>
      <c r="F9" s="283"/>
      <c r="G9" s="283"/>
      <c r="H9" s="227"/>
      <c r="I9" s="232" t="s">
        <v>295</v>
      </c>
      <c r="J9" s="653" t="s">
        <v>296</v>
      </c>
      <c r="K9" s="653"/>
      <c r="L9" s="653"/>
      <c r="M9" s="653"/>
      <c r="N9" s="653"/>
      <c r="O9" s="653"/>
      <c r="P9" s="630"/>
      <c r="Q9" s="630"/>
      <c r="R9" s="654">
        <v>5</v>
      </c>
      <c r="S9" s="655"/>
    </row>
    <row r="10" spans="1:19">
      <c r="A10" s="229"/>
      <c r="B10" s="233"/>
      <c r="C10" s="233"/>
      <c r="D10" s="233"/>
      <c r="E10" s="234"/>
      <c r="F10" s="234"/>
      <c r="G10" s="234"/>
      <c r="H10" s="227"/>
      <c r="I10" s="637"/>
      <c r="J10" s="637"/>
      <c r="K10" s="637"/>
      <c r="L10" s="637"/>
      <c r="M10" s="637"/>
      <c r="N10" s="637"/>
      <c r="O10" s="637"/>
      <c r="P10" s="221"/>
      <c r="Q10" s="228"/>
      <c r="R10" s="228"/>
      <c r="S10" s="228"/>
    </row>
    <row r="11" spans="1:19">
      <c r="A11" s="229"/>
      <c r="B11" s="233"/>
      <c r="C11" s="233"/>
      <c r="D11" s="233"/>
      <c r="E11" s="234"/>
      <c r="F11" s="234"/>
      <c r="G11" s="234"/>
      <c r="H11" s="656" t="s">
        <v>399</v>
      </c>
      <c r="I11" s="656"/>
      <c r="J11" s="656"/>
      <c r="K11" s="656"/>
      <c r="L11" s="656"/>
      <c r="M11" s="656"/>
      <c r="N11" s="656"/>
      <c r="O11" s="656"/>
      <c r="P11" s="221"/>
      <c r="Q11" s="228"/>
      <c r="R11" s="654" t="s">
        <v>228</v>
      </c>
      <c r="S11" s="655"/>
    </row>
    <row r="12" spans="1:19">
      <c r="A12" s="235"/>
      <c r="B12" s="233"/>
      <c r="C12" s="236" t="s">
        <v>297</v>
      </c>
      <c r="D12" s="236"/>
      <c r="E12" s="237"/>
      <c r="F12" s="237"/>
      <c r="G12" s="238"/>
      <c r="H12" s="637" t="s">
        <v>410</v>
      </c>
      <c r="I12" s="637"/>
      <c r="J12" s="637"/>
      <c r="K12" s="637"/>
      <c r="L12" s="637"/>
      <c r="M12" s="637"/>
      <c r="N12" s="637"/>
      <c r="O12" s="638"/>
      <c r="P12" s="346">
        <v>10</v>
      </c>
      <c r="Q12" s="347" t="s">
        <v>25</v>
      </c>
      <c r="R12" s="348" t="s">
        <v>26</v>
      </c>
      <c r="S12" s="348" t="s">
        <v>27</v>
      </c>
    </row>
    <row r="13" spans="1:19" ht="10.199999999999999" customHeight="1" thickBot="1">
      <c r="A13" s="239"/>
      <c r="B13" s="233"/>
      <c r="C13" s="233"/>
      <c r="D13" s="233"/>
      <c r="E13" s="240"/>
      <c r="F13" s="240"/>
      <c r="G13" s="240"/>
      <c r="H13" s="364" t="s">
        <v>298</v>
      </c>
      <c r="I13" s="241"/>
      <c r="J13" s="364"/>
      <c r="K13" s="241"/>
      <c r="L13" s="241"/>
      <c r="M13" s="241"/>
      <c r="N13" s="241"/>
      <c r="O13" s="241"/>
      <c r="P13" s="242"/>
      <c r="Q13" s="242"/>
      <c r="R13" s="242"/>
      <c r="S13" s="242"/>
    </row>
    <row r="14" spans="1:19" ht="14.4" customHeight="1">
      <c r="A14" s="639" t="s">
        <v>299</v>
      </c>
      <c r="B14" s="642" t="s">
        <v>300</v>
      </c>
      <c r="C14" s="643"/>
      <c r="D14" s="643"/>
      <c r="E14" s="643"/>
      <c r="F14" s="643"/>
      <c r="G14" s="644"/>
      <c r="H14" s="645" t="s">
        <v>301</v>
      </c>
      <c r="I14" s="646"/>
      <c r="J14" s="646"/>
      <c r="K14" s="646"/>
      <c r="L14" s="647"/>
      <c r="M14" s="645" t="s">
        <v>302</v>
      </c>
      <c r="N14" s="646"/>
      <c r="O14" s="646"/>
      <c r="P14" s="646"/>
      <c r="Q14" s="646"/>
      <c r="R14" s="646"/>
      <c r="S14" s="647"/>
    </row>
    <row r="15" spans="1:19" ht="14.4" customHeight="1">
      <c r="A15" s="640"/>
      <c r="B15" s="648" t="s">
        <v>303</v>
      </c>
      <c r="C15" s="649"/>
      <c r="D15" s="649"/>
      <c r="E15" s="649" t="s">
        <v>304</v>
      </c>
      <c r="F15" s="649"/>
      <c r="G15" s="650"/>
      <c r="H15" s="636" t="s">
        <v>305</v>
      </c>
      <c r="I15" s="632" t="s">
        <v>306</v>
      </c>
      <c r="J15" s="632" t="s">
        <v>307</v>
      </c>
      <c r="K15" s="634" t="s">
        <v>308</v>
      </c>
      <c r="L15" s="635" t="s">
        <v>309</v>
      </c>
      <c r="M15" s="636" t="s">
        <v>305</v>
      </c>
      <c r="N15" s="632" t="s">
        <v>306</v>
      </c>
      <c r="O15" s="632" t="s">
        <v>307</v>
      </c>
      <c r="P15" s="634" t="s">
        <v>310</v>
      </c>
      <c r="Q15" s="632" t="s">
        <v>311</v>
      </c>
      <c r="R15" s="632" t="s">
        <v>312</v>
      </c>
      <c r="S15" s="651" t="s">
        <v>309</v>
      </c>
    </row>
    <row r="16" spans="1:19" ht="64.2" customHeight="1">
      <c r="A16" s="641"/>
      <c r="B16" s="285" t="s">
        <v>313</v>
      </c>
      <c r="C16" s="284" t="s">
        <v>314</v>
      </c>
      <c r="D16" s="284" t="s">
        <v>315</v>
      </c>
      <c r="E16" s="243" t="s">
        <v>313</v>
      </c>
      <c r="F16" s="284" t="s">
        <v>314</v>
      </c>
      <c r="G16" s="244" t="s">
        <v>316</v>
      </c>
      <c r="H16" s="636"/>
      <c r="I16" s="632"/>
      <c r="J16" s="632"/>
      <c r="K16" s="634"/>
      <c r="L16" s="635"/>
      <c r="M16" s="636"/>
      <c r="N16" s="632"/>
      <c r="O16" s="632"/>
      <c r="P16" s="634"/>
      <c r="Q16" s="632"/>
      <c r="R16" s="632"/>
      <c r="S16" s="652"/>
    </row>
    <row r="17" spans="1:19">
      <c r="A17" s="245">
        <v>1</v>
      </c>
      <c r="B17" s="246">
        <v>2</v>
      </c>
      <c r="C17" s="247">
        <v>3</v>
      </c>
      <c r="D17" s="247">
        <v>4</v>
      </c>
      <c r="E17" s="248">
        <v>5</v>
      </c>
      <c r="F17" s="247">
        <v>6</v>
      </c>
      <c r="G17" s="249">
        <v>7</v>
      </c>
      <c r="H17" s="245">
        <v>8</v>
      </c>
      <c r="I17" s="248">
        <v>9</v>
      </c>
      <c r="J17" s="248">
        <v>10</v>
      </c>
      <c r="K17" s="248">
        <v>11</v>
      </c>
      <c r="L17" s="250">
        <v>12</v>
      </c>
      <c r="M17" s="245">
        <v>13</v>
      </c>
      <c r="N17" s="248">
        <v>14</v>
      </c>
      <c r="O17" s="248">
        <v>15</v>
      </c>
      <c r="P17" s="248">
        <v>16</v>
      </c>
      <c r="Q17" s="248">
        <v>17</v>
      </c>
      <c r="R17" s="248">
        <v>18</v>
      </c>
      <c r="S17" s="250">
        <v>19</v>
      </c>
    </row>
    <row r="18" spans="1:19" ht="36.6" customHeight="1">
      <c r="A18" s="349" t="s">
        <v>400</v>
      </c>
      <c r="B18" s="251"/>
      <c r="C18" s="252"/>
      <c r="D18" s="253"/>
      <c r="E18" s="254"/>
      <c r="F18" s="252"/>
      <c r="G18" s="255"/>
      <c r="H18" s="251"/>
      <c r="I18" s="252"/>
      <c r="J18" s="252"/>
      <c r="K18" s="253"/>
      <c r="L18" s="256">
        <f>SUM(H18:K18)</f>
        <v>0</v>
      </c>
      <c r="M18" s="251"/>
      <c r="N18" s="252"/>
      <c r="O18" s="252"/>
      <c r="P18" s="252"/>
      <c r="Q18" s="254"/>
      <c r="R18" s="254"/>
      <c r="S18" s="256">
        <f>SUM(M18:R18)</f>
        <v>0</v>
      </c>
    </row>
    <row r="19" spans="1:19" ht="30" customHeight="1">
      <c r="A19" s="350" t="s">
        <v>401</v>
      </c>
      <c r="B19" s="251"/>
      <c r="C19" s="252"/>
      <c r="D19" s="253"/>
      <c r="E19" s="254"/>
      <c r="F19" s="252"/>
      <c r="G19" s="255"/>
      <c r="H19" s="251"/>
      <c r="I19" s="252"/>
      <c r="J19" s="252"/>
      <c r="K19" s="253"/>
      <c r="L19" s="256">
        <f t="shared" ref="L19:L26" si="0">SUM(H19:K19)</f>
        <v>0</v>
      </c>
      <c r="M19" s="251"/>
      <c r="N19" s="252"/>
      <c r="O19" s="252"/>
      <c r="P19" s="252"/>
      <c r="Q19" s="254"/>
      <c r="R19" s="254"/>
      <c r="S19" s="256">
        <f t="shared" ref="S19:S26" si="1">SUM(M19:R19)</f>
        <v>0</v>
      </c>
    </row>
    <row r="20" spans="1:19" ht="18" customHeight="1">
      <c r="A20" s="349" t="s">
        <v>402</v>
      </c>
      <c r="B20" s="251"/>
      <c r="C20" s="252"/>
      <c r="D20" s="253"/>
      <c r="E20" s="254"/>
      <c r="F20" s="252"/>
      <c r="G20" s="255"/>
      <c r="H20" s="251"/>
      <c r="I20" s="252"/>
      <c r="J20" s="252"/>
      <c r="K20" s="253"/>
      <c r="L20" s="256">
        <f t="shared" si="0"/>
        <v>0</v>
      </c>
      <c r="M20" s="251"/>
      <c r="N20" s="252"/>
      <c r="O20" s="252"/>
      <c r="P20" s="252"/>
      <c r="Q20" s="254"/>
      <c r="R20" s="254"/>
      <c r="S20" s="256">
        <f t="shared" si="1"/>
        <v>0</v>
      </c>
    </row>
    <row r="21" spans="1:19" ht="34.799999999999997" customHeight="1">
      <c r="A21" s="349" t="s">
        <v>403</v>
      </c>
      <c r="B21" s="251"/>
      <c r="C21" s="252"/>
      <c r="D21" s="253"/>
      <c r="E21" s="254"/>
      <c r="F21" s="252"/>
      <c r="G21" s="255"/>
      <c r="H21" s="251"/>
      <c r="I21" s="252"/>
      <c r="J21" s="252"/>
      <c r="K21" s="253"/>
      <c r="L21" s="256">
        <f t="shared" si="0"/>
        <v>0</v>
      </c>
      <c r="M21" s="251"/>
      <c r="N21" s="252"/>
      <c r="O21" s="252"/>
      <c r="P21" s="252"/>
      <c r="Q21" s="254"/>
      <c r="R21" s="254"/>
      <c r="S21" s="256">
        <f t="shared" si="1"/>
        <v>0</v>
      </c>
    </row>
    <row r="22" spans="1:19" ht="33" customHeight="1">
      <c r="A22" s="349" t="s">
        <v>404</v>
      </c>
      <c r="B22" s="251">
        <v>0.1</v>
      </c>
      <c r="C22" s="252">
        <v>0.1</v>
      </c>
      <c r="D22" s="253">
        <v>0.1</v>
      </c>
      <c r="E22" s="254">
        <v>0.1</v>
      </c>
      <c r="F22" s="252">
        <v>0.1</v>
      </c>
      <c r="G22" s="255">
        <v>0.1</v>
      </c>
      <c r="H22" s="251">
        <v>617</v>
      </c>
      <c r="I22" s="252">
        <v>30</v>
      </c>
      <c r="J22" s="252"/>
      <c r="K22" s="253"/>
      <c r="L22" s="256">
        <f t="shared" si="0"/>
        <v>647</v>
      </c>
      <c r="M22" s="251">
        <v>437.61</v>
      </c>
      <c r="N22" s="252">
        <v>21.88</v>
      </c>
      <c r="O22" s="252"/>
      <c r="P22" s="252"/>
      <c r="Q22" s="254"/>
      <c r="R22" s="254"/>
      <c r="S22" s="257">
        <f t="shared" si="1"/>
        <v>459.49</v>
      </c>
    </row>
    <row r="23" spans="1:19" ht="16.8" customHeight="1">
      <c r="A23" s="351" t="s">
        <v>405</v>
      </c>
      <c r="B23" s="251">
        <v>0.5</v>
      </c>
      <c r="C23" s="252">
        <v>0.5</v>
      </c>
      <c r="D23" s="253">
        <v>0.5</v>
      </c>
      <c r="E23" s="254">
        <v>0.5</v>
      </c>
      <c r="F23" s="252">
        <v>0.5</v>
      </c>
      <c r="G23" s="255">
        <v>0.5</v>
      </c>
      <c r="H23" s="251">
        <v>5230</v>
      </c>
      <c r="I23" s="252">
        <v>303</v>
      </c>
      <c r="J23" s="252"/>
      <c r="K23" s="253"/>
      <c r="L23" s="256">
        <f t="shared" si="0"/>
        <v>5533</v>
      </c>
      <c r="M23" s="366">
        <v>4010.9</v>
      </c>
      <c r="N23" s="252">
        <v>200.55</v>
      </c>
      <c r="O23" s="252"/>
      <c r="P23" s="252"/>
      <c r="Q23" s="254"/>
      <c r="R23" s="254"/>
      <c r="S23" s="257">
        <f t="shared" si="1"/>
        <v>4211.45</v>
      </c>
    </row>
    <row r="24" spans="1:19" ht="16.8" customHeight="1">
      <c r="A24" s="351" t="s">
        <v>406</v>
      </c>
      <c r="B24" s="251"/>
      <c r="C24" s="252"/>
      <c r="D24" s="253"/>
      <c r="E24" s="254"/>
      <c r="F24" s="252"/>
      <c r="G24" s="255"/>
      <c r="H24" s="251"/>
      <c r="I24" s="252"/>
      <c r="J24" s="252"/>
      <c r="K24" s="253"/>
      <c r="L24" s="256">
        <f t="shared" si="0"/>
        <v>0</v>
      </c>
      <c r="M24" s="251"/>
      <c r="N24" s="252"/>
      <c r="O24" s="252"/>
      <c r="P24" s="252"/>
      <c r="Q24" s="254"/>
      <c r="R24" s="254"/>
      <c r="S24" s="256">
        <f t="shared" si="1"/>
        <v>0</v>
      </c>
    </row>
    <row r="25" spans="1:19" ht="13.8" customHeight="1">
      <c r="A25" s="351" t="s">
        <v>317</v>
      </c>
      <c r="B25" s="251">
        <v>0.25</v>
      </c>
      <c r="C25" s="252">
        <v>0.25</v>
      </c>
      <c r="D25" s="253">
        <v>0.25</v>
      </c>
      <c r="E25" s="254">
        <v>0.25</v>
      </c>
      <c r="F25" s="252">
        <v>0.25</v>
      </c>
      <c r="G25" s="255">
        <v>0.25</v>
      </c>
      <c r="H25" s="251">
        <v>1835</v>
      </c>
      <c r="I25" s="252">
        <v>85</v>
      </c>
      <c r="J25" s="252"/>
      <c r="K25" s="253"/>
      <c r="L25" s="256">
        <f t="shared" si="0"/>
        <v>1920</v>
      </c>
      <c r="M25" s="366">
        <v>1407.23</v>
      </c>
      <c r="N25" s="252">
        <v>50.15</v>
      </c>
      <c r="O25" s="252"/>
      <c r="P25" s="252"/>
      <c r="Q25" s="254"/>
      <c r="R25" s="254"/>
      <c r="S25" s="257">
        <f t="shared" si="1"/>
        <v>1457.38</v>
      </c>
    </row>
    <row r="26" spans="1:19" ht="26.4" customHeight="1">
      <c r="A26" s="352" t="s">
        <v>318</v>
      </c>
      <c r="B26" s="258"/>
      <c r="C26" s="259"/>
      <c r="D26" s="260"/>
      <c r="E26" s="261"/>
      <c r="F26" s="259"/>
      <c r="G26" s="262"/>
      <c r="H26" s="258"/>
      <c r="I26" s="259"/>
      <c r="J26" s="259"/>
      <c r="K26" s="260"/>
      <c r="L26" s="256">
        <f t="shared" si="0"/>
        <v>0</v>
      </c>
      <c r="M26" s="258"/>
      <c r="N26" s="259"/>
      <c r="O26" s="259"/>
      <c r="P26" s="259"/>
      <c r="Q26" s="261"/>
      <c r="R26" s="261"/>
      <c r="S26" s="256">
        <f t="shared" si="1"/>
        <v>0</v>
      </c>
    </row>
    <row r="27" spans="1:19">
      <c r="A27" s="353" t="s">
        <v>319</v>
      </c>
      <c r="B27" s="354">
        <f>SUM(B18,B20,B21,B22,B23,B24,B25)</f>
        <v>0.85</v>
      </c>
      <c r="C27" s="355">
        <f t="shared" ref="C27:S27" si="2">SUM(C18,C20,C21,C22,C23,C24,C25)</f>
        <v>0.85</v>
      </c>
      <c r="D27" s="355">
        <f t="shared" si="2"/>
        <v>0.85</v>
      </c>
      <c r="E27" s="355">
        <f t="shared" si="2"/>
        <v>0.85</v>
      </c>
      <c r="F27" s="355">
        <f t="shared" si="2"/>
        <v>0.85</v>
      </c>
      <c r="G27" s="356">
        <f t="shared" si="2"/>
        <v>0.85</v>
      </c>
      <c r="H27" s="354">
        <f t="shared" si="2"/>
        <v>7682</v>
      </c>
      <c r="I27" s="355">
        <f t="shared" si="2"/>
        <v>418</v>
      </c>
      <c r="J27" s="355">
        <f t="shared" si="2"/>
        <v>0</v>
      </c>
      <c r="K27" s="355">
        <f t="shared" si="2"/>
        <v>0</v>
      </c>
      <c r="L27" s="356">
        <f t="shared" si="2"/>
        <v>8100</v>
      </c>
      <c r="M27" s="367">
        <f t="shared" si="2"/>
        <v>5855.74</v>
      </c>
      <c r="N27" s="355">
        <f t="shared" si="2"/>
        <v>272.58</v>
      </c>
      <c r="O27" s="355">
        <f t="shared" si="2"/>
        <v>0</v>
      </c>
      <c r="P27" s="355">
        <f t="shared" si="2"/>
        <v>0</v>
      </c>
      <c r="Q27" s="355">
        <f t="shared" si="2"/>
        <v>0</v>
      </c>
      <c r="R27" s="355">
        <f t="shared" si="2"/>
        <v>0</v>
      </c>
      <c r="S27" s="356">
        <f t="shared" si="2"/>
        <v>6128.32</v>
      </c>
    </row>
    <row r="28" spans="1:19" ht="28.2" customHeight="1" thickBot="1">
      <c r="A28" s="358" t="s">
        <v>401</v>
      </c>
      <c r="B28" s="359">
        <f>SUM(B19,B20,B21,B22)</f>
        <v>0.1</v>
      </c>
      <c r="C28" s="360">
        <f>SUM(C19,C20,C21,C22)</f>
        <v>0.1</v>
      </c>
      <c r="D28" s="360">
        <f t="shared" ref="D28:S28" si="3">SUM(D19,D20,D21,D22)</f>
        <v>0.1</v>
      </c>
      <c r="E28" s="360">
        <f t="shared" si="3"/>
        <v>0.1</v>
      </c>
      <c r="F28" s="360">
        <f t="shared" si="3"/>
        <v>0.1</v>
      </c>
      <c r="G28" s="361">
        <f t="shared" si="3"/>
        <v>0.1</v>
      </c>
      <c r="H28" s="359">
        <f t="shared" si="3"/>
        <v>617</v>
      </c>
      <c r="I28" s="360">
        <f t="shared" si="3"/>
        <v>30</v>
      </c>
      <c r="J28" s="360">
        <f t="shared" si="3"/>
        <v>0</v>
      </c>
      <c r="K28" s="360">
        <f t="shared" si="3"/>
        <v>0</v>
      </c>
      <c r="L28" s="361">
        <f t="shared" si="3"/>
        <v>647</v>
      </c>
      <c r="M28" s="359">
        <f t="shared" si="3"/>
        <v>437.61</v>
      </c>
      <c r="N28" s="360">
        <f t="shared" si="3"/>
        <v>21.88</v>
      </c>
      <c r="O28" s="360">
        <f t="shared" si="3"/>
        <v>0</v>
      </c>
      <c r="P28" s="360">
        <f t="shared" si="3"/>
        <v>0</v>
      </c>
      <c r="Q28" s="360">
        <f t="shared" si="3"/>
        <v>0</v>
      </c>
      <c r="R28" s="360">
        <f t="shared" si="3"/>
        <v>0</v>
      </c>
      <c r="S28" s="361">
        <f t="shared" si="3"/>
        <v>459.49</v>
      </c>
    </row>
    <row r="29" spans="1:19">
      <c r="A29" s="263" t="s">
        <v>320</v>
      </c>
      <c r="B29" s="263"/>
      <c r="C29" s="263"/>
      <c r="D29" s="227"/>
      <c r="E29" s="227"/>
      <c r="F29" s="227"/>
      <c r="G29" s="227"/>
      <c r="H29" s="227"/>
      <c r="I29" s="227"/>
      <c r="J29" s="227"/>
      <c r="K29" s="227"/>
      <c r="L29" s="221"/>
      <c r="M29" s="221"/>
      <c r="N29" s="221"/>
      <c r="O29" s="221"/>
      <c r="P29" s="221"/>
      <c r="Q29" s="221"/>
      <c r="R29" s="221"/>
      <c r="S29" s="221"/>
    </row>
    <row r="30" spans="1:19">
      <c r="A30" s="264" t="s">
        <v>321</v>
      </c>
      <c r="B30" s="264"/>
      <c r="C30" s="264"/>
      <c r="D30" s="221"/>
      <c r="E30" s="265"/>
      <c r="F30" s="265"/>
      <c r="G30" s="265"/>
      <c r="H30" s="265"/>
      <c r="I30" s="265"/>
      <c r="J30" s="264"/>
      <c r="K30" s="264"/>
      <c r="L30" s="629" t="s">
        <v>216</v>
      </c>
      <c r="M30" s="629"/>
      <c r="N30" s="629"/>
      <c r="O30" s="629"/>
      <c r="P30" s="629"/>
      <c r="Q30" s="221"/>
      <c r="R30" s="221"/>
      <c r="S30" s="221"/>
    </row>
    <row r="31" spans="1:19">
      <c r="A31" s="630"/>
      <c r="B31" s="630"/>
      <c r="C31" s="283"/>
      <c r="D31" s="221"/>
      <c r="E31" s="221"/>
      <c r="F31" s="221"/>
      <c r="G31" s="631" t="s">
        <v>218</v>
      </c>
      <c r="H31" s="631"/>
      <c r="I31" s="263"/>
      <c r="J31" s="263"/>
      <c r="K31" s="263"/>
      <c r="L31" s="263"/>
      <c r="M31" s="266" t="s">
        <v>219</v>
      </c>
      <c r="N31" s="266"/>
      <c r="O31" s="283"/>
      <c r="P31" s="221"/>
      <c r="Q31" s="221"/>
      <c r="R31" s="221"/>
      <c r="S31" s="221"/>
    </row>
    <row r="32" spans="1:19" ht="4.8" customHeight="1">
      <c r="A32" s="283"/>
      <c r="B32" s="283"/>
      <c r="C32" s="283"/>
      <c r="D32" s="221"/>
      <c r="E32" s="221"/>
      <c r="F32" s="221"/>
      <c r="G32" s="221"/>
      <c r="H32" s="283"/>
      <c r="I32" s="221"/>
      <c r="J32" s="221"/>
      <c r="K32" s="227"/>
      <c r="L32" s="227"/>
      <c r="M32" s="283"/>
      <c r="N32" s="283"/>
      <c r="O32" s="283"/>
      <c r="P32" s="221"/>
      <c r="Q32" s="221"/>
      <c r="R32" s="221"/>
      <c r="S32" s="221"/>
    </row>
    <row r="33" spans="1:19">
      <c r="A33" s="264" t="s">
        <v>265</v>
      </c>
      <c r="B33" s="264"/>
      <c r="C33" s="264"/>
      <c r="D33" s="221"/>
      <c r="E33" s="265"/>
      <c r="F33" s="265"/>
      <c r="G33" s="265"/>
      <c r="H33" s="265"/>
      <c r="I33" s="265"/>
      <c r="J33" s="264"/>
      <c r="K33" s="264"/>
      <c r="L33" s="629" t="s">
        <v>221</v>
      </c>
      <c r="M33" s="629"/>
      <c r="N33" s="629"/>
      <c r="O33" s="629"/>
      <c r="P33" s="629"/>
      <c r="Q33" s="221"/>
      <c r="R33" s="221"/>
      <c r="S33" s="221"/>
    </row>
    <row r="34" spans="1:19">
      <c r="A34" s="630"/>
      <c r="B34" s="630"/>
      <c r="C34" s="283"/>
      <c r="D34" s="221"/>
      <c r="E34" s="221"/>
      <c r="F34" s="221"/>
      <c r="G34" s="631" t="s">
        <v>218</v>
      </c>
      <c r="H34" s="631"/>
      <c r="I34" s="263"/>
      <c r="J34" s="263"/>
      <c r="K34" s="263"/>
      <c r="L34" s="263"/>
      <c r="M34" s="266" t="s">
        <v>219</v>
      </c>
      <c r="N34" s="266"/>
      <c r="O34" s="283"/>
      <c r="P34" s="221"/>
      <c r="Q34" s="221"/>
      <c r="R34" s="221"/>
      <c r="S34" s="221"/>
    </row>
    <row r="35" spans="1:19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</row>
  </sheetData>
  <mergeCells count="37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 xr:uid="{00000000-0002-0000-1000-000000000000}">
      <formula1>1</formula1>
      <formula2>5501</formula2>
    </dataValidation>
  </dataValidations>
  <pageMargins left="0.7" right="0.7" top="0.75" bottom="0.75" header="0.3" footer="0.3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5AE4C-1CC9-4826-AE60-8249F169DD44}">
  <sheetPr>
    <tabColor rgb="FFFFFF00"/>
  </sheetPr>
  <dimension ref="A1:S35"/>
  <sheetViews>
    <sheetView workbookViewId="0">
      <selection activeCell="D6" sqref="D6:L6"/>
    </sheetView>
  </sheetViews>
  <sheetFormatPr defaultRowHeight="14.4"/>
  <cols>
    <col min="1" max="1" width="23.77734375" style="427" customWidth="1"/>
    <col min="2" max="2" width="7.21875" style="427" customWidth="1"/>
    <col min="3" max="4" width="8" style="427" customWidth="1"/>
    <col min="5" max="5" width="7.6640625" style="427" customWidth="1"/>
    <col min="6" max="6" width="8" style="427" customWidth="1"/>
    <col min="7" max="7" width="8.88671875" style="427"/>
    <col min="8" max="8" width="7.21875" style="427" customWidth="1"/>
    <col min="9" max="9" width="8.88671875" style="427"/>
    <col min="10" max="10" width="8.109375" style="427" customWidth="1"/>
    <col min="11" max="11" width="8.88671875" style="427"/>
    <col min="12" max="12" width="7.109375" style="427" customWidth="1"/>
    <col min="13" max="13" width="10" style="427" customWidth="1"/>
    <col min="14" max="16" width="8.88671875" style="427"/>
    <col min="17" max="17" width="7.5546875" style="427" customWidth="1"/>
    <col min="18" max="18" width="5.88671875" style="427" customWidth="1"/>
    <col min="19" max="19" width="9" style="427" customWidth="1"/>
    <col min="20" max="16384" width="8.88671875" style="427"/>
  </cols>
  <sheetData>
    <row r="1" spans="1:19" ht="14.4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663" t="s">
        <v>408</v>
      </c>
      <c r="P1" s="663"/>
      <c r="Q1" s="663"/>
      <c r="R1" s="663"/>
      <c r="S1" s="663"/>
    </row>
    <row r="2" spans="1:19" ht="15.6" customHeight="1">
      <c r="A2" s="221"/>
      <c r="B2" s="658" t="s">
        <v>273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222"/>
      <c r="O2" s="663"/>
      <c r="P2" s="663"/>
      <c r="Q2" s="663"/>
      <c r="R2" s="663"/>
      <c r="S2" s="663"/>
    </row>
    <row r="3" spans="1:19">
      <c r="A3" s="221"/>
      <c r="B3" s="221"/>
      <c r="C3" s="221"/>
      <c r="D3" s="221"/>
      <c r="E3" s="221"/>
      <c r="F3" s="221"/>
      <c r="G3" s="221"/>
      <c r="H3" s="221" t="s">
        <v>293</v>
      </c>
      <c r="I3" s="223"/>
      <c r="J3" s="223"/>
      <c r="K3" s="223"/>
      <c r="L3" s="223"/>
      <c r="M3" s="223"/>
      <c r="N3" s="224"/>
      <c r="O3" s="224"/>
      <c r="P3" s="224"/>
      <c r="Q3" s="224"/>
      <c r="R3" s="224"/>
      <c r="S3" s="224"/>
    </row>
    <row r="4" spans="1:19">
      <c r="A4" s="221"/>
      <c r="B4" s="221"/>
      <c r="C4" s="221"/>
      <c r="D4" s="221"/>
      <c r="E4" s="221"/>
      <c r="F4" s="221"/>
      <c r="G4" s="221"/>
      <c r="H4" s="221"/>
      <c r="I4" s="223"/>
      <c r="J4" s="223"/>
      <c r="K4" s="223"/>
      <c r="L4" s="223"/>
      <c r="M4" s="223"/>
      <c r="N4" s="224"/>
      <c r="O4" s="224"/>
      <c r="P4" s="224"/>
      <c r="Q4" s="224"/>
      <c r="R4" s="224"/>
      <c r="S4" s="224"/>
    </row>
    <row r="5" spans="1:19" ht="14.4" customHeight="1">
      <c r="A5" s="659" t="s">
        <v>434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</row>
    <row r="6" spans="1:19">
      <c r="A6" s="434"/>
      <c r="B6" s="434"/>
      <c r="C6" s="434"/>
      <c r="D6" s="660" t="s">
        <v>445</v>
      </c>
      <c r="E6" s="661"/>
      <c r="F6" s="661"/>
      <c r="G6" s="661"/>
      <c r="H6" s="661"/>
      <c r="I6" s="661"/>
      <c r="J6" s="661"/>
      <c r="K6" s="661"/>
      <c r="L6" s="661"/>
      <c r="M6" s="225"/>
      <c r="N6" s="434"/>
      <c r="O6" s="434"/>
      <c r="P6" s="434"/>
      <c r="Q6" s="434"/>
      <c r="R6" s="434"/>
      <c r="S6" s="434"/>
    </row>
    <row r="7" spans="1:19" ht="14.4" customHeight="1">
      <c r="A7" s="434"/>
      <c r="B7" s="434"/>
      <c r="C7" s="434"/>
      <c r="D7" s="434"/>
      <c r="E7" s="662" t="s">
        <v>294</v>
      </c>
      <c r="F7" s="662"/>
      <c r="G7" s="662"/>
      <c r="H7" s="662"/>
      <c r="I7" s="662"/>
      <c r="J7" s="662"/>
      <c r="K7" s="662"/>
      <c r="L7" s="662"/>
      <c r="M7" s="225"/>
      <c r="N7" s="434"/>
      <c r="O7" s="434"/>
      <c r="P7" s="434"/>
      <c r="Q7" s="434"/>
      <c r="R7" s="434"/>
      <c r="S7" s="434"/>
    </row>
    <row r="8" spans="1:19">
      <c r="A8" s="226"/>
      <c r="B8" s="431"/>
      <c r="C8" s="431"/>
      <c r="D8" s="431"/>
      <c r="E8" s="431"/>
      <c r="F8" s="431"/>
      <c r="G8" s="431"/>
      <c r="H8" s="227"/>
      <c r="I8" s="227"/>
      <c r="J8" s="630"/>
      <c r="K8" s="630"/>
      <c r="L8" s="221"/>
      <c r="M8" s="221"/>
      <c r="N8" s="434"/>
      <c r="O8" s="434"/>
      <c r="P8" s="434"/>
      <c r="Q8" s="434"/>
      <c r="R8" s="434"/>
      <c r="S8" s="434"/>
    </row>
    <row r="9" spans="1:19">
      <c r="A9" s="229"/>
      <c r="B9" s="230"/>
      <c r="C9" s="230"/>
      <c r="D9" s="231"/>
      <c r="E9" s="431"/>
      <c r="F9" s="431"/>
      <c r="G9" s="431"/>
      <c r="H9" s="227"/>
      <c r="I9" s="232" t="s">
        <v>295</v>
      </c>
      <c r="J9" s="653" t="s">
        <v>296</v>
      </c>
      <c r="K9" s="653"/>
      <c r="L9" s="653"/>
      <c r="M9" s="653"/>
      <c r="N9" s="653"/>
      <c r="O9" s="653"/>
      <c r="P9" s="630"/>
      <c r="Q9" s="630"/>
      <c r="R9" s="654">
        <v>5</v>
      </c>
      <c r="S9" s="655"/>
    </row>
    <row r="10" spans="1:19">
      <c r="A10" s="229"/>
      <c r="B10" s="233"/>
      <c r="C10" s="233"/>
      <c r="D10" s="233"/>
      <c r="E10" s="234"/>
      <c r="F10" s="234"/>
      <c r="G10" s="234"/>
      <c r="H10" s="227"/>
      <c r="I10" s="637"/>
      <c r="J10" s="637"/>
      <c r="K10" s="637"/>
      <c r="L10" s="637"/>
      <c r="M10" s="637"/>
      <c r="N10" s="637"/>
      <c r="O10" s="637"/>
      <c r="P10" s="221"/>
      <c r="Q10" s="228"/>
      <c r="R10" s="228"/>
      <c r="S10" s="228"/>
    </row>
    <row r="11" spans="1:19">
      <c r="A11" s="229"/>
      <c r="B11" s="233"/>
      <c r="C11" s="233"/>
      <c r="D11" s="233"/>
      <c r="E11" s="234"/>
      <c r="F11" s="234"/>
      <c r="G11" s="234"/>
      <c r="H11" s="656" t="s">
        <v>399</v>
      </c>
      <c r="I11" s="656"/>
      <c r="J11" s="656"/>
      <c r="K11" s="656"/>
      <c r="L11" s="656"/>
      <c r="M11" s="656"/>
      <c r="N11" s="656"/>
      <c r="O11" s="656"/>
      <c r="P11" s="221"/>
      <c r="Q11" s="228"/>
      <c r="R11" s="654" t="s">
        <v>372</v>
      </c>
      <c r="S11" s="655"/>
    </row>
    <row r="12" spans="1:19">
      <c r="A12" s="235"/>
      <c r="B12" s="233"/>
      <c r="C12" s="236" t="s">
        <v>297</v>
      </c>
      <c r="D12" s="236"/>
      <c r="E12" s="237"/>
      <c r="F12" s="237"/>
      <c r="G12" s="238"/>
      <c r="H12" s="664" t="s">
        <v>437</v>
      </c>
      <c r="I12" s="664"/>
      <c r="J12" s="664"/>
      <c r="K12" s="664"/>
      <c r="L12" s="664"/>
      <c r="M12" s="664"/>
      <c r="N12" s="664"/>
      <c r="O12" s="665"/>
      <c r="P12" s="346">
        <v>10</v>
      </c>
      <c r="Q12" s="347" t="s">
        <v>25</v>
      </c>
      <c r="R12" s="348" t="s">
        <v>26</v>
      </c>
      <c r="S12" s="348" t="s">
        <v>27</v>
      </c>
    </row>
    <row r="13" spans="1:19" ht="15" thickBot="1">
      <c r="A13" s="239"/>
      <c r="B13" s="233"/>
      <c r="C13" s="233"/>
      <c r="D13" s="233"/>
      <c r="E13" s="240"/>
      <c r="F13" s="240"/>
      <c r="G13" s="240"/>
      <c r="H13" s="666" t="s">
        <v>298</v>
      </c>
      <c r="I13" s="666"/>
      <c r="J13" s="666"/>
      <c r="K13" s="666"/>
      <c r="L13" s="666"/>
      <c r="M13" s="666"/>
      <c r="N13" s="241"/>
      <c r="O13" s="241"/>
      <c r="P13" s="242"/>
      <c r="Q13" s="242"/>
      <c r="R13" s="242"/>
      <c r="S13" s="242"/>
    </row>
    <row r="14" spans="1:19" ht="14.4" customHeight="1">
      <c r="A14" s="639" t="s">
        <v>299</v>
      </c>
      <c r="B14" s="642" t="s">
        <v>300</v>
      </c>
      <c r="C14" s="643"/>
      <c r="D14" s="643"/>
      <c r="E14" s="643"/>
      <c r="F14" s="643"/>
      <c r="G14" s="644"/>
      <c r="H14" s="645" t="s">
        <v>301</v>
      </c>
      <c r="I14" s="646"/>
      <c r="J14" s="646"/>
      <c r="K14" s="646"/>
      <c r="L14" s="647"/>
      <c r="M14" s="645" t="s">
        <v>302</v>
      </c>
      <c r="N14" s="646"/>
      <c r="O14" s="646"/>
      <c r="P14" s="646"/>
      <c r="Q14" s="646"/>
      <c r="R14" s="646"/>
      <c r="S14" s="647"/>
    </row>
    <row r="15" spans="1:19" ht="14.4" customHeight="1">
      <c r="A15" s="640"/>
      <c r="B15" s="648" t="s">
        <v>303</v>
      </c>
      <c r="C15" s="649"/>
      <c r="D15" s="649"/>
      <c r="E15" s="649" t="s">
        <v>304</v>
      </c>
      <c r="F15" s="649"/>
      <c r="G15" s="650"/>
      <c r="H15" s="636" t="s">
        <v>305</v>
      </c>
      <c r="I15" s="632" t="s">
        <v>306</v>
      </c>
      <c r="J15" s="632" t="s">
        <v>307</v>
      </c>
      <c r="K15" s="634" t="s">
        <v>308</v>
      </c>
      <c r="L15" s="635" t="s">
        <v>309</v>
      </c>
      <c r="M15" s="636" t="s">
        <v>305</v>
      </c>
      <c r="N15" s="632" t="s">
        <v>306</v>
      </c>
      <c r="O15" s="632" t="s">
        <v>307</v>
      </c>
      <c r="P15" s="634" t="s">
        <v>310</v>
      </c>
      <c r="Q15" s="632" t="s">
        <v>311</v>
      </c>
      <c r="R15" s="632" t="s">
        <v>312</v>
      </c>
      <c r="S15" s="651" t="s">
        <v>309</v>
      </c>
    </row>
    <row r="16" spans="1:19" ht="56.4" customHeight="1">
      <c r="A16" s="641"/>
      <c r="B16" s="433" t="s">
        <v>313</v>
      </c>
      <c r="C16" s="432" t="s">
        <v>314</v>
      </c>
      <c r="D16" s="432" t="s">
        <v>315</v>
      </c>
      <c r="E16" s="243" t="s">
        <v>313</v>
      </c>
      <c r="F16" s="432" t="s">
        <v>314</v>
      </c>
      <c r="G16" s="244" t="s">
        <v>316</v>
      </c>
      <c r="H16" s="636"/>
      <c r="I16" s="632"/>
      <c r="J16" s="632"/>
      <c r="K16" s="634"/>
      <c r="L16" s="635"/>
      <c r="M16" s="636"/>
      <c r="N16" s="632"/>
      <c r="O16" s="632"/>
      <c r="P16" s="634"/>
      <c r="Q16" s="632"/>
      <c r="R16" s="632"/>
      <c r="S16" s="652"/>
    </row>
    <row r="17" spans="1:19">
      <c r="A17" s="245">
        <v>1</v>
      </c>
      <c r="B17" s="246">
        <v>2</v>
      </c>
      <c r="C17" s="247">
        <v>3</v>
      </c>
      <c r="D17" s="247">
        <v>4</v>
      </c>
      <c r="E17" s="248">
        <v>5</v>
      </c>
      <c r="F17" s="247">
        <v>6</v>
      </c>
      <c r="G17" s="249">
        <v>7</v>
      </c>
      <c r="H17" s="245">
        <v>8</v>
      </c>
      <c r="I17" s="248">
        <v>9</v>
      </c>
      <c r="J17" s="248">
        <v>10</v>
      </c>
      <c r="K17" s="248">
        <v>11</v>
      </c>
      <c r="L17" s="250">
        <v>12</v>
      </c>
      <c r="M17" s="245">
        <v>13</v>
      </c>
      <c r="N17" s="248">
        <v>14</v>
      </c>
      <c r="O17" s="248">
        <v>15</v>
      </c>
      <c r="P17" s="248">
        <v>16</v>
      </c>
      <c r="Q17" s="248">
        <v>17</v>
      </c>
      <c r="R17" s="248">
        <v>18</v>
      </c>
      <c r="S17" s="250">
        <v>19</v>
      </c>
    </row>
    <row r="18" spans="1:19" ht="35.4" customHeight="1">
      <c r="A18" s="349" t="s">
        <v>400</v>
      </c>
      <c r="B18" s="251"/>
      <c r="C18" s="252"/>
      <c r="D18" s="253"/>
      <c r="E18" s="254"/>
      <c r="F18" s="252"/>
      <c r="G18" s="255"/>
      <c r="H18" s="251"/>
      <c r="I18" s="252"/>
      <c r="J18" s="252"/>
      <c r="K18" s="253"/>
      <c r="L18" s="256">
        <f>SUM(H18:K18)</f>
        <v>0</v>
      </c>
      <c r="M18" s="251"/>
      <c r="N18" s="252"/>
      <c r="O18" s="252"/>
      <c r="P18" s="252"/>
      <c r="Q18" s="254"/>
      <c r="R18" s="254"/>
      <c r="S18" s="257">
        <f>SUM(M18:R18)</f>
        <v>0</v>
      </c>
    </row>
    <row r="19" spans="1:19" ht="27.6" customHeight="1">
      <c r="A19" s="350" t="s">
        <v>401</v>
      </c>
      <c r="B19" s="251"/>
      <c r="C19" s="252"/>
      <c r="D19" s="253"/>
      <c r="E19" s="254"/>
      <c r="F19" s="252"/>
      <c r="G19" s="255"/>
      <c r="H19" s="251"/>
      <c r="I19" s="252"/>
      <c r="J19" s="252"/>
      <c r="K19" s="253"/>
      <c r="L19" s="256">
        <f t="shared" ref="L19:L26" si="0">SUM(H19:K19)</f>
        <v>0</v>
      </c>
      <c r="M19" s="251"/>
      <c r="N19" s="252"/>
      <c r="O19" s="252"/>
      <c r="P19" s="252"/>
      <c r="Q19" s="254"/>
      <c r="R19" s="254"/>
      <c r="S19" s="257">
        <f t="shared" ref="S19:S26" si="1">SUM(M19:R19)</f>
        <v>0</v>
      </c>
    </row>
    <row r="20" spans="1:19" ht="13.2" customHeight="1">
      <c r="A20" s="349" t="s">
        <v>402</v>
      </c>
      <c r="B20" s="251"/>
      <c r="C20" s="252"/>
      <c r="D20" s="253"/>
      <c r="E20" s="254"/>
      <c r="F20" s="252"/>
      <c r="G20" s="255"/>
      <c r="H20" s="251"/>
      <c r="I20" s="252"/>
      <c r="J20" s="252"/>
      <c r="K20" s="253"/>
      <c r="L20" s="256">
        <f t="shared" si="0"/>
        <v>0</v>
      </c>
      <c r="M20" s="251"/>
      <c r="N20" s="252"/>
      <c r="O20" s="252"/>
      <c r="P20" s="252"/>
      <c r="Q20" s="254"/>
      <c r="R20" s="254"/>
      <c r="S20" s="257">
        <f t="shared" si="1"/>
        <v>0</v>
      </c>
    </row>
    <row r="21" spans="1:19" ht="37.200000000000003" customHeight="1">
      <c r="A21" s="349" t="s">
        <v>403</v>
      </c>
      <c r="B21" s="251"/>
      <c r="C21" s="252"/>
      <c r="D21" s="253"/>
      <c r="E21" s="254"/>
      <c r="F21" s="252"/>
      <c r="G21" s="255"/>
      <c r="H21" s="251"/>
      <c r="I21" s="252"/>
      <c r="J21" s="252"/>
      <c r="K21" s="253"/>
      <c r="L21" s="256">
        <f t="shared" si="0"/>
        <v>0</v>
      </c>
      <c r="M21" s="251"/>
      <c r="N21" s="252"/>
      <c r="O21" s="252"/>
      <c r="P21" s="252"/>
      <c r="Q21" s="254"/>
      <c r="R21" s="254"/>
      <c r="S21" s="257">
        <f t="shared" si="1"/>
        <v>0</v>
      </c>
    </row>
    <row r="22" spans="1:19" ht="35.4" customHeight="1">
      <c r="A22" s="349" t="s">
        <v>404</v>
      </c>
      <c r="B22" s="251"/>
      <c r="C22" s="252"/>
      <c r="D22" s="253"/>
      <c r="E22" s="254"/>
      <c r="F22" s="252"/>
      <c r="G22" s="255"/>
      <c r="H22" s="251">
        <v>8100</v>
      </c>
      <c r="I22" s="252"/>
      <c r="J22" s="252"/>
      <c r="K22" s="253"/>
      <c r="L22" s="256">
        <f t="shared" si="0"/>
        <v>8100</v>
      </c>
      <c r="M22" s="251">
        <v>8100</v>
      </c>
      <c r="N22" s="252"/>
      <c r="O22" s="252"/>
      <c r="P22" s="252"/>
      <c r="Q22" s="254"/>
      <c r="R22" s="254"/>
      <c r="S22" s="257">
        <f t="shared" si="1"/>
        <v>8100</v>
      </c>
    </row>
    <row r="23" spans="1:19" ht="13.8" customHeight="1">
      <c r="A23" s="351" t="s">
        <v>405</v>
      </c>
      <c r="B23" s="251"/>
      <c r="C23" s="252"/>
      <c r="D23" s="253"/>
      <c r="E23" s="254"/>
      <c r="F23" s="252"/>
      <c r="G23" s="255"/>
      <c r="H23" s="251"/>
      <c r="I23" s="252"/>
      <c r="J23" s="252"/>
      <c r="K23" s="253"/>
      <c r="L23" s="256">
        <f t="shared" si="0"/>
        <v>0</v>
      </c>
      <c r="M23" s="251"/>
      <c r="N23" s="252"/>
      <c r="O23" s="252"/>
      <c r="P23" s="252"/>
      <c r="Q23" s="254"/>
      <c r="R23" s="254"/>
      <c r="S23" s="257">
        <f t="shared" si="1"/>
        <v>0</v>
      </c>
    </row>
    <row r="24" spans="1:19" ht="15.6" customHeight="1">
      <c r="A24" s="351" t="s">
        <v>406</v>
      </c>
      <c r="B24" s="251"/>
      <c r="C24" s="252"/>
      <c r="D24" s="253"/>
      <c r="E24" s="254"/>
      <c r="F24" s="252"/>
      <c r="G24" s="255"/>
      <c r="H24" s="251"/>
      <c r="I24" s="252"/>
      <c r="J24" s="252"/>
      <c r="K24" s="253"/>
      <c r="L24" s="256">
        <f t="shared" si="0"/>
        <v>0</v>
      </c>
      <c r="M24" s="251"/>
      <c r="N24" s="252"/>
      <c r="O24" s="252"/>
      <c r="P24" s="252"/>
      <c r="Q24" s="254"/>
      <c r="R24" s="254"/>
      <c r="S24" s="257">
        <f t="shared" si="1"/>
        <v>0</v>
      </c>
    </row>
    <row r="25" spans="1:19" ht="12.6" customHeight="1">
      <c r="A25" s="351" t="s">
        <v>317</v>
      </c>
      <c r="B25" s="251"/>
      <c r="C25" s="252"/>
      <c r="D25" s="253"/>
      <c r="E25" s="254"/>
      <c r="F25" s="252"/>
      <c r="G25" s="255"/>
      <c r="H25" s="251"/>
      <c r="I25" s="252"/>
      <c r="J25" s="252"/>
      <c r="K25" s="253"/>
      <c r="L25" s="256">
        <f t="shared" si="0"/>
        <v>0</v>
      </c>
      <c r="M25" s="251"/>
      <c r="N25" s="252"/>
      <c r="O25" s="252"/>
      <c r="P25" s="252"/>
      <c r="Q25" s="254"/>
      <c r="R25" s="254"/>
      <c r="S25" s="257">
        <f t="shared" si="1"/>
        <v>0</v>
      </c>
    </row>
    <row r="26" spans="1:19" ht="22.2" customHeight="1">
      <c r="A26" s="352" t="s">
        <v>318</v>
      </c>
      <c r="B26" s="258"/>
      <c r="C26" s="259"/>
      <c r="D26" s="260"/>
      <c r="E26" s="261"/>
      <c r="F26" s="259"/>
      <c r="G26" s="262"/>
      <c r="H26" s="258"/>
      <c r="I26" s="259"/>
      <c r="J26" s="259"/>
      <c r="K26" s="260"/>
      <c r="L26" s="256">
        <f t="shared" si="0"/>
        <v>0</v>
      </c>
      <c r="M26" s="258"/>
      <c r="N26" s="259"/>
      <c r="O26" s="259"/>
      <c r="P26" s="259"/>
      <c r="Q26" s="261"/>
      <c r="R26" s="261"/>
      <c r="S26" s="257">
        <f t="shared" si="1"/>
        <v>0</v>
      </c>
    </row>
    <row r="27" spans="1:19">
      <c r="A27" s="353" t="s">
        <v>319</v>
      </c>
      <c r="B27" s="354">
        <f>SUM(B18,B20,B21,B22,B23,B24,B25)</f>
        <v>0</v>
      </c>
      <c r="C27" s="355">
        <f t="shared" ref="C27:S27" si="2">SUM(C18,C20,C21,C22,C23,C24,C25)</f>
        <v>0</v>
      </c>
      <c r="D27" s="355">
        <f t="shared" si="2"/>
        <v>0</v>
      </c>
      <c r="E27" s="355">
        <f t="shared" si="2"/>
        <v>0</v>
      </c>
      <c r="F27" s="355">
        <f t="shared" si="2"/>
        <v>0</v>
      </c>
      <c r="G27" s="356">
        <f t="shared" si="2"/>
        <v>0</v>
      </c>
      <c r="H27" s="354">
        <f t="shared" si="2"/>
        <v>8100</v>
      </c>
      <c r="I27" s="355">
        <f t="shared" si="2"/>
        <v>0</v>
      </c>
      <c r="J27" s="355">
        <f t="shared" si="2"/>
        <v>0</v>
      </c>
      <c r="K27" s="355">
        <f t="shared" si="2"/>
        <v>0</v>
      </c>
      <c r="L27" s="356">
        <f t="shared" si="2"/>
        <v>8100</v>
      </c>
      <c r="M27" s="354">
        <f t="shared" si="2"/>
        <v>8100</v>
      </c>
      <c r="N27" s="355">
        <f t="shared" si="2"/>
        <v>0</v>
      </c>
      <c r="O27" s="355">
        <f t="shared" si="2"/>
        <v>0</v>
      </c>
      <c r="P27" s="355">
        <f t="shared" si="2"/>
        <v>0</v>
      </c>
      <c r="Q27" s="355">
        <f t="shared" si="2"/>
        <v>0</v>
      </c>
      <c r="R27" s="355">
        <f t="shared" si="2"/>
        <v>0</v>
      </c>
      <c r="S27" s="356">
        <f t="shared" si="2"/>
        <v>8100</v>
      </c>
    </row>
    <row r="28" spans="1:19" ht="22.2" customHeight="1" thickBot="1">
      <c r="A28" s="358" t="s">
        <v>401</v>
      </c>
      <c r="B28" s="359">
        <f>SUM(B19,B20,B21,B22)</f>
        <v>0</v>
      </c>
      <c r="C28" s="360">
        <f>SUM(C19,C20,C21,C22)</f>
        <v>0</v>
      </c>
      <c r="D28" s="360">
        <f t="shared" ref="D28:S28" si="3">SUM(D19,D20,D21,D22)</f>
        <v>0</v>
      </c>
      <c r="E28" s="360">
        <f t="shared" si="3"/>
        <v>0</v>
      </c>
      <c r="F28" s="360">
        <f t="shared" si="3"/>
        <v>0</v>
      </c>
      <c r="G28" s="361">
        <f t="shared" si="3"/>
        <v>0</v>
      </c>
      <c r="H28" s="359">
        <f t="shared" si="3"/>
        <v>8100</v>
      </c>
      <c r="I28" s="360">
        <f t="shared" si="3"/>
        <v>0</v>
      </c>
      <c r="J28" s="360">
        <f t="shared" si="3"/>
        <v>0</v>
      </c>
      <c r="K28" s="360">
        <f t="shared" si="3"/>
        <v>0</v>
      </c>
      <c r="L28" s="361">
        <f t="shared" si="3"/>
        <v>8100</v>
      </c>
      <c r="M28" s="359">
        <f t="shared" si="3"/>
        <v>8100</v>
      </c>
      <c r="N28" s="360">
        <f t="shared" si="3"/>
        <v>0</v>
      </c>
      <c r="O28" s="360">
        <f t="shared" si="3"/>
        <v>0</v>
      </c>
      <c r="P28" s="360">
        <f t="shared" si="3"/>
        <v>0</v>
      </c>
      <c r="Q28" s="360">
        <f t="shared" si="3"/>
        <v>0</v>
      </c>
      <c r="R28" s="360">
        <f t="shared" si="3"/>
        <v>0</v>
      </c>
      <c r="S28" s="361">
        <f t="shared" si="3"/>
        <v>8100</v>
      </c>
    </row>
    <row r="29" spans="1:19">
      <c r="A29" s="263" t="s">
        <v>320</v>
      </c>
      <c r="B29" s="263"/>
      <c r="C29" s="263"/>
      <c r="D29" s="227"/>
      <c r="E29" s="227"/>
      <c r="F29" s="227"/>
      <c r="G29" s="227"/>
      <c r="H29" s="227"/>
      <c r="I29" s="227"/>
      <c r="J29" s="227"/>
      <c r="K29" s="227"/>
      <c r="L29" s="221"/>
      <c r="M29" s="221"/>
      <c r="N29" s="221"/>
      <c r="O29" s="221"/>
      <c r="P29" s="221"/>
      <c r="Q29" s="221"/>
      <c r="R29" s="221"/>
      <c r="S29" s="221"/>
    </row>
    <row r="30" spans="1:19">
      <c r="A30" s="264" t="s">
        <v>321</v>
      </c>
      <c r="B30" s="264"/>
      <c r="C30" s="264"/>
      <c r="D30" s="221"/>
      <c r="E30" s="265"/>
      <c r="F30" s="265"/>
      <c r="G30" s="265"/>
      <c r="H30" s="265"/>
      <c r="I30" s="265"/>
      <c r="J30" s="264"/>
      <c r="K30" s="264"/>
      <c r="L30" s="629" t="s">
        <v>216</v>
      </c>
      <c r="M30" s="629"/>
      <c r="N30" s="629"/>
      <c r="O30" s="629"/>
      <c r="P30" s="629"/>
      <c r="Q30" s="221"/>
      <c r="R30" s="221"/>
      <c r="S30" s="221"/>
    </row>
    <row r="31" spans="1:19">
      <c r="A31" s="630"/>
      <c r="B31" s="630"/>
      <c r="C31" s="431"/>
      <c r="D31" s="221"/>
      <c r="E31" s="221"/>
      <c r="F31" s="221"/>
      <c r="G31" s="631" t="s">
        <v>218</v>
      </c>
      <c r="H31" s="631"/>
      <c r="I31" s="263"/>
      <c r="J31" s="263"/>
      <c r="K31" s="263"/>
      <c r="L31" s="263"/>
      <c r="M31" s="266" t="s">
        <v>219</v>
      </c>
      <c r="N31" s="266"/>
      <c r="O31" s="431"/>
      <c r="P31" s="221"/>
      <c r="Q31" s="221"/>
      <c r="R31" s="221"/>
      <c r="S31" s="221"/>
    </row>
    <row r="32" spans="1:19" ht="10.199999999999999" customHeight="1">
      <c r="A32" s="431"/>
      <c r="B32" s="431"/>
      <c r="C32" s="431"/>
      <c r="D32" s="221"/>
      <c r="E32" s="221"/>
      <c r="F32" s="221"/>
      <c r="G32" s="221"/>
      <c r="H32" s="431"/>
      <c r="I32" s="221"/>
      <c r="J32" s="221"/>
      <c r="K32" s="227"/>
      <c r="L32" s="227"/>
      <c r="M32" s="431"/>
      <c r="N32" s="431"/>
      <c r="O32" s="431"/>
      <c r="P32" s="221"/>
      <c r="Q32" s="221"/>
      <c r="R32" s="221"/>
      <c r="S32" s="221"/>
    </row>
    <row r="33" spans="1:19">
      <c r="A33" s="264" t="s">
        <v>265</v>
      </c>
      <c r="B33" s="264"/>
      <c r="C33" s="264"/>
      <c r="D33" s="221"/>
      <c r="E33" s="265"/>
      <c r="F33" s="265"/>
      <c r="G33" s="265"/>
      <c r="H33" s="265"/>
      <c r="I33" s="265"/>
      <c r="J33" s="264"/>
      <c r="K33" s="264"/>
      <c r="L33" s="629" t="s">
        <v>221</v>
      </c>
      <c r="M33" s="629"/>
      <c r="N33" s="629"/>
      <c r="O33" s="629"/>
      <c r="P33" s="629"/>
      <c r="Q33" s="221"/>
      <c r="R33" s="221"/>
      <c r="S33" s="221"/>
    </row>
    <row r="34" spans="1:19">
      <c r="A34" s="630"/>
      <c r="B34" s="630"/>
      <c r="C34" s="431"/>
      <c r="D34" s="221"/>
      <c r="E34" s="221"/>
      <c r="F34" s="221"/>
      <c r="G34" s="631" t="s">
        <v>218</v>
      </c>
      <c r="H34" s="631"/>
      <c r="I34" s="263"/>
      <c r="J34" s="263"/>
      <c r="K34" s="263"/>
      <c r="L34" s="263"/>
      <c r="M34" s="266" t="s">
        <v>219</v>
      </c>
      <c r="N34" s="266"/>
      <c r="O34" s="431"/>
      <c r="P34" s="221"/>
      <c r="Q34" s="221"/>
      <c r="R34" s="221"/>
      <c r="S34" s="221"/>
    </row>
    <row r="35" spans="1:19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</row>
  </sheetData>
  <mergeCells count="38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H13:M13"/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 xr:uid="{7898DBC1-AA93-4486-91E3-30FCB3F1DE68}">
      <formula1>1</formula1>
      <formula2>5501</formula2>
    </dataValidation>
  </dataValidations>
  <pageMargins left="0.7" right="0.7" top="0.75" bottom="0.75" header="0.3" footer="0.3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T36"/>
  <sheetViews>
    <sheetView workbookViewId="0">
      <selection activeCell="D6" sqref="D6:L6"/>
    </sheetView>
  </sheetViews>
  <sheetFormatPr defaultRowHeight="14.4"/>
  <cols>
    <col min="1" max="1" width="23.33203125" customWidth="1"/>
    <col min="2" max="2" width="7.44140625" customWidth="1"/>
    <col min="3" max="3" width="7.5546875" customWidth="1"/>
    <col min="4" max="4" width="7.77734375" customWidth="1"/>
    <col min="5" max="5" width="7.33203125" customWidth="1"/>
    <col min="6" max="6" width="8.21875" customWidth="1"/>
    <col min="7" max="7" width="8.109375" customWidth="1"/>
    <col min="8" max="8" width="8.21875" customWidth="1"/>
    <col min="10" max="10" width="8.21875" customWidth="1"/>
    <col min="12" max="12" width="8" customWidth="1"/>
    <col min="13" max="13" width="9.44140625" customWidth="1"/>
    <col min="14" max="14" width="8.109375" customWidth="1"/>
    <col min="17" max="17" width="6.88671875" customWidth="1"/>
    <col min="18" max="18" width="6.44140625" customWidth="1"/>
    <col min="19" max="19" width="9.77734375" customWidth="1"/>
  </cols>
  <sheetData>
    <row r="1" spans="1:19" ht="14.4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663" t="s">
        <v>407</v>
      </c>
      <c r="P1" s="663"/>
      <c r="Q1" s="663"/>
      <c r="R1" s="663"/>
      <c r="S1" s="663"/>
    </row>
    <row r="2" spans="1:19" ht="15.6" customHeight="1">
      <c r="A2" s="221"/>
      <c r="B2" s="658" t="s">
        <v>273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222"/>
      <c r="O2" s="663"/>
      <c r="P2" s="663"/>
      <c r="Q2" s="663"/>
      <c r="R2" s="663"/>
      <c r="S2" s="663"/>
    </row>
    <row r="3" spans="1:19">
      <c r="A3" s="221"/>
      <c r="B3" s="221"/>
      <c r="C3" s="221"/>
      <c r="D3" s="221"/>
      <c r="E3" s="221"/>
      <c r="F3" s="221"/>
      <c r="G3" s="221"/>
      <c r="H3" s="221" t="s">
        <v>293</v>
      </c>
      <c r="I3" s="223"/>
      <c r="J3" s="223"/>
      <c r="K3" s="223"/>
      <c r="L3" s="223"/>
      <c r="M3" s="223"/>
      <c r="N3" s="224"/>
      <c r="O3" s="224"/>
      <c r="P3" s="224"/>
      <c r="Q3" s="224"/>
      <c r="R3" s="224"/>
      <c r="S3" s="224"/>
    </row>
    <row r="4" spans="1:19">
      <c r="A4" s="221"/>
      <c r="B4" s="221"/>
      <c r="C4" s="221"/>
      <c r="D4" s="221"/>
      <c r="E4" s="221"/>
      <c r="F4" s="221"/>
      <c r="G4" s="221"/>
      <c r="H4" s="221"/>
      <c r="I4" s="223"/>
      <c r="J4" s="223"/>
      <c r="K4" s="223"/>
      <c r="L4" s="223"/>
      <c r="M4" s="223"/>
      <c r="N4" s="224"/>
      <c r="O4" s="224"/>
      <c r="P4" s="224"/>
      <c r="Q4" s="224"/>
      <c r="R4" s="224"/>
      <c r="S4" s="224"/>
    </row>
    <row r="5" spans="1:19" ht="14.4" customHeight="1">
      <c r="A5" s="659" t="s">
        <v>435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</row>
    <row r="6" spans="1:19">
      <c r="A6" s="286"/>
      <c r="B6" s="286"/>
      <c r="C6" s="286"/>
      <c r="D6" s="660" t="s">
        <v>445</v>
      </c>
      <c r="E6" s="661"/>
      <c r="F6" s="661"/>
      <c r="G6" s="661"/>
      <c r="H6" s="661"/>
      <c r="I6" s="661"/>
      <c r="J6" s="661"/>
      <c r="K6" s="661"/>
      <c r="L6" s="661"/>
      <c r="M6" s="225"/>
      <c r="N6" s="286"/>
      <c r="O6" s="286"/>
      <c r="P6" s="286"/>
      <c r="Q6" s="286"/>
      <c r="R6" s="286"/>
      <c r="S6" s="286"/>
    </row>
    <row r="7" spans="1:19" ht="14.4" customHeight="1">
      <c r="A7" s="286"/>
      <c r="B7" s="286"/>
      <c r="C7" s="286"/>
      <c r="D7" s="286"/>
      <c r="E7" s="662" t="s">
        <v>294</v>
      </c>
      <c r="F7" s="662"/>
      <c r="G7" s="662"/>
      <c r="H7" s="662"/>
      <c r="I7" s="662"/>
      <c r="J7" s="662"/>
      <c r="K7" s="662"/>
      <c r="L7" s="662"/>
      <c r="M7" s="225"/>
      <c r="N7" s="286"/>
      <c r="O7" s="286"/>
      <c r="P7" s="286"/>
      <c r="Q7" s="286"/>
      <c r="R7" s="286"/>
      <c r="S7" s="286"/>
    </row>
    <row r="8" spans="1:19">
      <c r="A8" s="226"/>
      <c r="B8" s="283"/>
      <c r="C8" s="283"/>
      <c r="D8" s="283"/>
      <c r="E8" s="283"/>
      <c r="F8" s="283"/>
      <c r="G8" s="283"/>
      <c r="H8" s="227"/>
      <c r="I8" s="227"/>
      <c r="J8" s="630"/>
      <c r="K8" s="630"/>
      <c r="L8" s="221"/>
      <c r="M8" s="221"/>
      <c r="N8" s="286"/>
      <c r="O8" s="286"/>
      <c r="P8" s="286"/>
      <c r="Q8" s="286"/>
      <c r="R8" s="286"/>
      <c r="S8" s="286"/>
    </row>
    <row r="9" spans="1:19">
      <c r="A9" s="229"/>
      <c r="B9" s="230"/>
      <c r="C9" s="230"/>
      <c r="D9" s="231"/>
      <c r="E9" s="283"/>
      <c r="F9" s="283"/>
      <c r="G9" s="283"/>
      <c r="H9" s="227"/>
      <c r="I9" s="232" t="s">
        <v>295</v>
      </c>
      <c r="J9" s="653" t="s">
        <v>296</v>
      </c>
      <c r="K9" s="653"/>
      <c r="L9" s="653"/>
      <c r="M9" s="653"/>
      <c r="N9" s="653"/>
      <c r="O9" s="653"/>
      <c r="P9" s="630"/>
      <c r="Q9" s="630"/>
      <c r="R9" s="654">
        <v>5</v>
      </c>
      <c r="S9" s="655"/>
    </row>
    <row r="10" spans="1:19">
      <c r="A10" s="229"/>
      <c r="B10" s="233"/>
      <c r="C10" s="233"/>
      <c r="D10" s="233"/>
      <c r="E10" s="234"/>
      <c r="F10" s="234"/>
      <c r="G10" s="234"/>
      <c r="H10" s="227"/>
      <c r="I10" s="637"/>
      <c r="J10" s="637"/>
      <c r="K10" s="637"/>
      <c r="L10" s="637"/>
      <c r="M10" s="637"/>
      <c r="N10" s="637"/>
      <c r="O10" s="637"/>
      <c r="P10" s="221"/>
      <c r="Q10" s="228"/>
      <c r="R10" s="228"/>
      <c r="S10" s="228"/>
    </row>
    <row r="11" spans="1:19">
      <c r="A11" s="229"/>
      <c r="B11" s="233"/>
      <c r="C11" s="233"/>
      <c r="D11" s="233"/>
      <c r="E11" s="234"/>
      <c r="F11" s="234"/>
      <c r="G11" s="234"/>
      <c r="H11" s="656" t="s">
        <v>399</v>
      </c>
      <c r="I11" s="656"/>
      <c r="J11" s="656"/>
      <c r="K11" s="656"/>
      <c r="L11" s="656"/>
      <c r="M11" s="656"/>
      <c r="N11" s="656"/>
      <c r="O11" s="656"/>
      <c r="P11" s="221"/>
      <c r="Q11" s="228"/>
      <c r="R11" s="654" t="s">
        <v>223</v>
      </c>
      <c r="S11" s="655"/>
    </row>
    <row r="12" spans="1:19">
      <c r="A12" s="235"/>
      <c r="B12" s="233"/>
      <c r="C12" s="236" t="s">
        <v>297</v>
      </c>
      <c r="D12" s="236"/>
      <c r="E12" s="237"/>
      <c r="F12" s="237"/>
      <c r="G12" s="238"/>
      <c r="H12" s="664" t="s">
        <v>226</v>
      </c>
      <c r="I12" s="664"/>
      <c r="J12" s="664"/>
      <c r="K12" s="664"/>
      <c r="L12" s="664"/>
      <c r="M12" s="664"/>
      <c r="N12" s="664"/>
      <c r="O12" s="665"/>
      <c r="P12" s="346">
        <v>10</v>
      </c>
      <c r="Q12" s="347" t="s">
        <v>25</v>
      </c>
      <c r="R12" s="348" t="s">
        <v>26</v>
      </c>
      <c r="S12" s="348" t="s">
        <v>27</v>
      </c>
    </row>
    <row r="13" spans="1:19" ht="15" thickBot="1">
      <c r="A13" s="239"/>
      <c r="B13" s="233"/>
      <c r="C13" s="233"/>
      <c r="D13" s="233"/>
      <c r="E13" s="240"/>
      <c r="F13" s="240"/>
      <c r="G13" s="240"/>
      <c r="H13" s="241"/>
      <c r="I13" s="241"/>
      <c r="J13" s="241"/>
      <c r="K13" s="241"/>
      <c r="L13" s="241"/>
      <c r="M13" s="241"/>
      <c r="N13" s="241"/>
      <c r="O13" s="241"/>
      <c r="P13" s="242"/>
      <c r="Q13" s="242"/>
      <c r="R13" s="242"/>
      <c r="S13" s="242"/>
    </row>
    <row r="14" spans="1:19" ht="14.4" customHeight="1">
      <c r="A14" s="639" t="s">
        <v>299</v>
      </c>
      <c r="B14" s="642" t="s">
        <v>300</v>
      </c>
      <c r="C14" s="643"/>
      <c r="D14" s="643"/>
      <c r="E14" s="643"/>
      <c r="F14" s="643"/>
      <c r="G14" s="644"/>
      <c r="H14" s="645" t="s">
        <v>301</v>
      </c>
      <c r="I14" s="646"/>
      <c r="J14" s="646"/>
      <c r="K14" s="646"/>
      <c r="L14" s="647"/>
      <c r="M14" s="645" t="s">
        <v>302</v>
      </c>
      <c r="N14" s="646"/>
      <c r="O14" s="646"/>
      <c r="P14" s="646"/>
      <c r="Q14" s="646"/>
      <c r="R14" s="646"/>
      <c r="S14" s="647"/>
    </row>
    <row r="15" spans="1:19" ht="14.4" customHeight="1">
      <c r="A15" s="640"/>
      <c r="B15" s="648" t="s">
        <v>303</v>
      </c>
      <c r="C15" s="649"/>
      <c r="D15" s="649"/>
      <c r="E15" s="649" t="s">
        <v>304</v>
      </c>
      <c r="F15" s="649"/>
      <c r="G15" s="650"/>
      <c r="H15" s="636" t="s">
        <v>305</v>
      </c>
      <c r="I15" s="632" t="s">
        <v>306</v>
      </c>
      <c r="J15" s="632" t="s">
        <v>307</v>
      </c>
      <c r="K15" s="634" t="s">
        <v>308</v>
      </c>
      <c r="L15" s="635" t="s">
        <v>309</v>
      </c>
      <c r="M15" s="636" t="s">
        <v>305</v>
      </c>
      <c r="N15" s="632" t="s">
        <v>306</v>
      </c>
      <c r="O15" s="632" t="s">
        <v>307</v>
      </c>
      <c r="P15" s="634" t="s">
        <v>310</v>
      </c>
      <c r="Q15" s="632" t="s">
        <v>311</v>
      </c>
      <c r="R15" s="632" t="s">
        <v>312</v>
      </c>
      <c r="S15" s="651" t="s">
        <v>309</v>
      </c>
    </row>
    <row r="16" spans="1:19" ht="64.2" customHeight="1">
      <c r="A16" s="641"/>
      <c r="B16" s="285" t="s">
        <v>313</v>
      </c>
      <c r="C16" s="284" t="s">
        <v>314</v>
      </c>
      <c r="D16" s="284" t="s">
        <v>315</v>
      </c>
      <c r="E16" s="243" t="s">
        <v>313</v>
      </c>
      <c r="F16" s="284" t="s">
        <v>314</v>
      </c>
      <c r="G16" s="244" t="s">
        <v>316</v>
      </c>
      <c r="H16" s="636"/>
      <c r="I16" s="632"/>
      <c r="J16" s="632"/>
      <c r="K16" s="634"/>
      <c r="L16" s="635"/>
      <c r="M16" s="636"/>
      <c r="N16" s="632"/>
      <c r="O16" s="632"/>
      <c r="P16" s="634"/>
      <c r="Q16" s="632"/>
      <c r="R16" s="632"/>
      <c r="S16" s="652"/>
    </row>
    <row r="17" spans="1:20">
      <c r="A17" s="245">
        <v>1</v>
      </c>
      <c r="B17" s="246">
        <v>2</v>
      </c>
      <c r="C17" s="247">
        <v>3</v>
      </c>
      <c r="D17" s="247">
        <v>4</v>
      </c>
      <c r="E17" s="248">
        <v>5</v>
      </c>
      <c r="F17" s="247">
        <v>6</v>
      </c>
      <c r="G17" s="249">
        <v>7</v>
      </c>
      <c r="H17" s="245">
        <v>8</v>
      </c>
      <c r="I17" s="248">
        <v>9</v>
      </c>
      <c r="J17" s="248">
        <v>10</v>
      </c>
      <c r="K17" s="248">
        <v>11</v>
      </c>
      <c r="L17" s="250">
        <v>12</v>
      </c>
      <c r="M17" s="245">
        <v>13</v>
      </c>
      <c r="N17" s="248">
        <v>14</v>
      </c>
      <c r="O17" s="248">
        <v>15</v>
      </c>
      <c r="P17" s="248">
        <v>16</v>
      </c>
      <c r="Q17" s="248">
        <v>17</v>
      </c>
      <c r="R17" s="248">
        <v>18</v>
      </c>
      <c r="S17" s="250">
        <v>19</v>
      </c>
    </row>
    <row r="18" spans="1:20" ht="32.4" customHeight="1">
      <c r="A18" s="349" t="s">
        <v>400</v>
      </c>
      <c r="B18" s="251">
        <v>1</v>
      </c>
      <c r="C18" s="252">
        <v>1</v>
      </c>
      <c r="D18" s="253">
        <v>1</v>
      </c>
      <c r="E18" s="254">
        <v>1</v>
      </c>
      <c r="F18" s="252">
        <v>1</v>
      </c>
      <c r="G18" s="255">
        <v>1</v>
      </c>
      <c r="H18" s="251">
        <v>11778</v>
      </c>
      <c r="I18" s="252">
        <v>1371</v>
      </c>
      <c r="J18" s="252"/>
      <c r="K18" s="253"/>
      <c r="L18" s="256">
        <f>SUM(H18:K18)</f>
        <v>13149</v>
      </c>
      <c r="M18" s="251">
        <v>11778</v>
      </c>
      <c r="N18" s="252">
        <v>1371</v>
      </c>
      <c r="O18" s="252"/>
      <c r="P18" s="252"/>
      <c r="Q18" s="389"/>
      <c r="R18" s="254"/>
      <c r="S18" s="257">
        <f>SUM(M18:R18)</f>
        <v>13149</v>
      </c>
    </row>
    <row r="19" spans="1:20" ht="24" customHeight="1">
      <c r="A19" s="350" t="s">
        <v>401</v>
      </c>
      <c r="B19" s="251">
        <v>1</v>
      </c>
      <c r="C19" s="252">
        <v>1</v>
      </c>
      <c r="D19" s="253">
        <v>1</v>
      </c>
      <c r="E19" s="254">
        <v>1</v>
      </c>
      <c r="F19" s="252">
        <v>1</v>
      </c>
      <c r="G19" s="255">
        <v>1</v>
      </c>
      <c r="H19" s="251">
        <v>11778</v>
      </c>
      <c r="I19" s="252">
        <v>1371</v>
      </c>
      <c r="J19" s="252"/>
      <c r="K19" s="253"/>
      <c r="L19" s="256">
        <f t="shared" ref="L19:L26" si="0">SUM(H19:K19)</f>
        <v>13149</v>
      </c>
      <c r="M19" s="251">
        <v>11778</v>
      </c>
      <c r="N19" s="252">
        <v>1371</v>
      </c>
      <c r="O19" s="252"/>
      <c r="P19" s="252"/>
      <c r="Q19" s="389"/>
      <c r="R19" s="254"/>
      <c r="S19" s="257">
        <f t="shared" ref="S19:S26" si="1">SUM(M19:R19)</f>
        <v>13149</v>
      </c>
    </row>
    <row r="20" spans="1:20" ht="19.2" customHeight="1">
      <c r="A20" s="349" t="s">
        <v>402</v>
      </c>
      <c r="B20" s="251"/>
      <c r="C20" s="252"/>
      <c r="D20" s="253"/>
      <c r="E20" s="254"/>
      <c r="F20" s="252"/>
      <c r="G20" s="255"/>
      <c r="H20" s="251"/>
      <c r="I20" s="252"/>
      <c r="J20" s="252"/>
      <c r="K20" s="253"/>
      <c r="L20" s="256">
        <f t="shared" si="0"/>
        <v>0</v>
      </c>
      <c r="M20" s="251"/>
      <c r="N20" s="252"/>
      <c r="O20" s="252"/>
      <c r="P20" s="252"/>
      <c r="Q20" s="254"/>
      <c r="R20" s="254"/>
      <c r="S20" s="256">
        <f t="shared" si="1"/>
        <v>0</v>
      </c>
    </row>
    <row r="21" spans="1:20" ht="33" customHeight="1">
      <c r="A21" s="349" t="s">
        <v>403</v>
      </c>
      <c r="B21" s="251">
        <v>0.25</v>
      </c>
      <c r="C21" s="252">
        <v>0.25</v>
      </c>
      <c r="D21" s="253">
        <v>0.25</v>
      </c>
      <c r="E21" s="254">
        <v>0.25</v>
      </c>
      <c r="F21" s="252">
        <v>0.25</v>
      </c>
      <c r="G21" s="255">
        <v>0.25</v>
      </c>
      <c r="H21" s="251">
        <v>2570</v>
      </c>
      <c r="I21" s="252">
        <v>117</v>
      </c>
      <c r="J21" s="252"/>
      <c r="K21" s="253"/>
      <c r="L21" s="256">
        <f t="shared" si="0"/>
        <v>2687</v>
      </c>
      <c r="M21" s="251">
        <v>2570</v>
      </c>
      <c r="N21" s="252">
        <v>117</v>
      </c>
      <c r="O21" s="252"/>
      <c r="P21" s="252"/>
      <c r="Q21" s="254"/>
      <c r="R21" s="254"/>
      <c r="S21" s="257">
        <f t="shared" si="1"/>
        <v>2687</v>
      </c>
    </row>
    <row r="22" spans="1:20" ht="33.6" customHeight="1">
      <c r="A22" s="349" t="s">
        <v>404</v>
      </c>
      <c r="B22" s="251">
        <v>8</v>
      </c>
      <c r="C22" s="252">
        <v>8</v>
      </c>
      <c r="D22" s="253">
        <v>8</v>
      </c>
      <c r="E22" s="254">
        <v>8</v>
      </c>
      <c r="F22" s="252">
        <v>8</v>
      </c>
      <c r="G22" s="255">
        <v>8</v>
      </c>
      <c r="H22" s="275">
        <v>41673</v>
      </c>
      <c r="I22" s="267">
        <v>1584</v>
      </c>
      <c r="J22" s="267"/>
      <c r="K22" s="391">
        <v>33316</v>
      </c>
      <c r="L22" s="256">
        <f t="shared" si="0"/>
        <v>76573</v>
      </c>
      <c r="M22" s="251">
        <v>41673</v>
      </c>
      <c r="N22" s="252">
        <v>1584</v>
      </c>
      <c r="O22" s="252"/>
      <c r="P22" s="252">
        <v>33316</v>
      </c>
      <c r="Q22" s="254"/>
      <c r="R22" s="254"/>
      <c r="S22" s="257">
        <f t="shared" si="1"/>
        <v>76573</v>
      </c>
    </row>
    <row r="23" spans="1:20" ht="13.2" customHeight="1">
      <c r="A23" s="351" t="s">
        <v>405</v>
      </c>
      <c r="B23" s="251"/>
      <c r="C23" s="252"/>
      <c r="D23" s="253"/>
      <c r="E23" s="254"/>
      <c r="F23" s="252"/>
      <c r="G23" s="255"/>
      <c r="H23" s="251"/>
      <c r="I23" s="252"/>
      <c r="J23" s="252"/>
      <c r="K23" s="253"/>
      <c r="L23" s="256">
        <f t="shared" si="0"/>
        <v>0</v>
      </c>
      <c r="M23" s="251"/>
      <c r="N23" s="252"/>
      <c r="O23" s="252"/>
      <c r="P23" s="252"/>
      <c r="Q23" s="254"/>
      <c r="R23" s="254"/>
      <c r="S23" s="256">
        <f t="shared" si="1"/>
        <v>0</v>
      </c>
    </row>
    <row r="24" spans="1:20" ht="13.8" customHeight="1">
      <c r="A24" s="351" t="s">
        <v>406</v>
      </c>
      <c r="B24" s="251"/>
      <c r="C24" s="252"/>
      <c r="D24" s="253"/>
      <c r="E24" s="254"/>
      <c r="F24" s="252"/>
      <c r="G24" s="255"/>
      <c r="H24" s="251"/>
      <c r="I24" s="252"/>
      <c r="J24" s="252"/>
      <c r="K24" s="253"/>
      <c r="L24" s="256">
        <f t="shared" si="0"/>
        <v>0</v>
      </c>
      <c r="M24" s="251"/>
      <c r="N24" s="252"/>
      <c r="O24" s="252"/>
      <c r="P24" s="252"/>
      <c r="Q24" s="254"/>
      <c r="R24" s="254"/>
      <c r="S24" s="256">
        <f t="shared" si="1"/>
        <v>0</v>
      </c>
    </row>
    <row r="25" spans="1:20" ht="12.6" customHeight="1">
      <c r="A25" s="351" t="s">
        <v>317</v>
      </c>
      <c r="B25" s="251">
        <v>1.5</v>
      </c>
      <c r="C25" s="252">
        <v>1.5</v>
      </c>
      <c r="D25" s="253">
        <v>1.5</v>
      </c>
      <c r="E25" s="254">
        <v>1.5</v>
      </c>
      <c r="F25" s="252">
        <v>1.5</v>
      </c>
      <c r="G25" s="255">
        <v>1.5</v>
      </c>
      <c r="H25" s="251">
        <v>9158</v>
      </c>
      <c r="I25" s="252">
        <v>233</v>
      </c>
      <c r="J25" s="252"/>
      <c r="K25" s="253"/>
      <c r="L25" s="256">
        <f t="shared" si="0"/>
        <v>9391</v>
      </c>
      <c r="M25" s="251">
        <v>9158</v>
      </c>
      <c r="N25" s="252">
        <v>233</v>
      </c>
      <c r="O25" s="252"/>
      <c r="P25" s="252"/>
      <c r="Q25" s="254"/>
      <c r="R25" s="254"/>
      <c r="S25" s="257">
        <f t="shared" si="1"/>
        <v>9391</v>
      </c>
    </row>
    <row r="26" spans="1:20" ht="22.8" customHeight="1">
      <c r="A26" s="352" t="s">
        <v>318</v>
      </c>
      <c r="B26" s="258">
        <v>0.75</v>
      </c>
      <c r="C26" s="259">
        <v>0.75</v>
      </c>
      <c r="D26" s="260">
        <v>0.75</v>
      </c>
      <c r="E26" s="261">
        <v>0.75</v>
      </c>
      <c r="F26" s="259">
        <v>0.75</v>
      </c>
      <c r="G26" s="262">
        <v>0.75</v>
      </c>
      <c r="H26" s="416">
        <v>3736</v>
      </c>
      <c r="I26" s="417"/>
      <c r="J26" s="417"/>
      <c r="K26" s="418"/>
      <c r="L26" s="256">
        <f t="shared" si="0"/>
        <v>3736</v>
      </c>
      <c r="M26" s="416">
        <v>3736</v>
      </c>
      <c r="N26" s="417"/>
      <c r="O26" s="417"/>
      <c r="P26" s="417"/>
      <c r="Q26" s="419"/>
      <c r="R26" s="419"/>
      <c r="S26" s="257">
        <f t="shared" si="1"/>
        <v>3736</v>
      </c>
    </row>
    <row r="27" spans="1:20">
      <c r="A27" s="353" t="s">
        <v>319</v>
      </c>
      <c r="B27" s="354">
        <f>SUM(B18,B20,B21,B22,B23,B24,B25)</f>
        <v>10.75</v>
      </c>
      <c r="C27" s="355">
        <f t="shared" ref="C27:S27" si="2">SUM(C18,C20,C21,C22,C23,C24,C25)</f>
        <v>10.75</v>
      </c>
      <c r="D27" s="355">
        <f t="shared" si="2"/>
        <v>10.75</v>
      </c>
      <c r="E27" s="355">
        <f t="shared" si="2"/>
        <v>10.75</v>
      </c>
      <c r="F27" s="355">
        <f t="shared" si="2"/>
        <v>10.75</v>
      </c>
      <c r="G27" s="356">
        <f t="shared" si="2"/>
        <v>10.75</v>
      </c>
      <c r="H27" s="354">
        <f t="shared" si="2"/>
        <v>65179</v>
      </c>
      <c r="I27" s="355">
        <f t="shared" si="2"/>
        <v>3305</v>
      </c>
      <c r="J27" s="355">
        <f t="shared" si="2"/>
        <v>0</v>
      </c>
      <c r="K27" s="355">
        <f t="shared" si="2"/>
        <v>33316</v>
      </c>
      <c r="L27" s="356">
        <f t="shared" si="2"/>
        <v>101800</v>
      </c>
      <c r="M27" s="354">
        <f t="shared" si="2"/>
        <v>65179</v>
      </c>
      <c r="N27" s="355">
        <f t="shared" si="2"/>
        <v>3305</v>
      </c>
      <c r="O27" s="355">
        <f t="shared" si="2"/>
        <v>0</v>
      </c>
      <c r="P27" s="355">
        <f t="shared" si="2"/>
        <v>33316</v>
      </c>
      <c r="Q27" s="355">
        <f t="shared" si="2"/>
        <v>0</v>
      </c>
      <c r="R27" s="355">
        <f t="shared" si="2"/>
        <v>0</v>
      </c>
      <c r="S27" s="362">
        <f t="shared" si="2"/>
        <v>101800</v>
      </c>
    </row>
    <row r="28" spans="1:20" ht="27.6" customHeight="1" thickBot="1">
      <c r="A28" s="358" t="s">
        <v>401</v>
      </c>
      <c r="B28" s="359">
        <f>SUM(B19,B20,B21,B22)</f>
        <v>9.25</v>
      </c>
      <c r="C28" s="360">
        <f>SUM(C19,C20,C21,C22)</f>
        <v>9.25</v>
      </c>
      <c r="D28" s="360">
        <f t="shared" ref="D28:S28" si="3">SUM(D19,D20,D21,D22)</f>
        <v>9.25</v>
      </c>
      <c r="E28" s="360">
        <f t="shared" si="3"/>
        <v>9.25</v>
      </c>
      <c r="F28" s="360">
        <f t="shared" si="3"/>
        <v>9.25</v>
      </c>
      <c r="G28" s="361">
        <f t="shared" si="3"/>
        <v>9.25</v>
      </c>
      <c r="H28" s="359">
        <f t="shared" si="3"/>
        <v>56021</v>
      </c>
      <c r="I28" s="360">
        <f t="shared" si="3"/>
        <v>3072</v>
      </c>
      <c r="J28" s="360">
        <f t="shared" si="3"/>
        <v>0</v>
      </c>
      <c r="K28" s="360">
        <f t="shared" si="3"/>
        <v>33316</v>
      </c>
      <c r="L28" s="361">
        <f t="shared" si="3"/>
        <v>92409</v>
      </c>
      <c r="M28" s="359">
        <f t="shared" si="3"/>
        <v>56021</v>
      </c>
      <c r="N28" s="360">
        <f t="shared" si="3"/>
        <v>3072</v>
      </c>
      <c r="O28" s="360">
        <f t="shared" si="3"/>
        <v>0</v>
      </c>
      <c r="P28" s="360">
        <f t="shared" si="3"/>
        <v>33316</v>
      </c>
      <c r="Q28" s="360">
        <f t="shared" si="3"/>
        <v>0</v>
      </c>
      <c r="R28" s="360">
        <f t="shared" si="3"/>
        <v>0</v>
      </c>
      <c r="S28" s="363">
        <f t="shared" si="3"/>
        <v>92409</v>
      </c>
    </row>
    <row r="29" spans="1:20">
      <c r="A29" s="263" t="s">
        <v>320</v>
      </c>
      <c r="B29" s="263"/>
      <c r="C29" s="263"/>
      <c r="D29" s="227"/>
      <c r="E29" s="227"/>
      <c r="F29" s="227"/>
      <c r="G29" s="227"/>
      <c r="H29" s="227"/>
      <c r="I29" s="227"/>
      <c r="J29" s="227"/>
      <c r="K29" s="227"/>
      <c r="L29" s="221"/>
      <c r="M29" s="221"/>
      <c r="N29" s="221"/>
      <c r="O29" s="221"/>
      <c r="P29" s="221"/>
      <c r="Q29" s="221"/>
      <c r="R29" s="221"/>
      <c r="S29" s="221"/>
      <c r="T29" s="390"/>
    </row>
    <row r="30" spans="1:20">
      <c r="A30" s="264" t="s">
        <v>321</v>
      </c>
      <c r="B30" s="264"/>
      <c r="C30" s="264"/>
      <c r="D30" s="221"/>
      <c r="E30" s="265"/>
      <c r="F30" s="265"/>
      <c r="G30" s="265"/>
      <c r="H30" s="265"/>
      <c r="I30" s="265"/>
      <c r="J30" s="264"/>
      <c r="K30" s="264"/>
      <c r="L30" s="629" t="s">
        <v>216</v>
      </c>
      <c r="M30" s="629"/>
      <c r="N30" s="629"/>
      <c r="O30" s="629"/>
      <c r="P30" s="629"/>
      <c r="Q30" s="221"/>
      <c r="R30" s="221"/>
      <c r="S30" s="221"/>
    </row>
    <row r="31" spans="1:20">
      <c r="A31" s="630"/>
      <c r="B31" s="630"/>
      <c r="C31" s="283"/>
      <c r="D31" s="221"/>
      <c r="E31" s="221"/>
      <c r="F31" s="221"/>
      <c r="G31" s="631" t="s">
        <v>218</v>
      </c>
      <c r="H31" s="631"/>
      <c r="I31" s="263"/>
      <c r="J31" s="263"/>
      <c r="K31" s="263"/>
      <c r="L31" s="263"/>
      <c r="M31" s="266" t="s">
        <v>219</v>
      </c>
      <c r="N31" s="266"/>
      <c r="O31" s="283"/>
      <c r="P31" s="221"/>
      <c r="Q31" s="221"/>
      <c r="R31" s="221"/>
      <c r="S31" s="221"/>
    </row>
    <row r="32" spans="1:20">
      <c r="A32" s="283"/>
      <c r="B32" s="283"/>
      <c r="C32" s="283"/>
      <c r="D32" s="221"/>
      <c r="E32" s="221"/>
      <c r="F32" s="221"/>
      <c r="G32" s="221"/>
      <c r="H32" s="283"/>
      <c r="I32" s="221"/>
      <c r="J32" s="221"/>
      <c r="K32" s="227"/>
      <c r="L32" s="227"/>
      <c r="M32" s="283"/>
      <c r="N32" s="283"/>
      <c r="O32" s="283"/>
      <c r="P32" s="221"/>
      <c r="Q32" s="221"/>
      <c r="R32" s="221"/>
      <c r="S32" s="221"/>
    </row>
    <row r="33" spans="1:19">
      <c r="A33" s="264" t="s">
        <v>265</v>
      </c>
      <c r="B33" s="264"/>
      <c r="C33" s="264"/>
      <c r="D33" s="221"/>
      <c r="E33" s="265"/>
      <c r="F33" s="265"/>
      <c r="G33" s="265"/>
      <c r="H33" s="265"/>
      <c r="I33" s="265"/>
      <c r="J33" s="264"/>
      <c r="K33" s="264"/>
      <c r="L33" s="629" t="s">
        <v>221</v>
      </c>
      <c r="M33" s="629"/>
      <c r="N33" s="629"/>
      <c r="O33" s="629"/>
      <c r="P33" s="629"/>
      <c r="Q33" s="221"/>
      <c r="R33" s="221"/>
      <c r="S33" s="221"/>
    </row>
    <row r="34" spans="1:19">
      <c r="A34" s="630"/>
      <c r="B34" s="630"/>
      <c r="C34" s="283"/>
      <c r="D34" s="221"/>
      <c r="E34" s="221"/>
      <c r="F34" s="221"/>
      <c r="G34" s="631" t="s">
        <v>218</v>
      </c>
      <c r="H34" s="631"/>
      <c r="I34" s="263"/>
      <c r="J34" s="263"/>
      <c r="K34" s="263"/>
      <c r="L34" s="263"/>
      <c r="M34" s="266" t="s">
        <v>219</v>
      </c>
      <c r="N34" s="266"/>
      <c r="O34" s="283"/>
      <c r="P34" s="221"/>
      <c r="Q34" s="221"/>
      <c r="R34" s="221"/>
      <c r="S34" s="221"/>
    </row>
    <row r="35" spans="1:19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</row>
    <row r="36" spans="1:19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</row>
  </sheetData>
  <mergeCells count="37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 xr:uid="{00000000-0002-0000-1100-000000000000}">
      <formula1>1</formula1>
      <formula2>5501</formula2>
    </dataValidation>
  </dataValidation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J340"/>
  <sheetViews>
    <sheetView topLeftCell="A4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438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600000000000001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82" t="s">
        <v>6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84" t="s">
        <v>7</v>
      </c>
      <c r="H8" s="484"/>
      <c r="I8" s="484"/>
      <c r="J8" s="484"/>
      <c r="K8" s="48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1" t="s">
        <v>426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5" t="s">
        <v>427</v>
      </c>
      <c r="H10" s="475"/>
      <c r="I10" s="475"/>
      <c r="J10" s="475"/>
      <c r="K10" s="47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5" t="s">
        <v>8</v>
      </c>
      <c r="H11" s="485"/>
      <c r="I11" s="485"/>
      <c r="J11" s="485"/>
      <c r="K11" s="48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1" t="s">
        <v>9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5" t="s">
        <v>441</v>
      </c>
      <c r="H15" s="475"/>
      <c r="I15" s="475"/>
      <c r="J15" s="475"/>
      <c r="K15" s="475"/>
    </row>
    <row r="16" spans="1:36" ht="11.25" customHeight="1">
      <c r="G16" s="476" t="s">
        <v>10</v>
      </c>
      <c r="H16" s="476"/>
      <c r="I16" s="476"/>
      <c r="J16" s="476"/>
      <c r="K16" s="476"/>
    </row>
    <row r="17" spans="1:17" ht="15" customHeight="1">
      <c r="B17"/>
      <c r="C17"/>
      <c r="D17"/>
      <c r="E17" s="477" t="s">
        <v>11</v>
      </c>
      <c r="F17" s="477"/>
      <c r="G17" s="477"/>
      <c r="H17" s="477"/>
      <c r="I17" s="477"/>
      <c r="J17" s="477"/>
      <c r="K17" s="477"/>
      <c r="L17"/>
    </row>
    <row r="18" spans="1:17" ht="12" customHeight="1">
      <c r="A18" s="478" t="s">
        <v>12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79" t="s">
        <v>16</v>
      </c>
      <c r="D22" s="480"/>
      <c r="E22" s="480"/>
      <c r="F22" s="480"/>
      <c r="G22" s="480"/>
      <c r="H22" s="480"/>
      <c r="I22" s="480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58" t="s">
        <v>23</v>
      </c>
      <c r="H25" s="458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61" t="s">
        <v>29</v>
      </c>
      <c r="B27" s="462"/>
      <c r="C27" s="462"/>
      <c r="D27" s="462"/>
      <c r="E27" s="462"/>
      <c r="F27" s="462"/>
      <c r="G27" s="465" t="s">
        <v>30</v>
      </c>
      <c r="H27" s="467" t="s">
        <v>31</v>
      </c>
      <c r="I27" s="469" t="s">
        <v>32</v>
      </c>
      <c r="J27" s="470"/>
      <c r="K27" s="471" t="s">
        <v>33</v>
      </c>
      <c r="L27" s="473" t="s">
        <v>34</v>
      </c>
      <c r="M27" s="135"/>
    </row>
    <row r="28" spans="1:17" ht="46.5" customHeight="1">
      <c r="A28" s="463"/>
      <c r="B28" s="464"/>
      <c r="C28" s="464"/>
      <c r="D28" s="464"/>
      <c r="E28" s="464"/>
      <c r="F28" s="464"/>
      <c r="G28" s="466"/>
      <c r="H28" s="468"/>
      <c r="I28" s="32" t="s">
        <v>35</v>
      </c>
      <c r="J28" s="33" t="s">
        <v>36</v>
      </c>
      <c r="K28" s="472"/>
      <c r="L28" s="474"/>
    </row>
    <row r="29" spans="1:17" ht="11.25" customHeight="1">
      <c r="A29" s="454" t="s">
        <v>37</v>
      </c>
      <c r="B29" s="455"/>
      <c r="C29" s="455"/>
      <c r="D29" s="455"/>
      <c r="E29" s="455"/>
      <c r="F29" s="456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SUM(I31+I42+I61+I82+I89+I109+I131+I149+I159)</f>
        <v>852000</v>
      </c>
      <c r="J30" s="44">
        <f>SUM(J31+J42+J61+J82+J89+J109+J131+J149+J159)</f>
        <v>591600</v>
      </c>
      <c r="K30" s="45">
        <f>SUM(K31+K42+K61+K82+K89+K109+K131+K149+K159)</f>
        <v>536864.25</v>
      </c>
      <c r="L30" s="44">
        <f>SUM(L31+L42+L61+L82+L89+L109+L131+L149+L159)</f>
        <v>536864.25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716900</v>
      </c>
      <c r="J31" s="44">
        <f t="shared" ref="J31:P31" si="0">SUM(J32+J41)</f>
        <v>494700</v>
      </c>
      <c r="K31" s="44">
        <f t="shared" si="0"/>
        <v>474587.51</v>
      </c>
      <c r="L31" s="44">
        <f t="shared" si="0"/>
        <v>474587.51</v>
      </c>
      <c r="M31" s="44">
        <f t="shared" si="0"/>
        <v>0</v>
      </c>
      <c r="N31" s="44">
        <f t="shared" si="0"/>
        <v>0</v>
      </c>
      <c r="O31" s="44">
        <f t="shared" si="0"/>
        <v>0</v>
      </c>
      <c r="P31" s="44">
        <f t="shared" si="0"/>
        <v>0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706000</v>
      </c>
      <c r="J32" s="44">
        <f>SUM(J33)</f>
        <v>487600</v>
      </c>
      <c r="K32" s="45">
        <f>SUM(K33)</f>
        <v>467487.51</v>
      </c>
      <c r="L32" s="44">
        <f>SUM(L33)</f>
        <v>467487.51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706000</v>
      </c>
      <c r="J33" s="44">
        <f t="shared" ref="J33:L34" si="1">SUM(J34)</f>
        <v>487600</v>
      </c>
      <c r="K33" s="44">
        <f t="shared" si="1"/>
        <v>467487.51</v>
      </c>
      <c r="L33" s="44">
        <f t="shared" si="1"/>
        <v>467487.51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706000</v>
      </c>
      <c r="J34" s="45">
        <f t="shared" si="1"/>
        <v>487600</v>
      </c>
      <c r="K34" s="45">
        <f t="shared" si="1"/>
        <v>467487.51</v>
      </c>
      <c r="L34" s="45">
        <f t="shared" si="1"/>
        <v>467487.51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706000</v>
      </c>
      <c r="J35" s="60">
        <v>487600</v>
      </c>
      <c r="K35" s="60">
        <v>467487.51</v>
      </c>
      <c r="L35" s="60">
        <f>K35</f>
        <v>467487.51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>
        <f t="shared" ref="L36:L41" si="2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>
        <f t="shared" si="2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>
        <f t="shared" si="2"/>
        <v>0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>
        <f t="shared" si="2"/>
        <v>0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>
        <f t="shared" si="2"/>
        <v>0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10900</v>
      </c>
      <c r="J41" s="60">
        <v>7100</v>
      </c>
      <c r="K41" s="60">
        <v>7100</v>
      </c>
      <c r="L41" s="60">
        <f t="shared" si="2"/>
        <v>7100</v>
      </c>
      <c r="Q41" s="136"/>
      <c r="R41" s="136"/>
    </row>
    <row r="42" spans="1:19" ht="21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3">I43</f>
        <v>132300</v>
      </c>
      <c r="J42" s="65">
        <f t="shared" si="3"/>
        <v>95000</v>
      </c>
      <c r="K42" s="64">
        <f t="shared" si="3"/>
        <v>60683.69</v>
      </c>
      <c r="L42" s="64">
        <f t="shared" si="3"/>
        <v>60683.69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132300</v>
      </c>
      <c r="J43" s="45">
        <f t="shared" si="3"/>
        <v>95000</v>
      </c>
      <c r="K43" s="44">
        <f t="shared" si="3"/>
        <v>60683.69</v>
      </c>
      <c r="L43" s="45">
        <f t="shared" si="3"/>
        <v>60683.69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132300</v>
      </c>
      <c r="J44" s="45">
        <f t="shared" si="3"/>
        <v>95000</v>
      </c>
      <c r="K44" s="53">
        <f t="shared" si="3"/>
        <v>60683.69</v>
      </c>
      <c r="L44" s="53">
        <f t="shared" si="3"/>
        <v>60683.69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SUM(I46:I60)</f>
        <v>132300</v>
      </c>
      <c r="J45" s="71">
        <f>SUM(J46:J60)</f>
        <v>95000</v>
      </c>
      <c r="K45" s="72">
        <f>SUM(K46:K60)</f>
        <v>60683.69</v>
      </c>
      <c r="L45" s="72">
        <f>SUM(L46:L60)</f>
        <v>60683.69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17500</v>
      </c>
      <c r="J46" s="60">
        <v>11000</v>
      </c>
      <c r="K46" s="60">
        <v>8115.53</v>
      </c>
      <c r="L46" s="60">
        <f>K46</f>
        <v>8115.53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/>
      <c r="J47" s="60"/>
      <c r="K47" s="60"/>
      <c r="L47" s="60">
        <f t="shared" ref="L47:L60" si="4">K47</f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2700</v>
      </c>
      <c r="J48" s="60">
        <v>1800</v>
      </c>
      <c r="K48" s="60">
        <v>1571.1</v>
      </c>
      <c r="L48" s="60">
        <f t="shared" si="4"/>
        <v>1571.1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15900</v>
      </c>
      <c r="J49" s="60">
        <v>12100</v>
      </c>
      <c r="K49" s="60">
        <v>10540.76</v>
      </c>
      <c r="L49" s="60">
        <v>10540.76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/>
      <c r="J50" s="60"/>
      <c r="K50" s="60"/>
      <c r="L50" s="60">
        <f t="shared" si="4"/>
        <v>0</v>
      </c>
      <c r="Q50" s="136"/>
      <c r="R50" s="136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51</v>
      </c>
      <c r="H51" s="43">
        <v>22</v>
      </c>
      <c r="I51" s="61">
        <v>1300</v>
      </c>
      <c r="J51" s="60">
        <v>800</v>
      </c>
      <c r="K51" s="60">
        <v>210</v>
      </c>
      <c r="L51" s="60">
        <v>210</v>
      </c>
      <c r="Q51" s="136"/>
      <c r="R51" s="136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52</v>
      </c>
      <c r="H52" s="43">
        <v>23</v>
      </c>
      <c r="I52" s="79"/>
      <c r="J52" s="60"/>
      <c r="K52" s="60"/>
      <c r="L52" s="60">
        <f t="shared" si="4"/>
        <v>0</v>
      </c>
      <c r="Q52" s="136"/>
      <c r="R52" s="136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53</v>
      </c>
      <c r="H53" s="43">
        <v>24</v>
      </c>
      <c r="I53" s="61">
        <v>2400</v>
      </c>
      <c r="J53" s="61">
        <v>1800</v>
      </c>
      <c r="K53" s="61">
        <v>1800</v>
      </c>
      <c r="L53" s="60">
        <f t="shared" si="4"/>
        <v>1800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54</v>
      </c>
      <c r="H54" s="43">
        <v>25</v>
      </c>
      <c r="I54" s="61">
        <v>15700</v>
      </c>
      <c r="J54" s="60">
        <v>15700</v>
      </c>
      <c r="K54" s="60">
        <v>1719.7</v>
      </c>
      <c r="L54" s="60">
        <f t="shared" si="4"/>
        <v>1719.7</v>
      </c>
      <c r="Q54" s="136"/>
      <c r="R54" s="136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55</v>
      </c>
      <c r="H55" s="43">
        <v>26</v>
      </c>
      <c r="I55" s="61">
        <v>5500</v>
      </c>
      <c r="J55" s="60">
        <v>3800</v>
      </c>
      <c r="K55" s="60">
        <v>2049.1</v>
      </c>
      <c r="L55" s="60">
        <f t="shared" si="4"/>
        <v>2049.1</v>
      </c>
      <c r="Q55" s="136"/>
      <c r="R55" s="136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56</v>
      </c>
      <c r="H56" s="43">
        <v>27</v>
      </c>
      <c r="I56" s="61"/>
      <c r="J56" s="61"/>
      <c r="K56" s="61"/>
      <c r="L56" s="60">
        <f t="shared" si="4"/>
        <v>0</v>
      </c>
      <c r="Q56" s="136"/>
      <c r="R56" s="136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57</v>
      </c>
      <c r="H57" s="43">
        <v>28</v>
      </c>
      <c r="I57" s="61">
        <v>12500</v>
      </c>
      <c r="J57" s="60">
        <v>8600</v>
      </c>
      <c r="K57" s="60">
        <v>7451.7</v>
      </c>
      <c r="L57" s="60">
        <f t="shared" si="4"/>
        <v>7451.7</v>
      </c>
      <c r="Q57" s="136"/>
      <c r="R57" s="136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58</v>
      </c>
      <c r="H58" s="43">
        <v>29</v>
      </c>
      <c r="I58" s="61">
        <v>2500</v>
      </c>
      <c r="J58" s="60">
        <v>1800</v>
      </c>
      <c r="K58" s="60">
        <v>1800</v>
      </c>
      <c r="L58" s="60">
        <v>1800</v>
      </c>
      <c r="Q58" s="136"/>
      <c r="R58" s="136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59</v>
      </c>
      <c r="H59" s="43">
        <v>30</v>
      </c>
      <c r="I59" s="61">
        <v>0</v>
      </c>
      <c r="J59" s="60">
        <v>0</v>
      </c>
      <c r="K59" s="60">
        <v>0</v>
      </c>
      <c r="L59" s="60">
        <f t="shared" si="4"/>
        <v>0</v>
      </c>
      <c r="Q59" s="136"/>
      <c r="R59" s="136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60</v>
      </c>
      <c r="H60" s="43">
        <v>31</v>
      </c>
      <c r="I60" s="61">
        <v>56300</v>
      </c>
      <c r="J60" s="60">
        <v>37600</v>
      </c>
      <c r="K60" s="60">
        <v>25425.8</v>
      </c>
      <c r="L60" s="60">
        <f t="shared" si="4"/>
        <v>25425.8</v>
      </c>
      <c r="Q60" s="136"/>
      <c r="R60" s="136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61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62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6"/>
      <c r="S62" s="136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63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6"/>
      <c r="R63" s="136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63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6"/>
      <c r="R64" s="136"/>
    </row>
    <row r="65" spans="1:18" s="137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64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6"/>
      <c r="R65" s="136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65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66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67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6"/>
      <c r="R68" s="136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67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6"/>
      <c r="R69" s="136"/>
    </row>
    <row r="70" spans="1:18" s="137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64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6"/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65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6"/>
      <c r="R71" s="136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66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68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6"/>
      <c r="R73" s="136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69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6"/>
      <c r="R74" s="136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70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6"/>
      <c r="R75" s="136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71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6"/>
      <c r="R76" s="136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72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6"/>
      <c r="R77" s="136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73</v>
      </c>
      <c r="H78" s="43">
        <v>49</v>
      </c>
      <c r="I78" s="44">
        <f t="shared" ref="I78:L79" si="5">I79</f>
        <v>0</v>
      </c>
      <c r="J78" s="44">
        <f t="shared" si="5"/>
        <v>0</v>
      </c>
      <c r="K78" s="44">
        <f t="shared" si="5"/>
        <v>0</v>
      </c>
      <c r="L78" s="44">
        <f t="shared" si="5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73</v>
      </c>
      <c r="H79" s="43">
        <v>50</v>
      </c>
      <c r="I79" s="44">
        <f t="shared" si="5"/>
        <v>0</v>
      </c>
      <c r="J79" s="44">
        <f t="shared" si="5"/>
        <v>0</v>
      </c>
      <c r="K79" s="44">
        <f t="shared" si="5"/>
        <v>0</v>
      </c>
      <c r="L79" s="44">
        <f t="shared" si="5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73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73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74</v>
      </c>
      <c r="H82" s="43">
        <v>53</v>
      </c>
      <c r="I82" s="44">
        <f t="shared" ref="I82:L84" si="6">I83</f>
        <v>0</v>
      </c>
      <c r="J82" s="84">
        <f t="shared" si="6"/>
        <v>0</v>
      </c>
      <c r="K82" s="45">
        <f t="shared" si="6"/>
        <v>0</v>
      </c>
      <c r="L82" s="45">
        <f t="shared" si="6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75</v>
      </c>
      <c r="H83" s="43">
        <v>54</v>
      </c>
      <c r="I83" s="44">
        <f t="shared" si="6"/>
        <v>0</v>
      </c>
      <c r="J83" s="84">
        <f t="shared" si="6"/>
        <v>0</v>
      </c>
      <c r="K83" s="45">
        <f t="shared" si="6"/>
        <v>0</v>
      </c>
      <c r="L83" s="45">
        <f t="shared" si="6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75</v>
      </c>
      <c r="H84" s="43">
        <v>55</v>
      </c>
      <c r="I84" s="44">
        <f t="shared" si="6"/>
        <v>0</v>
      </c>
      <c r="J84" s="84">
        <f t="shared" si="6"/>
        <v>0</v>
      </c>
      <c r="K84" s="45">
        <f t="shared" si="6"/>
        <v>0</v>
      </c>
      <c r="L84" s="45">
        <f t="shared" si="6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75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76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77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t="14.4" hidden="1" customHeight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78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t="14.4" hidden="1" customHeight="1">
      <c r="A89" s="39">
        <v>2</v>
      </c>
      <c r="B89" s="40">
        <v>5</v>
      </c>
      <c r="C89" s="39"/>
      <c r="D89" s="40"/>
      <c r="E89" s="40"/>
      <c r="F89" s="89"/>
      <c r="G89" s="41" t="s">
        <v>79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t="14.4" hidden="1" customHeight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80</v>
      </c>
      <c r="H90" s="43">
        <v>61</v>
      </c>
      <c r="I90" s="64">
        <f t="shared" ref="I90:L91" si="7">I91</f>
        <v>0</v>
      </c>
      <c r="J90" s="85">
        <f t="shared" si="7"/>
        <v>0</v>
      </c>
      <c r="K90" s="65">
        <f t="shared" si="7"/>
        <v>0</v>
      </c>
      <c r="L90" s="65">
        <f t="shared" si="7"/>
        <v>0</v>
      </c>
    </row>
    <row r="91" spans="1:12" ht="14.4" hidden="1" customHeight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80</v>
      </c>
      <c r="H91" s="43">
        <v>62</v>
      </c>
      <c r="I91" s="44">
        <f t="shared" si="7"/>
        <v>0</v>
      </c>
      <c r="J91" s="84">
        <f t="shared" si="7"/>
        <v>0</v>
      </c>
      <c r="K91" s="45">
        <f t="shared" si="7"/>
        <v>0</v>
      </c>
      <c r="L91" s="45">
        <f t="shared" si="7"/>
        <v>0</v>
      </c>
    </row>
    <row r="92" spans="1:12" ht="14.4" hidden="1" customHeight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80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81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82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83</v>
      </c>
      <c r="H95" s="43">
        <v>66</v>
      </c>
      <c r="I95" s="44">
        <f t="shared" ref="I95:L96" si="8">I96</f>
        <v>0</v>
      </c>
      <c r="J95" s="84">
        <f t="shared" si="8"/>
        <v>0</v>
      </c>
      <c r="K95" s="45">
        <f t="shared" si="8"/>
        <v>0</v>
      </c>
      <c r="L95" s="44">
        <f t="shared" si="8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83</v>
      </c>
      <c r="H96" s="43">
        <v>67</v>
      </c>
      <c r="I96" s="44">
        <f t="shared" si="8"/>
        <v>0</v>
      </c>
      <c r="J96" s="84">
        <f t="shared" si="8"/>
        <v>0</v>
      </c>
      <c r="K96" s="45">
        <f t="shared" si="8"/>
        <v>0</v>
      </c>
      <c r="L96" s="44">
        <f t="shared" si="8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83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84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85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86</v>
      </c>
      <c r="H100" s="43">
        <v>71</v>
      </c>
      <c r="I100" s="44">
        <f t="shared" ref="I100:L101" si="9">I101</f>
        <v>0</v>
      </c>
      <c r="J100" s="84">
        <f t="shared" si="9"/>
        <v>0</v>
      </c>
      <c r="K100" s="45">
        <f t="shared" si="9"/>
        <v>0</v>
      </c>
      <c r="L100" s="44">
        <f t="shared" si="9"/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87</v>
      </c>
      <c r="H101" s="43">
        <v>72</v>
      </c>
      <c r="I101" s="44">
        <f t="shared" si="9"/>
        <v>0</v>
      </c>
      <c r="J101" s="84">
        <f t="shared" si="9"/>
        <v>0</v>
      </c>
      <c r="K101" s="45">
        <f t="shared" si="9"/>
        <v>0</v>
      </c>
      <c r="L101" s="44">
        <f t="shared" si="9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87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87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88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89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89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89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90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91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92</v>
      </c>
      <c r="H110" s="43">
        <v>81</v>
      </c>
      <c r="I110" s="53">
        <f t="shared" ref="I110:L111" si="10">I111</f>
        <v>0</v>
      </c>
      <c r="J110" s="86">
        <f t="shared" si="10"/>
        <v>0</v>
      </c>
      <c r="K110" s="52">
        <f t="shared" si="10"/>
        <v>0</v>
      </c>
      <c r="L110" s="53">
        <f t="shared" si="10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92</v>
      </c>
      <c r="H111" s="43">
        <v>82</v>
      </c>
      <c r="I111" s="44">
        <f t="shared" si="10"/>
        <v>0</v>
      </c>
      <c r="J111" s="84">
        <f t="shared" si="10"/>
        <v>0</v>
      </c>
      <c r="K111" s="45">
        <f t="shared" si="10"/>
        <v>0</v>
      </c>
      <c r="L111" s="44">
        <f t="shared" si="10"/>
        <v>0</v>
      </c>
    </row>
    <row r="112" spans="1:12" ht="14.4" hidden="1" customHeight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92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93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t="14.4" hidden="1" customHeight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94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95</v>
      </c>
      <c r="H115" s="43">
        <v>86</v>
      </c>
      <c r="I115" s="44">
        <f t="shared" ref="I115:L117" si="11">I116</f>
        <v>0</v>
      </c>
      <c r="J115" s="84">
        <f t="shared" si="11"/>
        <v>0</v>
      </c>
      <c r="K115" s="45">
        <f t="shared" si="11"/>
        <v>0</v>
      </c>
      <c r="L115" s="44">
        <f t="shared" si="11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95</v>
      </c>
      <c r="H116" s="43">
        <v>87</v>
      </c>
      <c r="I116" s="44">
        <f t="shared" si="11"/>
        <v>0</v>
      </c>
      <c r="J116" s="84">
        <f t="shared" si="11"/>
        <v>0</v>
      </c>
      <c r="K116" s="45">
        <f t="shared" si="11"/>
        <v>0</v>
      </c>
      <c r="L116" s="44">
        <f t="shared" si="11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95</v>
      </c>
      <c r="H117" s="43">
        <v>88</v>
      </c>
      <c r="I117" s="93">
        <f t="shared" si="11"/>
        <v>0</v>
      </c>
      <c r="J117" s="94">
        <f t="shared" si="11"/>
        <v>0</v>
      </c>
      <c r="K117" s="95">
        <f t="shared" si="11"/>
        <v>0</v>
      </c>
      <c r="L117" s="93">
        <f t="shared" si="11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95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96</v>
      </c>
      <c r="H119" s="43">
        <v>90</v>
      </c>
      <c r="I119" s="64">
        <f t="shared" ref="I119:L121" si="12">I120</f>
        <v>0</v>
      </c>
      <c r="J119" s="85">
        <f t="shared" si="12"/>
        <v>0</v>
      </c>
      <c r="K119" s="65">
        <f t="shared" si="12"/>
        <v>0</v>
      </c>
      <c r="L119" s="64">
        <f t="shared" si="12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96</v>
      </c>
      <c r="H120" s="43">
        <v>91</v>
      </c>
      <c r="I120" s="44">
        <f t="shared" si="12"/>
        <v>0</v>
      </c>
      <c r="J120" s="84">
        <f t="shared" si="12"/>
        <v>0</v>
      </c>
      <c r="K120" s="45">
        <f t="shared" si="12"/>
        <v>0</v>
      </c>
      <c r="L120" s="44">
        <f t="shared" si="12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96</v>
      </c>
      <c r="H121" s="43">
        <v>92</v>
      </c>
      <c r="I121" s="44">
        <f t="shared" si="12"/>
        <v>0</v>
      </c>
      <c r="J121" s="84">
        <f t="shared" si="12"/>
        <v>0</v>
      </c>
      <c r="K121" s="45">
        <f t="shared" si="12"/>
        <v>0</v>
      </c>
      <c r="L121" s="44">
        <f t="shared" si="12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96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97</v>
      </c>
      <c r="H123" s="43">
        <v>94</v>
      </c>
      <c r="I123" s="64">
        <f t="shared" ref="I123:L125" si="13">I124</f>
        <v>0</v>
      </c>
      <c r="J123" s="85">
        <f t="shared" si="13"/>
        <v>0</v>
      </c>
      <c r="K123" s="65">
        <f t="shared" si="13"/>
        <v>0</v>
      </c>
      <c r="L123" s="64">
        <f t="shared" si="13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97</v>
      </c>
      <c r="H124" s="43">
        <v>95</v>
      </c>
      <c r="I124" s="44">
        <f t="shared" si="13"/>
        <v>0</v>
      </c>
      <c r="J124" s="84">
        <f t="shared" si="13"/>
        <v>0</v>
      </c>
      <c r="K124" s="45">
        <f t="shared" si="13"/>
        <v>0</v>
      </c>
      <c r="L124" s="44">
        <f t="shared" si="13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97</v>
      </c>
      <c r="H125" s="43">
        <v>96</v>
      </c>
      <c r="I125" s="44">
        <f t="shared" si="13"/>
        <v>0</v>
      </c>
      <c r="J125" s="84">
        <f t="shared" si="13"/>
        <v>0</v>
      </c>
      <c r="K125" s="45">
        <f t="shared" si="13"/>
        <v>0</v>
      </c>
      <c r="L125" s="44">
        <f t="shared" si="13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97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98</v>
      </c>
      <c r="H127" s="43">
        <v>98</v>
      </c>
      <c r="I127" s="71">
        <f t="shared" ref="I127:L129" si="14">I128</f>
        <v>0</v>
      </c>
      <c r="J127" s="97">
        <f t="shared" si="14"/>
        <v>0</v>
      </c>
      <c r="K127" s="72">
        <f t="shared" si="14"/>
        <v>0</v>
      </c>
      <c r="L127" s="71">
        <f t="shared" si="14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99</v>
      </c>
      <c r="H128" s="43">
        <v>99</v>
      </c>
      <c r="I128" s="44">
        <f t="shared" si="14"/>
        <v>0</v>
      </c>
      <c r="J128" s="84">
        <f t="shared" si="14"/>
        <v>0</v>
      </c>
      <c r="K128" s="45">
        <f t="shared" si="14"/>
        <v>0</v>
      </c>
      <c r="L128" s="44">
        <f t="shared" si="14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98</v>
      </c>
      <c r="H129" s="43">
        <v>100</v>
      </c>
      <c r="I129" s="44">
        <f t="shared" si="14"/>
        <v>0</v>
      </c>
      <c r="J129" s="84">
        <f t="shared" si="14"/>
        <v>0</v>
      </c>
      <c r="K129" s="45">
        <f t="shared" si="14"/>
        <v>0</v>
      </c>
      <c r="L129" s="44">
        <f t="shared" si="14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100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101</v>
      </c>
      <c r="H131" s="43">
        <v>102</v>
      </c>
      <c r="I131" s="45">
        <f>SUM(I132+I137+I144)</f>
        <v>2800</v>
      </c>
      <c r="J131" s="84">
        <f>SUM(J132+J137+J144)</f>
        <v>1900</v>
      </c>
      <c r="K131" s="45">
        <f>SUM(K132+K137+K144)</f>
        <v>1593.05</v>
      </c>
      <c r="L131" s="44">
        <f>SUM(L132+L137+L144)</f>
        <v>1593.05</v>
      </c>
    </row>
    <row r="132" spans="1:12" ht="14.4" hidden="1" customHeight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102</v>
      </c>
      <c r="H132" s="43">
        <v>103</v>
      </c>
      <c r="I132" s="45">
        <f t="shared" ref="I132:L133" si="15">I133</f>
        <v>0</v>
      </c>
      <c r="J132" s="84">
        <f t="shared" si="15"/>
        <v>0</v>
      </c>
      <c r="K132" s="45">
        <f t="shared" si="15"/>
        <v>0</v>
      </c>
      <c r="L132" s="44">
        <f t="shared" si="15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102</v>
      </c>
      <c r="H133" s="43">
        <v>104</v>
      </c>
      <c r="I133" s="45">
        <f t="shared" si="15"/>
        <v>0</v>
      </c>
      <c r="J133" s="84">
        <f t="shared" si="15"/>
        <v>0</v>
      </c>
      <c r="K133" s="45">
        <f t="shared" si="15"/>
        <v>0</v>
      </c>
      <c r="L133" s="44">
        <f t="shared" si="15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102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103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104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105</v>
      </c>
      <c r="H137" s="43">
        <v>108</v>
      </c>
      <c r="I137" s="52">
        <f t="shared" ref="I137:L138" si="16">I138</f>
        <v>0</v>
      </c>
      <c r="J137" s="86">
        <f t="shared" si="16"/>
        <v>0</v>
      </c>
      <c r="K137" s="52">
        <f t="shared" si="16"/>
        <v>0</v>
      </c>
      <c r="L137" s="53">
        <f t="shared" si="16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106</v>
      </c>
      <c r="H138" s="43">
        <v>109</v>
      </c>
      <c r="I138" s="45">
        <f t="shared" si="16"/>
        <v>0</v>
      </c>
      <c r="J138" s="84">
        <f t="shared" si="16"/>
        <v>0</v>
      </c>
      <c r="K138" s="45">
        <f t="shared" si="16"/>
        <v>0</v>
      </c>
      <c r="L138" s="44">
        <f t="shared" si="16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106</v>
      </c>
      <c r="H139" s="43">
        <v>110</v>
      </c>
      <c r="I139" s="45">
        <f>SUM(I140:I140)</f>
        <v>0</v>
      </c>
      <c r="J139" s="84">
        <f>SUM(J140:J140)</f>
        <v>0</v>
      </c>
      <c r="K139" s="45">
        <f>SUM(K140:K140)</f>
        <v>0</v>
      </c>
      <c r="L139" s="44">
        <f>SUM(L140:L140)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2</v>
      </c>
      <c r="G140" s="56" t="s">
        <v>107</v>
      </c>
      <c r="H140" s="43">
        <v>112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/>
      <c r="F141" s="57"/>
      <c r="G141" s="56" t="s">
        <v>108</v>
      </c>
      <c r="H141" s="43">
        <v>113</v>
      </c>
      <c r="I141" s="45">
        <f>I142</f>
        <v>0</v>
      </c>
      <c r="J141" s="45">
        <f>J142</f>
        <v>0</v>
      </c>
      <c r="K141" s="45">
        <f>K142</f>
        <v>0</v>
      </c>
      <c r="L141" s="45">
        <f>L142</f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>
        <v>1</v>
      </c>
      <c r="F142" s="57"/>
      <c r="G142" s="56" t="s">
        <v>108</v>
      </c>
      <c r="H142" s="43">
        <v>114</v>
      </c>
      <c r="I142" s="45">
        <f>SUM(I143)</f>
        <v>0</v>
      </c>
      <c r="J142" s="45">
        <f>SUM(J143)</f>
        <v>0</v>
      </c>
      <c r="K142" s="45">
        <f>SUM(K143)</f>
        <v>0</v>
      </c>
      <c r="L142" s="45">
        <f>SUM(L143)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>
        <v>1</v>
      </c>
      <c r="G143" s="56" t="s">
        <v>108</v>
      </c>
      <c r="H143" s="43">
        <v>115</v>
      </c>
      <c r="I143" s="60">
        <v>0</v>
      </c>
      <c r="J143" s="60">
        <v>0</v>
      </c>
      <c r="K143" s="60">
        <v>0</v>
      </c>
      <c r="L143" s="60">
        <v>0</v>
      </c>
    </row>
    <row r="144" spans="1:12" ht="14.4" hidden="1" customHeight="1">
      <c r="A144" s="58">
        <v>2</v>
      </c>
      <c r="B144" s="54">
        <v>7</v>
      </c>
      <c r="C144" s="58">
        <v>3</v>
      </c>
      <c r="D144" s="54"/>
      <c r="E144" s="55"/>
      <c r="F144" s="57"/>
      <c r="G144" s="56" t="s">
        <v>109</v>
      </c>
      <c r="H144" s="43">
        <v>116</v>
      </c>
      <c r="I144" s="45">
        <f t="shared" ref="I144:L145" si="17">I145</f>
        <v>2800</v>
      </c>
      <c r="J144" s="84">
        <f t="shared" si="17"/>
        <v>1900</v>
      </c>
      <c r="K144" s="45">
        <f t="shared" si="17"/>
        <v>1593.05</v>
      </c>
      <c r="L144" s="44">
        <f t="shared" si="17"/>
        <v>1593.05</v>
      </c>
    </row>
    <row r="145" spans="1:12" ht="14.4" hidden="1" customHeight="1">
      <c r="A145" s="66">
        <v>2</v>
      </c>
      <c r="B145" s="75">
        <v>7</v>
      </c>
      <c r="C145" s="99">
        <v>3</v>
      </c>
      <c r="D145" s="75">
        <v>1</v>
      </c>
      <c r="E145" s="76"/>
      <c r="F145" s="77"/>
      <c r="G145" s="78" t="s">
        <v>109</v>
      </c>
      <c r="H145" s="43">
        <v>117</v>
      </c>
      <c r="I145" s="72">
        <f t="shared" si="17"/>
        <v>2800</v>
      </c>
      <c r="J145" s="97">
        <f t="shared" si="17"/>
        <v>1900</v>
      </c>
      <c r="K145" s="72">
        <f t="shared" si="17"/>
        <v>1593.05</v>
      </c>
      <c r="L145" s="71">
        <f t="shared" si="17"/>
        <v>1593.05</v>
      </c>
    </row>
    <row r="146" spans="1:12" ht="14.4" hidden="1" customHeight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/>
      <c r="G146" s="56" t="s">
        <v>109</v>
      </c>
      <c r="H146" s="43">
        <v>118</v>
      </c>
      <c r="I146" s="45">
        <f>SUM(I147:I148)</f>
        <v>2800</v>
      </c>
      <c r="J146" s="84">
        <f>SUM(J147:J148)</f>
        <v>1900</v>
      </c>
      <c r="K146" s="45">
        <f>SUM(K147:K148)</f>
        <v>1593.05</v>
      </c>
      <c r="L146" s="44">
        <f>SUM(L147:L148)</f>
        <v>1593.05</v>
      </c>
    </row>
    <row r="147" spans="1:12">
      <c r="A147" s="74">
        <v>2</v>
      </c>
      <c r="B147" s="49">
        <v>7</v>
      </c>
      <c r="C147" s="74">
        <v>3</v>
      </c>
      <c r="D147" s="49">
        <v>1</v>
      </c>
      <c r="E147" s="47">
        <v>1</v>
      </c>
      <c r="F147" s="50">
        <v>1</v>
      </c>
      <c r="G147" s="48" t="s">
        <v>110</v>
      </c>
      <c r="H147" s="43">
        <v>119</v>
      </c>
      <c r="I147" s="98">
        <v>2800</v>
      </c>
      <c r="J147" s="98">
        <v>1900</v>
      </c>
      <c r="K147" s="98">
        <v>1593.05</v>
      </c>
      <c r="L147" s="98">
        <f>K147</f>
        <v>1593.05</v>
      </c>
    </row>
    <row r="148" spans="1:12" ht="16.5" hidden="1" customHeight="1">
      <c r="A148" s="58">
        <v>2</v>
      </c>
      <c r="B148" s="54">
        <v>7</v>
      </c>
      <c r="C148" s="58">
        <v>3</v>
      </c>
      <c r="D148" s="54">
        <v>1</v>
      </c>
      <c r="E148" s="55">
        <v>1</v>
      </c>
      <c r="F148" s="57">
        <v>2</v>
      </c>
      <c r="G148" s="56" t="s">
        <v>111</v>
      </c>
      <c r="H148" s="43">
        <v>120</v>
      </c>
      <c r="I148" s="60">
        <v>0</v>
      </c>
      <c r="J148" s="61">
        <v>0</v>
      </c>
      <c r="K148" s="61">
        <v>0</v>
      </c>
      <c r="L148" s="61">
        <v>0</v>
      </c>
    </row>
    <row r="149" spans="1:12" ht="15" hidden="1" customHeight="1">
      <c r="A149" s="87">
        <v>2</v>
      </c>
      <c r="B149" s="87">
        <v>8</v>
      </c>
      <c r="C149" s="39"/>
      <c r="D149" s="63"/>
      <c r="E149" s="46"/>
      <c r="F149" s="100"/>
      <c r="G149" s="51" t="s">
        <v>112</v>
      </c>
      <c r="H149" s="43">
        <v>121</v>
      </c>
      <c r="I149" s="65">
        <f>I150</f>
        <v>0</v>
      </c>
      <c r="J149" s="85">
        <f>J150</f>
        <v>0</v>
      </c>
      <c r="K149" s="65">
        <f>K150</f>
        <v>0</v>
      </c>
      <c r="L149" s="64">
        <f>L150</f>
        <v>0</v>
      </c>
    </row>
    <row r="150" spans="1:12" ht="14.25" hidden="1" customHeight="1">
      <c r="A150" s="66">
        <v>2</v>
      </c>
      <c r="B150" s="66">
        <v>8</v>
      </c>
      <c r="C150" s="66">
        <v>1</v>
      </c>
      <c r="D150" s="67"/>
      <c r="E150" s="68"/>
      <c r="F150" s="70"/>
      <c r="G150" s="48" t="s">
        <v>112</v>
      </c>
      <c r="H150" s="43">
        <v>122</v>
      </c>
      <c r="I150" s="65">
        <f>I151+I156</f>
        <v>0</v>
      </c>
      <c r="J150" s="85">
        <f>J151+J156</f>
        <v>0</v>
      </c>
      <c r="K150" s="65">
        <f>K151+K156</f>
        <v>0</v>
      </c>
      <c r="L150" s="64">
        <f>L151+L156</f>
        <v>0</v>
      </c>
    </row>
    <row r="151" spans="1:12" ht="13.5" hidden="1" customHeight="1">
      <c r="A151" s="58">
        <v>2</v>
      </c>
      <c r="B151" s="54">
        <v>8</v>
      </c>
      <c r="C151" s="56">
        <v>1</v>
      </c>
      <c r="D151" s="54">
        <v>1</v>
      </c>
      <c r="E151" s="55"/>
      <c r="F151" s="57"/>
      <c r="G151" s="56" t="s">
        <v>113</v>
      </c>
      <c r="H151" s="43">
        <v>123</v>
      </c>
      <c r="I151" s="45">
        <f>I152</f>
        <v>0</v>
      </c>
      <c r="J151" s="84">
        <f>J152</f>
        <v>0</v>
      </c>
      <c r="K151" s="45">
        <f>K152</f>
        <v>0</v>
      </c>
      <c r="L151" s="44">
        <f>L152</f>
        <v>0</v>
      </c>
    </row>
    <row r="152" spans="1:12" ht="13.5" hidden="1" customHeight="1">
      <c r="A152" s="58">
        <v>2</v>
      </c>
      <c r="B152" s="54">
        <v>8</v>
      </c>
      <c r="C152" s="48">
        <v>1</v>
      </c>
      <c r="D152" s="49">
        <v>1</v>
      </c>
      <c r="E152" s="47">
        <v>1</v>
      </c>
      <c r="F152" s="50"/>
      <c r="G152" s="56" t="s">
        <v>113</v>
      </c>
      <c r="H152" s="43">
        <v>124</v>
      </c>
      <c r="I152" s="65">
        <f>SUM(I153:I155)</f>
        <v>0</v>
      </c>
      <c r="J152" s="65">
        <f>SUM(J153:J155)</f>
        <v>0</v>
      </c>
      <c r="K152" s="65">
        <f>SUM(K153:K155)</f>
        <v>0</v>
      </c>
      <c r="L152" s="65">
        <f>SUM(L153:L155)</f>
        <v>0</v>
      </c>
    </row>
    <row r="153" spans="1:12" ht="13.5" hidden="1" customHeight="1">
      <c r="A153" s="54">
        <v>2</v>
      </c>
      <c r="B153" s="49">
        <v>8</v>
      </c>
      <c r="C153" s="56">
        <v>1</v>
      </c>
      <c r="D153" s="54">
        <v>1</v>
      </c>
      <c r="E153" s="55">
        <v>1</v>
      </c>
      <c r="F153" s="57">
        <v>1</v>
      </c>
      <c r="G153" s="56" t="s">
        <v>114</v>
      </c>
      <c r="H153" s="43">
        <v>125</v>
      </c>
      <c r="I153" s="60">
        <v>0</v>
      </c>
      <c r="J153" s="60">
        <v>0</v>
      </c>
      <c r="K153" s="60">
        <v>0</v>
      </c>
      <c r="L153" s="60">
        <v>0</v>
      </c>
    </row>
    <row r="154" spans="1:12" ht="15.75" hidden="1" customHeight="1">
      <c r="A154" s="66">
        <v>2</v>
      </c>
      <c r="B154" s="75">
        <v>8</v>
      </c>
      <c r="C154" s="78">
        <v>1</v>
      </c>
      <c r="D154" s="75">
        <v>1</v>
      </c>
      <c r="E154" s="76">
        <v>1</v>
      </c>
      <c r="F154" s="77">
        <v>2</v>
      </c>
      <c r="G154" s="78" t="s">
        <v>115</v>
      </c>
      <c r="H154" s="43">
        <v>126</v>
      </c>
      <c r="I154" s="101">
        <v>0</v>
      </c>
      <c r="J154" s="101">
        <v>0</v>
      </c>
      <c r="K154" s="101">
        <v>0</v>
      </c>
      <c r="L154" s="101">
        <v>0</v>
      </c>
    </row>
    <row r="155" spans="1:12" ht="14.4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3</v>
      </c>
      <c r="G155" s="78" t="s">
        <v>116</v>
      </c>
      <c r="H155" s="43">
        <v>127</v>
      </c>
      <c r="I155" s="101">
        <v>0</v>
      </c>
      <c r="J155" s="102">
        <v>0</v>
      </c>
      <c r="K155" s="101">
        <v>0</v>
      </c>
      <c r="L155" s="79">
        <v>0</v>
      </c>
    </row>
    <row r="156" spans="1:12" ht="15" hidden="1" customHeight="1">
      <c r="A156" s="58">
        <v>2</v>
      </c>
      <c r="B156" s="54">
        <v>8</v>
      </c>
      <c r="C156" s="56">
        <v>1</v>
      </c>
      <c r="D156" s="54">
        <v>2</v>
      </c>
      <c r="E156" s="55"/>
      <c r="F156" s="57"/>
      <c r="G156" s="56" t="s">
        <v>117</v>
      </c>
      <c r="H156" s="43">
        <v>128</v>
      </c>
      <c r="I156" s="45">
        <f t="shared" ref="I156:L157" si="18">I157</f>
        <v>0</v>
      </c>
      <c r="J156" s="84">
        <f t="shared" si="18"/>
        <v>0</v>
      </c>
      <c r="K156" s="45">
        <f t="shared" si="18"/>
        <v>0</v>
      </c>
      <c r="L156" s="44">
        <f t="shared" si="18"/>
        <v>0</v>
      </c>
    </row>
    <row r="157" spans="1:12" ht="14.4" hidden="1" customHeight="1">
      <c r="A157" s="58">
        <v>2</v>
      </c>
      <c r="B157" s="54">
        <v>8</v>
      </c>
      <c r="C157" s="56">
        <v>1</v>
      </c>
      <c r="D157" s="54">
        <v>2</v>
      </c>
      <c r="E157" s="55">
        <v>1</v>
      </c>
      <c r="F157" s="57"/>
      <c r="G157" s="56" t="s">
        <v>117</v>
      </c>
      <c r="H157" s="43">
        <v>129</v>
      </c>
      <c r="I157" s="45">
        <f t="shared" si="18"/>
        <v>0</v>
      </c>
      <c r="J157" s="84">
        <f t="shared" si="18"/>
        <v>0</v>
      </c>
      <c r="K157" s="45">
        <f t="shared" si="18"/>
        <v>0</v>
      </c>
      <c r="L157" s="44">
        <f t="shared" si="18"/>
        <v>0</v>
      </c>
    </row>
    <row r="158" spans="1:12" ht="14.4" hidden="1" customHeight="1">
      <c r="A158" s="66">
        <v>2</v>
      </c>
      <c r="B158" s="67">
        <v>8</v>
      </c>
      <c r="C158" s="69">
        <v>1</v>
      </c>
      <c r="D158" s="67">
        <v>2</v>
      </c>
      <c r="E158" s="68">
        <v>1</v>
      </c>
      <c r="F158" s="70">
        <v>1</v>
      </c>
      <c r="G158" s="56" t="s">
        <v>117</v>
      </c>
      <c r="H158" s="43">
        <v>130</v>
      </c>
      <c r="I158" s="103">
        <v>0</v>
      </c>
      <c r="J158" s="61">
        <v>0</v>
      </c>
      <c r="K158" s="61">
        <v>0</v>
      </c>
      <c r="L158" s="61">
        <v>0</v>
      </c>
    </row>
    <row r="159" spans="1:12" ht="39.75" hidden="1" customHeight="1">
      <c r="A159" s="87">
        <v>2</v>
      </c>
      <c r="B159" s="39">
        <v>9</v>
      </c>
      <c r="C159" s="41"/>
      <c r="D159" s="39"/>
      <c r="E159" s="40"/>
      <c r="F159" s="42"/>
      <c r="G159" s="41" t="s">
        <v>118</v>
      </c>
      <c r="H159" s="43">
        <v>131</v>
      </c>
      <c r="I159" s="45">
        <f>I160+I164</f>
        <v>0</v>
      </c>
      <c r="J159" s="84">
        <f>J160+J164</f>
        <v>0</v>
      </c>
      <c r="K159" s="45">
        <f>K160+K164</f>
        <v>0</v>
      </c>
      <c r="L159" s="44">
        <f>L160+L164</f>
        <v>0</v>
      </c>
    </row>
    <row r="160" spans="1:12" s="69" customFormat="1" ht="39" hidden="1" customHeight="1">
      <c r="A160" s="58">
        <v>2</v>
      </c>
      <c r="B160" s="54">
        <v>9</v>
      </c>
      <c r="C160" s="56">
        <v>1</v>
      </c>
      <c r="D160" s="54"/>
      <c r="E160" s="55"/>
      <c r="F160" s="57"/>
      <c r="G160" s="56" t="s">
        <v>119</v>
      </c>
      <c r="H160" s="43">
        <v>132</v>
      </c>
      <c r="I160" s="45">
        <f t="shared" ref="I160:L162" si="19">I161</f>
        <v>0</v>
      </c>
      <c r="J160" s="84">
        <f t="shared" si="19"/>
        <v>0</v>
      </c>
      <c r="K160" s="45">
        <f t="shared" si="19"/>
        <v>0</v>
      </c>
      <c r="L160" s="44">
        <f t="shared" si="19"/>
        <v>0</v>
      </c>
    </row>
    <row r="161" spans="1:12" ht="42.75" hidden="1" customHeight="1">
      <c r="A161" s="74">
        <v>2</v>
      </c>
      <c r="B161" s="49">
        <v>9</v>
      </c>
      <c r="C161" s="48">
        <v>1</v>
      </c>
      <c r="D161" s="49">
        <v>1</v>
      </c>
      <c r="E161" s="47"/>
      <c r="F161" s="50"/>
      <c r="G161" s="56" t="s">
        <v>120</v>
      </c>
      <c r="H161" s="43">
        <v>133</v>
      </c>
      <c r="I161" s="65">
        <f t="shared" si="19"/>
        <v>0</v>
      </c>
      <c r="J161" s="85">
        <f t="shared" si="19"/>
        <v>0</v>
      </c>
      <c r="K161" s="65">
        <f t="shared" si="19"/>
        <v>0</v>
      </c>
      <c r="L161" s="64">
        <f t="shared" si="19"/>
        <v>0</v>
      </c>
    </row>
    <row r="162" spans="1:12" ht="38.25" hidden="1" customHeight="1">
      <c r="A162" s="58">
        <v>2</v>
      </c>
      <c r="B162" s="54">
        <v>9</v>
      </c>
      <c r="C162" s="58">
        <v>1</v>
      </c>
      <c r="D162" s="54">
        <v>1</v>
      </c>
      <c r="E162" s="55">
        <v>1</v>
      </c>
      <c r="F162" s="57"/>
      <c r="G162" s="56" t="s">
        <v>120</v>
      </c>
      <c r="H162" s="43">
        <v>134</v>
      </c>
      <c r="I162" s="45">
        <f t="shared" si="19"/>
        <v>0</v>
      </c>
      <c r="J162" s="84">
        <f t="shared" si="19"/>
        <v>0</v>
      </c>
      <c r="K162" s="45">
        <f t="shared" si="19"/>
        <v>0</v>
      </c>
      <c r="L162" s="44">
        <f t="shared" si="19"/>
        <v>0</v>
      </c>
    </row>
    <row r="163" spans="1:12" ht="38.25" hidden="1" customHeight="1">
      <c r="A163" s="74">
        <v>2</v>
      </c>
      <c r="B163" s="49">
        <v>9</v>
      </c>
      <c r="C163" s="49">
        <v>1</v>
      </c>
      <c r="D163" s="49">
        <v>1</v>
      </c>
      <c r="E163" s="47">
        <v>1</v>
      </c>
      <c r="F163" s="50">
        <v>1</v>
      </c>
      <c r="G163" s="56" t="s">
        <v>120</v>
      </c>
      <c r="H163" s="43">
        <v>135</v>
      </c>
      <c r="I163" s="98">
        <v>0</v>
      </c>
      <c r="J163" s="98">
        <v>0</v>
      </c>
      <c r="K163" s="98">
        <v>0</v>
      </c>
      <c r="L163" s="98">
        <v>0</v>
      </c>
    </row>
    <row r="164" spans="1:12" ht="41.25" hidden="1" customHeight="1">
      <c r="A164" s="58">
        <v>2</v>
      </c>
      <c r="B164" s="54">
        <v>9</v>
      </c>
      <c r="C164" s="54">
        <v>2</v>
      </c>
      <c r="D164" s="54"/>
      <c r="E164" s="55"/>
      <c r="F164" s="57"/>
      <c r="G164" s="56" t="s">
        <v>121</v>
      </c>
      <c r="H164" s="43">
        <v>136</v>
      </c>
      <c r="I164" s="45">
        <f>SUM(I165+I170)</f>
        <v>0</v>
      </c>
      <c r="J164" s="45">
        <f>SUM(J165+J170)</f>
        <v>0</v>
      </c>
      <c r="K164" s="45">
        <f>SUM(K165+K170)</f>
        <v>0</v>
      </c>
      <c r="L164" s="45">
        <f>SUM(L165+L170)</f>
        <v>0</v>
      </c>
    </row>
    <row r="165" spans="1:12" ht="44.25" hidden="1" customHeight="1">
      <c r="A165" s="58">
        <v>2</v>
      </c>
      <c r="B165" s="54">
        <v>9</v>
      </c>
      <c r="C165" s="54">
        <v>2</v>
      </c>
      <c r="D165" s="49">
        <v>1</v>
      </c>
      <c r="E165" s="47"/>
      <c r="F165" s="50"/>
      <c r="G165" s="48" t="s">
        <v>122</v>
      </c>
      <c r="H165" s="43">
        <v>137</v>
      </c>
      <c r="I165" s="65">
        <f>I166</f>
        <v>0</v>
      </c>
      <c r="J165" s="85">
        <f>J166</f>
        <v>0</v>
      </c>
      <c r="K165" s="65">
        <f>K166</f>
        <v>0</v>
      </c>
      <c r="L165" s="64">
        <f>L166</f>
        <v>0</v>
      </c>
    </row>
    <row r="166" spans="1:12" ht="40.5" hidden="1" customHeight="1">
      <c r="A166" s="74">
        <v>2</v>
      </c>
      <c r="B166" s="49">
        <v>9</v>
      </c>
      <c r="C166" s="49">
        <v>2</v>
      </c>
      <c r="D166" s="54">
        <v>1</v>
      </c>
      <c r="E166" s="55">
        <v>1</v>
      </c>
      <c r="F166" s="57"/>
      <c r="G166" s="48" t="s">
        <v>123</v>
      </c>
      <c r="H166" s="43">
        <v>138</v>
      </c>
      <c r="I166" s="45">
        <f>SUM(I167:I169)</f>
        <v>0</v>
      </c>
      <c r="J166" s="84">
        <f>SUM(J167:J169)</f>
        <v>0</v>
      </c>
      <c r="K166" s="45">
        <f>SUM(K167:K169)</f>
        <v>0</v>
      </c>
      <c r="L166" s="44">
        <f>SUM(L167:L169)</f>
        <v>0</v>
      </c>
    </row>
    <row r="167" spans="1:12" ht="53.25" hidden="1" customHeight="1">
      <c r="A167" s="66">
        <v>2</v>
      </c>
      <c r="B167" s="75">
        <v>9</v>
      </c>
      <c r="C167" s="75">
        <v>2</v>
      </c>
      <c r="D167" s="75">
        <v>1</v>
      </c>
      <c r="E167" s="76">
        <v>1</v>
      </c>
      <c r="F167" s="77">
        <v>1</v>
      </c>
      <c r="G167" s="48" t="s">
        <v>124</v>
      </c>
      <c r="H167" s="43">
        <v>139</v>
      </c>
      <c r="I167" s="101">
        <v>0</v>
      </c>
      <c r="J167" s="59">
        <v>0</v>
      </c>
      <c r="K167" s="59">
        <v>0</v>
      </c>
      <c r="L167" s="59">
        <v>0</v>
      </c>
    </row>
    <row r="168" spans="1:12" ht="51.75" hidden="1" customHeight="1">
      <c r="A168" s="58">
        <v>2</v>
      </c>
      <c r="B168" s="54">
        <v>9</v>
      </c>
      <c r="C168" s="54">
        <v>2</v>
      </c>
      <c r="D168" s="54">
        <v>1</v>
      </c>
      <c r="E168" s="55">
        <v>1</v>
      </c>
      <c r="F168" s="57">
        <v>2</v>
      </c>
      <c r="G168" s="48" t="s">
        <v>125</v>
      </c>
      <c r="H168" s="43">
        <v>140</v>
      </c>
      <c r="I168" s="60">
        <v>0</v>
      </c>
      <c r="J168" s="104">
        <v>0</v>
      </c>
      <c r="K168" s="104">
        <v>0</v>
      </c>
      <c r="L168" s="104"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3</v>
      </c>
      <c r="G169" s="48" t="s">
        <v>126</v>
      </c>
      <c r="H169" s="43">
        <v>141</v>
      </c>
      <c r="I169" s="60">
        <v>0</v>
      </c>
      <c r="J169" s="60">
        <v>0</v>
      </c>
      <c r="K169" s="60">
        <v>0</v>
      </c>
      <c r="L169" s="60">
        <v>0</v>
      </c>
    </row>
    <row r="170" spans="1:12" ht="39" hidden="1" customHeight="1">
      <c r="A170" s="105">
        <v>2</v>
      </c>
      <c r="B170" s="105">
        <v>9</v>
      </c>
      <c r="C170" s="105">
        <v>2</v>
      </c>
      <c r="D170" s="105">
        <v>2</v>
      </c>
      <c r="E170" s="105"/>
      <c r="F170" s="105"/>
      <c r="G170" s="56" t="s">
        <v>127</v>
      </c>
      <c r="H170" s="43">
        <v>142</v>
      </c>
      <c r="I170" s="45">
        <f>I171</f>
        <v>0</v>
      </c>
      <c r="J170" s="84">
        <f>J171</f>
        <v>0</v>
      </c>
      <c r="K170" s="45">
        <f>K171</f>
        <v>0</v>
      </c>
      <c r="L170" s="44">
        <f>L171</f>
        <v>0</v>
      </c>
    </row>
    <row r="171" spans="1:12" ht="43.5" hidden="1" customHeight="1">
      <c r="A171" s="58">
        <v>2</v>
      </c>
      <c r="B171" s="54">
        <v>9</v>
      </c>
      <c r="C171" s="54">
        <v>2</v>
      </c>
      <c r="D171" s="54">
        <v>2</v>
      </c>
      <c r="E171" s="55">
        <v>1</v>
      </c>
      <c r="F171" s="57"/>
      <c r="G171" s="48" t="s">
        <v>128</v>
      </c>
      <c r="H171" s="43">
        <v>143</v>
      </c>
      <c r="I171" s="65">
        <f>SUM(I172:I174)</f>
        <v>0</v>
      </c>
      <c r="J171" s="65">
        <f>SUM(J172:J174)</f>
        <v>0</v>
      </c>
      <c r="K171" s="65">
        <f>SUM(K172:K174)</f>
        <v>0</v>
      </c>
      <c r="L171" s="65">
        <f>SUM(L172:L174)</f>
        <v>0</v>
      </c>
    </row>
    <row r="172" spans="1:12" ht="54.75" hidden="1" customHeight="1">
      <c r="A172" s="58">
        <v>2</v>
      </c>
      <c r="B172" s="54">
        <v>9</v>
      </c>
      <c r="C172" s="54">
        <v>2</v>
      </c>
      <c r="D172" s="54">
        <v>2</v>
      </c>
      <c r="E172" s="54">
        <v>1</v>
      </c>
      <c r="F172" s="57">
        <v>1</v>
      </c>
      <c r="G172" s="106" t="s">
        <v>129</v>
      </c>
      <c r="H172" s="43">
        <v>144</v>
      </c>
      <c r="I172" s="60">
        <v>0</v>
      </c>
      <c r="J172" s="59">
        <v>0</v>
      </c>
      <c r="K172" s="59">
        <v>0</v>
      </c>
      <c r="L172" s="59">
        <v>0</v>
      </c>
    </row>
    <row r="173" spans="1:12" ht="54" hidden="1" customHeight="1">
      <c r="A173" s="67">
        <v>2</v>
      </c>
      <c r="B173" s="69">
        <v>9</v>
      </c>
      <c r="C173" s="67">
        <v>2</v>
      </c>
      <c r="D173" s="68">
        <v>2</v>
      </c>
      <c r="E173" s="68">
        <v>1</v>
      </c>
      <c r="F173" s="70">
        <v>2</v>
      </c>
      <c r="G173" s="69" t="s">
        <v>130</v>
      </c>
      <c r="H173" s="43">
        <v>145</v>
      </c>
      <c r="I173" s="59">
        <v>0</v>
      </c>
      <c r="J173" s="61">
        <v>0</v>
      </c>
      <c r="K173" s="61">
        <v>0</v>
      </c>
      <c r="L173" s="61">
        <v>0</v>
      </c>
    </row>
    <row r="174" spans="1:12" ht="54" hidden="1" customHeight="1">
      <c r="A174" s="54">
        <v>2</v>
      </c>
      <c r="B174" s="78">
        <v>9</v>
      </c>
      <c r="C174" s="75">
        <v>2</v>
      </c>
      <c r="D174" s="76">
        <v>2</v>
      </c>
      <c r="E174" s="76">
        <v>1</v>
      </c>
      <c r="F174" s="77">
        <v>3</v>
      </c>
      <c r="G174" s="78" t="s">
        <v>131</v>
      </c>
      <c r="H174" s="43">
        <v>146</v>
      </c>
      <c r="I174" s="104">
        <v>0</v>
      </c>
      <c r="J174" s="104">
        <v>0</v>
      </c>
      <c r="K174" s="104">
        <v>0</v>
      </c>
      <c r="L174" s="104">
        <v>0</v>
      </c>
    </row>
    <row r="175" spans="1:12" ht="26.25" hidden="1" customHeight="1">
      <c r="A175" s="67">
        <v>3</v>
      </c>
      <c r="B175" s="68">
        <v>1</v>
      </c>
      <c r="C175" s="68">
        <v>2</v>
      </c>
      <c r="D175" s="68"/>
      <c r="E175" s="68"/>
      <c r="F175" s="70"/>
      <c r="G175" s="69" t="s">
        <v>138</v>
      </c>
      <c r="H175" s="43">
        <v>171</v>
      </c>
      <c r="I175" s="44">
        <f t="shared" ref="I175:L176" si="20">I176</f>
        <v>0</v>
      </c>
      <c r="J175" s="86">
        <f t="shared" si="20"/>
        <v>0</v>
      </c>
      <c r="K175" s="52">
        <f t="shared" si="20"/>
        <v>0</v>
      </c>
      <c r="L175" s="53">
        <f t="shared" si="20"/>
        <v>0</v>
      </c>
    </row>
    <row r="176" spans="1:12" ht="25.5" hidden="1" customHeight="1">
      <c r="A176" s="54">
        <v>3</v>
      </c>
      <c r="B176" s="55">
        <v>1</v>
      </c>
      <c r="C176" s="55">
        <v>2</v>
      </c>
      <c r="D176" s="55">
        <v>1</v>
      </c>
      <c r="E176" s="55"/>
      <c r="F176" s="57"/>
      <c r="G176" s="69" t="s">
        <v>138</v>
      </c>
      <c r="H176" s="43">
        <v>172</v>
      </c>
      <c r="I176" s="64">
        <f t="shared" si="20"/>
        <v>0</v>
      </c>
      <c r="J176" s="84">
        <f t="shared" si="20"/>
        <v>0</v>
      </c>
      <c r="K176" s="45">
        <f t="shared" si="20"/>
        <v>0</v>
      </c>
      <c r="L176" s="44">
        <f t="shared" si="20"/>
        <v>0</v>
      </c>
    </row>
    <row r="177" spans="1:16" ht="26.25" hidden="1" customHeight="1">
      <c r="A177" s="49">
        <v>3</v>
      </c>
      <c r="B177" s="47">
        <v>1</v>
      </c>
      <c r="C177" s="47">
        <v>2</v>
      </c>
      <c r="D177" s="47">
        <v>1</v>
      </c>
      <c r="E177" s="47">
        <v>1</v>
      </c>
      <c r="F177" s="50"/>
      <c r="G177" s="69" t="s">
        <v>138</v>
      </c>
      <c r="H177" s="43">
        <v>173</v>
      </c>
      <c r="I177" s="44">
        <f>SUM(I178:I181)</f>
        <v>0</v>
      </c>
      <c r="J177" s="85">
        <f>SUM(J178:J181)</f>
        <v>0</v>
      </c>
      <c r="K177" s="65">
        <f>SUM(K178:K181)</f>
        <v>0</v>
      </c>
      <c r="L177" s="64">
        <f>SUM(L178:L181)</f>
        <v>0</v>
      </c>
    </row>
    <row r="178" spans="1:16" ht="41.25" hidden="1" customHeight="1">
      <c r="A178" s="54">
        <v>3</v>
      </c>
      <c r="B178" s="55">
        <v>1</v>
      </c>
      <c r="C178" s="55">
        <v>2</v>
      </c>
      <c r="D178" s="55">
        <v>1</v>
      </c>
      <c r="E178" s="55">
        <v>1</v>
      </c>
      <c r="F178" s="57">
        <v>2</v>
      </c>
      <c r="G178" s="56" t="s">
        <v>139</v>
      </c>
      <c r="H178" s="43">
        <v>174</v>
      </c>
      <c r="I178" s="61">
        <v>0</v>
      </c>
      <c r="J178" s="61">
        <v>0</v>
      </c>
      <c r="K178" s="61">
        <v>0</v>
      </c>
      <c r="L178" s="61">
        <v>0</v>
      </c>
    </row>
    <row r="179" spans="1:16" ht="14.25" hidden="1" customHeight="1">
      <c r="A179" s="54">
        <v>3</v>
      </c>
      <c r="B179" s="55">
        <v>1</v>
      </c>
      <c r="C179" s="55">
        <v>2</v>
      </c>
      <c r="D179" s="54">
        <v>1</v>
      </c>
      <c r="E179" s="55">
        <v>1</v>
      </c>
      <c r="F179" s="57">
        <v>3</v>
      </c>
      <c r="G179" s="56" t="s">
        <v>140</v>
      </c>
      <c r="H179" s="43">
        <v>175</v>
      </c>
      <c r="I179" s="61">
        <v>0</v>
      </c>
      <c r="J179" s="61">
        <v>0</v>
      </c>
      <c r="K179" s="61">
        <v>0</v>
      </c>
      <c r="L179" s="61">
        <v>0</v>
      </c>
    </row>
    <row r="180" spans="1:16" ht="18.7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4</v>
      </c>
      <c r="G180" s="56" t="s">
        <v>141</v>
      </c>
      <c r="H180" s="43">
        <v>176</v>
      </c>
      <c r="I180" s="61">
        <v>0</v>
      </c>
      <c r="J180" s="61">
        <v>0</v>
      </c>
      <c r="K180" s="61">
        <v>0</v>
      </c>
      <c r="L180" s="61">
        <v>0</v>
      </c>
    </row>
    <row r="181" spans="1:16" ht="17.25" hidden="1" customHeight="1">
      <c r="A181" s="67">
        <v>3</v>
      </c>
      <c r="B181" s="76">
        <v>1</v>
      </c>
      <c r="C181" s="76">
        <v>2</v>
      </c>
      <c r="D181" s="75">
        <v>1</v>
      </c>
      <c r="E181" s="76">
        <v>1</v>
      </c>
      <c r="F181" s="77">
        <v>5</v>
      </c>
      <c r="G181" s="78" t="s">
        <v>142</v>
      </c>
      <c r="H181" s="43">
        <v>177</v>
      </c>
      <c r="I181" s="61">
        <v>0</v>
      </c>
      <c r="J181" s="61">
        <v>0</v>
      </c>
      <c r="K181" s="61">
        <v>0</v>
      </c>
      <c r="L181" s="104">
        <v>0</v>
      </c>
    </row>
    <row r="182" spans="1:16" ht="15" hidden="1" customHeight="1">
      <c r="A182" s="54">
        <v>3</v>
      </c>
      <c r="B182" s="55">
        <v>1</v>
      </c>
      <c r="C182" s="55">
        <v>3</v>
      </c>
      <c r="D182" s="54"/>
      <c r="E182" s="55"/>
      <c r="F182" s="57"/>
      <c r="G182" s="56" t="s">
        <v>143</v>
      </c>
      <c r="H182" s="43">
        <v>178</v>
      </c>
      <c r="I182" s="44">
        <f>SUM(I183+I186)</f>
        <v>0</v>
      </c>
      <c r="J182" s="84">
        <f>SUM(J183+J186)</f>
        <v>0</v>
      </c>
      <c r="K182" s="45">
        <f>SUM(K183+K186)</f>
        <v>0</v>
      </c>
      <c r="L182" s="44">
        <f>SUM(L183+L186)</f>
        <v>0</v>
      </c>
    </row>
    <row r="183" spans="1:16" ht="27.75" hidden="1" customHeight="1">
      <c r="A183" s="49">
        <v>3</v>
      </c>
      <c r="B183" s="47">
        <v>1</v>
      </c>
      <c r="C183" s="47">
        <v>3</v>
      </c>
      <c r="D183" s="49">
        <v>1</v>
      </c>
      <c r="E183" s="54"/>
      <c r="F183" s="50"/>
      <c r="G183" s="48" t="s">
        <v>144</v>
      </c>
      <c r="H183" s="43">
        <v>179</v>
      </c>
      <c r="I183" s="64">
        <f t="shared" ref="I183:L184" si="21">I184</f>
        <v>0</v>
      </c>
      <c r="J183" s="85">
        <f t="shared" si="21"/>
        <v>0</v>
      </c>
      <c r="K183" s="65">
        <f t="shared" si="21"/>
        <v>0</v>
      </c>
      <c r="L183" s="64">
        <f t="shared" si="21"/>
        <v>0</v>
      </c>
    </row>
    <row r="184" spans="1:16" ht="30.75" hidden="1" customHeight="1">
      <c r="A184" s="54">
        <v>3</v>
      </c>
      <c r="B184" s="55">
        <v>1</v>
      </c>
      <c r="C184" s="55">
        <v>3</v>
      </c>
      <c r="D184" s="54">
        <v>1</v>
      </c>
      <c r="E184" s="54">
        <v>1</v>
      </c>
      <c r="F184" s="57"/>
      <c r="G184" s="48" t="s">
        <v>144</v>
      </c>
      <c r="H184" s="43">
        <v>180</v>
      </c>
      <c r="I184" s="44">
        <f t="shared" si="21"/>
        <v>0</v>
      </c>
      <c r="J184" s="84">
        <f t="shared" si="21"/>
        <v>0</v>
      </c>
      <c r="K184" s="45">
        <f t="shared" si="21"/>
        <v>0</v>
      </c>
      <c r="L184" s="44">
        <f t="shared" si="21"/>
        <v>0</v>
      </c>
    </row>
    <row r="185" spans="1:16" ht="27.75" hidden="1" customHeight="1">
      <c r="A185" s="54">
        <v>3</v>
      </c>
      <c r="B185" s="56">
        <v>1</v>
      </c>
      <c r="C185" s="54">
        <v>3</v>
      </c>
      <c r="D185" s="55">
        <v>1</v>
      </c>
      <c r="E185" s="55">
        <v>1</v>
      </c>
      <c r="F185" s="57">
        <v>1</v>
      </c>
      <c r="G185" s="48" t="s">
        <v>144</v>
      </c>
      <c r="H185" s="43">
        <v>181</v>
      </c>
      <c r="I185" s="104">
        <v>0</v>
      </c>
      <c r="J185" s="104">
        <v>0</v>
      </c>
      <c r="K185" s="104">
        <v>0</v>
      </c>
      <c r="L185" s="104">
        <v>0</v>
      </c>
    </row>
    <row r="186" spans="1:16" ht="15" hidden="1" customHeight="1">
      <c r="A186" s="54">
        <v>3</v>
      </c>
      <c r="B186" s="56">
        <v>1</v>
      </c>
      <c r="C186" s="54">
        <v>3</v>
      </c>
      <c r="D186" s="55">
        <v>2</v>
      </c>
      <c r="E186" s="55"/>
      <c r="F186" s="57"/>
      <c r="G186" s="56" t="s">
        <v>145</v>
      </c>
      <c r="H186" s="43">
        <v>182</v>
      </c>
      <c r="I186" s="44">
        <f>I187</f>
        <v>0</v>
      </c>
      <c r="J186" s="84">
        <f>J187</f>
        <v>0</v>
      </c>
      <c r="K186" s="45">
        <f>K187</f>
        <v>0</v>
      </c>
      <c r="L186" s="44">
        <f>L187</f>
        <v>0</v>
      </c>
    </row>
    <row r="187" spans="1:16" ht="15.75" hidden="1" customHeight="1">
      <c r="A187" s="49">
        <v>3</v>
      </c>
      <c r="B187" s="48">
        <v>1</v>
      </c>
      <c r="C187" s="49">
        <v>3</v>
      </c>
      <c r="D187" s="47">
        <v>2</v>
      </c>
      <c r="E187" s="47">
        <v>1</v>
      </c>
      <c r="F187" s="50"/>
      <c r="G187" s="56" t="s">
        <v>145</v>
      </c>
      <c r="H187" s="43">
        <v>183</v>
      </c>
      <c r="I187" s="44">
        <f>SUM(I188:I193)</f>
        <v>0</v>
      </c>
      <c r="J187" s="44">
        <f>SUM(J188:J193)</f>
        <v>0</v>
      </c>
      <c r="K187" s="44">
        <f>SUM(K188:K193)</f>
        <v>0</v>
      </c>
      <c r="L187" s="44">
        <f>SUM(L188:L193)</f>
        <v>0</v>
      </c>
      <c r="M187" s="138"/>
      <c r="N187" s="138"/>
      <c r="O187" s="138"/>
      <c r="P187" s="138"/>
    </row>
    <row r="188" spans="1:16" ht="1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1</v>
      </c>
      <c r="G188" s="56" t="s">
        <v>146</v>
      </c>
      <c r="H188" s="43">
        <v>184</v>
      </c>
      <c r="I188" s="61">
        <v>0</v>
      </c>
      <c r="J188" s="61">
        <v>0</v>
      </c>
      <c r="K188" s="61">
        <v>0</v>
      </c>
      <c r="L188" s="104">
        <v>0</v>
      </c>
    </row>
    <row r="189" spans="1:16" ht="26.2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2</v>
      </c>
      <c r="G189" s="56" t="s">
        <v>147</v>
      </c>
      <c r="H189" s="43">
        <v>185</v>
      </c>
      <c r="I189" s="61">
        <v>0</v>
      </c>
      <c r="J189" s="61">
        <v>0</v>
      </c>
      <c r="K189" s="61">
        <v>0</v>
      </c>
      <c r="L189" s="61">
        <v>0</v>
      </c>
    </row>
    <row r="190" spans="1:16" ht="16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3</v>
      </c>
      <c r="G190" s="56" t="s">
        <v>148</v>
      </c>
      <c r="H190" s="43">
        <v>186</v>
      </c>
      <c r="I190" s="61">
        <v>0</v>
      </c>
      <c r="J190" s="61">
        <v>0</v>
      </c>
      <c r="K190" s="61">
        <v>0</v>
      </c>
      <c r="L190" s="61">
        <v>0</v>
      </c>
    </row>
    <row r="191" spans="1:16" ht="27.7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4</v>
      </c>
      <c r="G191" s="56" t="s">
        <v>149</v>
      </c>
      <c r="H191" s="43">
        <v>187</v>
      </c>
      <c r="I191" s="61">
        <v>0</v>
      </c>
      <c r="J191" s="61">
        <v>0</v>
      </c>
      <c r="K191" s="61">
        <v>0</v>
      </c>
      <c r="L191" s="104">
        <v>0</v>
      </c>
    </row>
    <row r="192" spans="1:16" ht="15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5</v>
      </c>
      <c r="G192" s="48" t="s">
        <v>150</v>
      </c>
      <c r="H192" s="43">
        <v>188</v>
      </c>
      <c r="I192" s="61">
        <v>0</v>
      </c>
      <c r="J192" s="61">
        <v>0</v>
      </c>
      <c r="K192" s="61">
        <v>0</v>
      </c>
      <c r="L192" s="61">
        <v>0</v>
      </c>
    </row>
    <row r="193" spans="1:12" ht="13.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6</v>
      </c>
      <c r="G193" s="48" t="s">
        <v>145</v>
      </c>
      <c r="H193" s="43">
        <v>189</v>
      </c>
      <c r="I193" s="61">
        <v>0</v>
      </c>
      <c r="J193" s="61">
        <v>0</v>
      </c>
      <c r="K193" s="61">
        <v>0</v>
      </c>
      <c r="L193" s="104">
        <v>0</v>
      </c>
    </row>
    <row r="194" spans="1:12" ht="27" hidden="1" customHeight="1">
      <c r="A194" s="49">
        <v>3</v>
      </c>
      <c r="B194" s="47">
        <v>1</v>
      </c>
      <c r="C194" s="47">
        <v>4</v>
      </c>
      <c r="D194" s="47"/>
      <c r="E194" s="47"/>
      <c r="F194" s="50"/>
      <c r="G194" s="48" t="s">
        <v>151</v>
      </c>
      <c r="H194" s="43">
        <v>190</v>
      </c>
      <c r="I194" s="64">
        <f t="shared" ref="I194:L196" si="22">I195</f>
        <v>0</v>
      </c>
      <c r="J194" s="85">
        <f t="shared" si="22"/>
        <v>0</v>
      </c>
      <c r="K194" s="65">
        <f t="shared" si="22"/>
        <v>0</v>
      </c>
      <c r="L194" s="65">
        <f t="shared" si="22"/>
        <v>0</v>
      </c>
    </row>
    <row r="195" spans="1:12" ht="27" hidden="1" customHeight="1">
      <c r="A195" s="67">
        <v>3</v>
      </c>
      <c r="B195" s="76">
        <v>1</v>
      </c>
      <c r="C195" s="76">
        <v>4</v>
      </c>
      <c r="D195" s="76">
        <v>1</v>
      </c>
      <c r="E195" s="76"/>
      <c r="F195" s="77"/>
      <c r="G195" s="48" t="s">
        <v>151</v>
      </c>
      <c r="H195" s="43">
        <v>191</v>
      </c>
      <c r="I195" s="71">
        <f t="shared" si="22"/>
        <v>0</v>
      </c>
      <c r="J195" s="97">
        <f t="shared" si="22"/>
        <v>0</v>
      </c>
      <c r="K195" s="72">
        <f t="shared" si="22"/>
        <v>0</v>
      </c>
      <c r="L195" s="72">
        <f t="shared" si="22"/>
        <v>0</v>
      </c>
    </row>
    <row r="196" spans="1:12" ht="27.75" hidden="1" customHeight="1">
      <c r="A196" s="54">
        <v>3</v>
      </c>
      <c r="B196" s="55">
        <v>1</v>
      </c>
      <c r="C196" s="55">
        <v>4</v>
      </c>
      <c r="D196" s="55">
        <v>1</v>
      </c>
      <c r="E196" s="55">
        <v>1</v>
      </c>
      <c r="F196" s="57"/>
      <c r="G196" s="48" t="s">
        <v>152</v>
      </c>
      <c r="H196" s="43">
        <v>192</v>
      </c>
      <c r="I196" s="44">
        <f t="shared" si="22"/>
        <v>0</v>
      </c>
      <c r="J196" s="84">
        <f t="shared" si="22"/>
        <v>0</v>
      </c>
      <c r="K196" s="45">
        <f t="shared" si="22"/>
        <v>0</v>
      </c>
      <c r="L196" s="45">
        <f t="shared" si="22"/>
        <v>0</v>
      </c>
    </row>
    <row r="197" spans="1:12" ht="27" hidden="1" customHeight="1">
      <c r="A197" s="58">
        <v>3</v>
      </c>
      <c r="B197" s="54">
        <v>1</v>
      </c>
      <c r="C197" s="55">
        <v>4</v>
      </c>
      <c r="D197" s="55">
        <v>1</v>
      </c>
      <c r="E197" s="55">
        <v>1</v>
      </c>
      <c r="F197" s="57">
        <v>1</v>
      </c>
      <c r="G197" s="48" t="s">
        <v>152</v>
      </c>
      <c r="H197" s="43">
        <v>193</v>
      </c>
      <c r="I197" s="61">
        <v>0</v>
      </c>
      <c r="J197" s="61">
        <v>0</v>
      </c>
      <c r="K197" s="61">
        <v>0</v>
      </c>
      <c r="L197" s="61">
        <v>0</v>
      </c>
    </row>
    <row r="198" spans="1:12" ht="26.25" hidden="1" customHeight="1">
      <c r="A198" s="58">
        <v>3</v>
      </c>
      <c r="B198" s="55">
        <v>1</v>
      </c>
      <c r="C198" s="55">
        <v>5</v>
      </c>
      <c r="D198" s="55"/>
      <c r="E198" s="55"/>
      <c r="F198" s="57"/>
      <c r="G198" s="56" t="s">
        <v>153</v>
      </c>
      <c r="H198" s="43">
        <v>194</v>
      </c>
      <c r="I198" s="44">
        <f t="shared" ref="I198:L199" si="23">I199</f>
        <v>0</v>
      </c>
      <c r="J198" s="44">
        <f t="shared" si="23"/>
        <v>0</v>
      </c>
      <c r="K198" s="44">
        <f t="shared" si="23"/>
        <v>0</v>
      </c>
      <c r="L198" s="44">
        <f t="shared" si="23"/>
        <v>0</v>
      </c>
    </row>
    <row r="199" spans="1:12" ht="30" hidden="1" customHeight="1">
      <c r="A199" s="58">
        <v>3</v>
      </c>
      <c r="B199" s="55">
        <v>1</v>
      </c>
      <c r="C199" s="55">
        <v>5</v>
      </c>
      <c r="D199" s="55">
        <v>1</v>
      </c>
      <c r="E199" s="55"/>
      <c r="F199" s="57"/>
      <c r="G199" s="56" t="s">
        <v>153</v>
      </c>
      <c r="H199" s="43">
        <v>195</v>
      </c>
      <c r="I199" s="44">
        <f t="shared" si="23"/>
        <v>0</v>
      </c>
      <c r="J199" s="44">
        <f t="shared" si="23"/>
        <v>0</v>
      </c>
      <c r="K199" s="44">
        <f t="shared" si="23"/>
        <v>0</v>
      </c>
      <c r="L199" s="44">
        <f t="shared" si="23"/>
        <v>0</v>
      </c>
    </row>
    <row r="200" spans="1:12" ht="27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/>
      <c r="G200" s="56" t="s">
        <v>153</v>
      </c>
      <c r="H200" s="43">
        <v>196</v>
      </c>
      <c r="I200" s="44">
        <f>SUM(I201:I203)</f>
        <v>0</v>
      </c>
      <c r="J200" s="44">
        <f>SUM(J201:J203)</f>
        <v>0</v>
      </c>
      <c r="K200" s="44">
        <f>SUM(K201:K203)</f>
        <v>0</v>
      </c>
      <c r="L200" s="44">
        <f>SUM(L201:L203)</f>
        <v>0</v>
      </c>
    </row>
    <row r="201" spans="1:12" ht="21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>
        <v>1</v>
      </c>
      <c r="G201" s="106" t="s">
        <v>154</v>
      </c>
      <c r="H201" s="43">
        <v>197</v>
      </c>
      <c r="I201" s="61">
        <v>0</v>
      </c>
      <c r="J201" s="61">
        <v>0</v>
      </c>
      <c r="K201" s="61">
        <v>0</v>
      </c>
      <c r="L201" s="61">
        <v>0</v>
      </c>
    </row>
    <row r="202" spans="1:12" ht="25.5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2</v>
      </c>
      <c r="G202" s="106" t="s">
        <v>155</v>
      </c>
      <c r="H202" s="43">
        <v>198</v>
      </c>
      <c r="I202" s="61">
        <v>0</v>
      </c>
      <c r="J202" s="61">
        <v>0</v>
      </c>
      <c r="K202" s="61">
        <v>0</v>
      </c>
      <c r="L202" s="61">
        <v>0</v>
      </c>
    </row>
    <row r="203" spans="1:12" ht="28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3</v>
      </c>
      <c r="G203" s="106" t="s">
        <v>156</v>
      </c>
      <c r="H203" s="43">
        <v>199</v>
      </c>
      <c r="I203" s="61">
        <v>0</v>
      </c>
      <c r="J203" s="61">
        <v>0</v>
      </c>
      <c r="K203" s="61">
        <v>0</v>
      </c>
      <c r="L203" s="61">
        <v>0</v>
      </c>
    </row>
    <row r="204" spans="1:12" s="1" customFormat="1" ht="41.25" hidden="1" customHeight="1">
      <c r="A204" s="39">
        <v>3</v>
      </c>
      <c r="B204" s="40">
        <v>2</v>
      </c>
      <c r="C204" s="40"/>
      <c r="D204" s="40"/>
      <c r="E204" s="40"/>
      <c r="F204" s="42"/>
      <c r="G204" s="41" t="s">
        <v>157</v>
      </c>
      <c r="H204" s="43">
        <v>200</v>
      </c>
      <c r="I204" s="44">
        <f>SUM(I205+I237)</f>
        <v>0</v>
      </c>
      <c r="J204" s="84">
        <f>SUM(J205+J237)</f>
        <v>0</v>
      </c>
      <c r="K204" s="45">
        <f>SUM(K205+K237)</f>
        <v>0</v>
      </c>
      <c r="L204" s="45">
        <f>SUM(L205+L237)</f>
        <v>0</v>
      </c>
    </row>
    <row r="205" spans="1:12" ht="26.25" hidden="1" customHeight="1">
      <c r="A205" s="67">
        <v>3</v>
      </c>
      <c r="B205" s="75">
        <v>2</v>
      </c>
      <c r="C205" s="76">
        <v>1</v>
      </c>
      <c r="D205" s="76"/>
      <c r="E205" s="76"/>
      <c r="F205" s="77"/>
      <c r="G205" s="78" t="s">
        <v>158</v>
      </c>
      <c r="H205" s="43">
        <v>201</v>
      </c>
      <c r="I205" s="71">
        <f>SUM(I206+I215+I219+I223+I227+I230+I233)</f>
        <v>0</v>
      </c>
      <c r="J205" s="97">
        <f>SUM(J206+J215+J219+J223+J227+J230+J233)</f>
        <v>0</v>
      </c>
      <c r="K205" s="72">
        <f>SUM(K206+K215+K219+K223+K227+K230+K233)</f>
        <v>0</v>
      </c>
      <c r="L205" s="72">
        <f>SUM(L206+L215+L219+L223+L227+L230+L233)</f>
        <v>0</v>
      </c>
    </row>
    <row r="206" spans="1:12" ht="15.75" hidden="1" customHeight="1">
      <c r="A206" s="54">
        <v>3</v>
      </c>
      <c r="B206" s="55">
        <v>2</v>
      </c>
      <c r="C206" s="55">
        <v>1</v>
      </c>
      <c r="D206" s="55">
        <v>1</v>
      </c>
      <c r="E206" s="55"/>
      <c r="F206" s="57"/>
      <c r="G206" s="56" t="s">
        <v>159</v>
      </c>
      <c r="H206" s="43">
        <v>202</v>
      </c>
      <c r="I206" s="71">
        <f>I207</f>
        <v>0</v>
      </c>
      <c r="J206" s="71">
        <f>J207</f>
        <v>0</v>
      </c>
      <c r="K206" s="71">
        <f>K207</f>
        <v>0</v>
      </c>
      <c r="L206" s="71">
        <f>L207</f>
        <v>0</v>
      </c>
    </row>
    <row r="207" spans="1:12" ht="12" hidden="1" customHeight="1">
      <c r="A207" s="54">
        <v>3</v>
      </c>
      <c r="B207" s="54">
        <v>2</v>
      </c>
      <c r="C207" s="55">
        <v>1</v>
      </c>
      <c r="D207" s="55">
        <v>1</v>
      </c>
      <c r="E207" s="55">
        <v>1</v>
      </c>
      <c r="F207" s="57"/>
      <c r="G207" s="56" t="s">
        <v>160</v>
      </c>
      <c r="H207" s="43">
        <v>203</v>
      </c>
      <c r="I207" s="44">
        <f>SUM(I208:I208)</f>
        <v>0</v>
      </c>
      <c r="J207" s="84">
        <f>SUM(J208:J208)</f>
        <v>0</v>
      </c>
      <c r="K207" s="45">
        <f>SUM(K208:K208)</f>
        <v>0</v>
      </c>
      <c r="L207" s="45">
        <f>SUM(L208:L208)</f>
        <v>0</v>
      </c>
    </row>
    <row r="208" spans="1:12" ht="14.25" hidden="1" customHeight="1">
      <c r="A208" s="67">
        <v>3</v>
      </c>
      <c r="B208" s="67">
        <v>2</v>
      </c>
      <c r="C208" s="76">
        <v>1</v>
      </c>
      <c r="D208" s="76">
        <v>1</v>
      </c>
      <c r="E208" s="76">
        <v>1</v>
      </c>
      <c r="F208" s="77">
        <v>1</v>
      </c>
      <c r="G208" s="78" t="s">
        <v>160</v>
      </c>
      <c r="H208" s="43">
        <v>204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2</v>
      </c>
      <c r="F209" s="77"/>
      <c r="G209" s="78" t="s">
        <v>161</v>
      </c>
      <c r="H209" s="43">
        <v>205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44">
        <f>SUM(L210:L211)</f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>
        <v>1</v>
      </c>
      <c r="G210" s="78" t="s">
        <v>162</v>
      </c>
      <c r="H210" s="43">
        <v>206</v>
      </c>
      <c r="I210" s="61">
        <v>0</v>
      </c>
      <c r="J210" s="61">
        <v>0</v>
      </c>
      <c r="K210" s="61">
        <v>0</v>
      </c>
      <c r="L210" s="61"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2</v>
      </c>
      <c r="G211" s="78" t="s">
        <v>163</v>
      </c>
      <c r="H211" s="43">
        <v>207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3</v>
      </c>
      <c r="F212" s="107"/>
      <c r="G212" s="78" t="s">
        <v>164</v>
      </c>
      <c r="H212" s="43">
        <v>208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44">
        <f>SUM(L213:L214)</f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77">
        <v>1</v>
      </c>
      <c r="G213" s="78" t="s">
        <v>165</v>
      </c>
      <c r="H213" s="43">
        <v>209</v>
      </c>
      <c r="I213" s="61">
        <v>0</v>
      </c>
      <c r="J213" s="61">
        <v>0</v>
      </c>
      <c r="K213" s="61">
        <v>0</v>
      </c>
      <c r="L213" s="61"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2</v>
      </c>
      <c r="G214" s="78" t="s">
        <v>166</v>
      </c>
      <c r="H214" s="43">
        <v>210</v>
      </c>
      <c r="I214" s="61">
        <v>0</v>
      </c>
      <c r="J214" s="61">
        <v>0</v>
      </c>
      <c r="K214" s="61">
        <v>0</v>
      </c>
      <c r="L214" s="61">
        <v>0</v>
      </c>
    </row>
    <row r="215" spans="1:12" ht="27" hidden="1" customHeight="1">
      <c r="A215" s="54">
        <v>3</v>
      </c>
      <c r="B215" s="55">
        <v>2</v>
      </c>
      <c r="C215" s="55">
        <v>1</v>
      </c>
      <c r="D215" s="55">
        <v>2</v>
      </c>
      <c r="E215" s="55"/>
      <c r="F215" s="57"/>
      <c r="G215" s="56" t="s">
        <v>167</v>
      </c>
      <c r="H215" s="43">
        <v>211</v>
      </c>
      <c r="I215" s="44">
        <f>I216</f>
        <v>0</v>
      </c>
      <c r="J215" s="44">
        <f>J216</f>
        <v>0</v>
      </c>
      <c r="K215" s="44">
        <f>K216</f>
        <v>0</v>
      </c>
      <c r="L215" s="44">
        <f>L216</f>
        <v>0</v>
      </c>
    </row>
    <row r="216" spans="1:12" ht="14.25" hidden="1" customHeight="1">
      <c r="A216" s="54">
        <v>3</v>
      </c>
      <c r="B216" s="55">
        <v>2</v>
      </c>
      <c r="C216" s="55">
        <v>1</v>
      </c>
      <c r="D216" s="55">
        <v>2</v>
      </c>
      <c r="E216" s="55">
        <v>1</v>
      </c>
      <c r="F216" s="57"/>
      <c r="G216" s="56" t="s">
        <v>167</v>
      </c>
      <c r="H216" s="43">
        <v>212</v>
      </c>
      <c r="I216" s="44">
        <f>SUM(I217:I218)</f>
        <v>0</v>
      </c>
      <c r="J216" s="84">
        <f>SUM(J217:J218)</f>
        <v>0</v>
      </c>
      <c r="K216" s="45">
        <f>SUM(K217:K218)</f>
        <v>0</v>
      </c>
      <c r="L216" s="45">
        <f>SUM(L217:L218)</f>
        <v>0</v>
      </c>
    </row>
    <row r="217" spans="1:12" ht="27" hidden="1" customHeight="1">
      <c r="A217" s="67">
        <v>3</v>
      </c>
      <c r="B217" s="75">
        <v>2</v>
      </c>
      <c r="C217" s="76">
        <v>1</v>
      </c>
      <c r="D217" s="76">
        <v>2</v>
      </c>
      <c r="E217" s="76">
        <v>1</v>
      </c>
      <c r="F217" s="77">
        <v>1</v>
      </c>
      <c r="G217" s="78" t="s">
        <v>168</v>
      </c>
      <c r="H217" s="43">
        <v>213</v>
      </c>
      <c r="I217" s="61">
        <v>0</v>
      </c>
      <c r="J217" s="61">
        <v>0</v>
      </c>
      <c r="K217" s="61">
        <v>0</v>
      </c>
      <c r="L217" s="61">
        <v>0</v>
      </c>
    </row>
    <row r="218" spans="1:12" ht="25.5" hidden="1" customHeight="1">
      <c r="A218" s="54">
        <v>3</v>
      </c>
      <c r="B218" s="55">
        <v>2</v>
      </c>
      <c r="C218" s="55">
        <v>1</v>
      </c>
      <c r="D218" s="55">
        <v>2</v>
      </c>
      <c r="E218" s="55">
        <v>1</v>
      </c>
      <c r="F218" s="57">
        <v>2</v>
      </c>
      <c r="G218" s="56" t="s">
        <v>169</v>
      </c>
      <c r="H218" s="43">
        <v>214</v>
      </c>
      <c r="I218" s="61">
        <v>0</v>
      </c>
      <c r="J218" s="61">
        <v>0</v>
      </c>
      <c r="K218" s="61">
        <v>0</v>
      </c>
      <c r="L218" s="61">
        <v>0</v>
      </c>
    </row>
    <row r="219" spans="1:12" ht="26.25" hidden="1" customHeight="1">
      <c r="A219" s="49">
        <v>3</v>
      </c>
      <c r="B219" s="47">
        <v>2</v>
      </c>
      <c r="C219" s="47">
        <v>1</v>
      </c>
      <c r="D219" s="47">
        <v>3</v>
      </c>
      <c r="E219" s="47"/>
      <c r="F219" s="50"/>
      <c r="G219" s="48" t="s">
        <v>170</v>
      </c>
      <c r="H219" s="43">
        <v>215</v>
      </c>
      <c r="I219" s="64">
        <f>I220</f>
        <v>0</v>
      </c>
      <c r="J219" s="85">
        <f>J220</f>
        <v>0</v>
      </c>
      <c r="K219" s="65">
        <f>K220</f>
        <v>0</v>
      </c>
      <c r="L219" s="65">
        <f>L220</f>
        <v>0</v>
      </c>
    </row>
    <row r="220" spans="1:12" ht="29.25" hidden="1" customHeight="1">
      <c r="A220" s="54">
        <v>3</v>
      </c>
      <c r="B220" s="55">
        <v>2</v>
      </c>
      <c r="C220" s="55">
        <v>1</v>
      </c>
      <c r="D220" s="55">
        <v>3</v>
      </c>
      <c r="E220" s="55">
        <v>1</v>
      </c>
      <c r="F220" s="57"/>
      <c r="G220" s="48" t="s">
        <v>170</v>
      </c>
      <c r="H220" s="43">
        <v>216</v>
      </c>
      <c r="I220" s="44">
        <f>I221+I222</f>
        <v>0</v>
      </c>
      <c r="J220" s="44">
        <f>J221+J222</f>
        <v>0</v>
      </c>
      <c r="K220" s="44">
        <f>K221+K222</f>
        <v>0</v>
      </c>
      <c r="L220" s="44">
        <f>L221+L222</f>
        <v>0</v>
      </c>
    </row>
    <row r="221" spans="1:12" ht="30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>
        <v>1</v>
      </c>
      <c r="G221" s="56" t="s">
        <v>171</v>
      </c>
      <c r="H221" s="43">
        <v>217</v>
      </c>
      <c r="I221" s="61">
        <v>0</v>
      </c>
      <c r="J221" s="61">
        <v>0</v>
      </c>
      <c r="K221" s="61">
        <v>0</v>
      </c>
      <c r="L221" s="61">
        <v>0</v>
      </c>
    </row>
    <row r="222" spans="1:12" ht="27.75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2</v>
      </c>
      <c r="G222" s="56" t="s">
        <v>172</v>
      </c>
      <c r="H222" s="43">
        <v>218</v>
      </c>
      <c r="I222" s="104">
        <v>0</v>
      </c>
      <c r="J222" s="101">
        <v>0</v>
      </c>
      <c r="K222" s="104">
        <v>0</v>
      </c>
      <c r="L222" s="104">
        <v>0</v>
      </c>
    </row>
    <row r="223" spans="1:12" ht="12" hidden="1" customHeight="1">
      <c r="A223" s="54">
        <v>3</v>
      </c>
      <c r="B223" s="55">
        <v>2</v>
      </c>
      <c r="C223" s="55">
        <v>1</v>
      </c>
      <c r="D223" s="55">
        <v>4</v>
      </c>
      <c r="E223" s="55"/>
      <c r="F223" s="57"/>
      <c r="G223" s="56" t="s">
        <v>173</v>
      </c>
      <c r="H223" s="43">
        <v>219</v>
      </c>
      <c r="I223" s="44">
        <f>I224</f>
        <v>0</v>
      </c>
      <c r="J223" s="45">
        <f>J224</f>
        <v>0</v>
      </c>
      <c r="K223" s="44">
        <f>K224</f>
        <v>0</v>
      </c>
      <c r="L223" s="45">
        <f>L224</f>
        <v>0</v>
      </c>
    </row>
    <row r="224" spans="1:12" ht="14.25" hidden="1" customHeight="1">
      <c r="A224" s="49">
        <v>3</v>
      </c>
      <c r="B224" s="47">
        <v>2</v>
      </c>
      <c r="C224" s="47">
        <v>1</v>
      </c>
      <c r="D224" s="47">
        <v>4</v>
      </c>
      <c r="E224" s="47">
        <v>1</v>
      </c>
      <c r="F224" s="50"/>
      <c r="G224" s="48" t="s">
        <v>173</v>
      </c>
      <c r="H224" s="43">
        <v>220</v>
      </c>
      <c r="I224" s="64">
        <f>SUM(I225:I226)</f>
        <v>0</v>
      </c>
      <c r="J224" s="85">
        <f>SUM(J225:J226)</f>
        <v>0</v>
      </c>
      <c r="K224" s="65">
        <f>SUM(K225:K226)</f>
        <v>0</v>
      </c>
      <c r="L224" s="65">
        <f>SUM(L225:L226)</f>
        <v>0</v>
      </c>
    </row>
    <row r="225" spans="1:12" ht="25.5" hidden="1" customHeight="1">
      <c r="A225" s="54">
        <v>3</v>
      </c>
      <c r="B225" s="55">
        <v>2</v>
      </c>
      <c r="C225" s="55">
        <v>1</v>
      </c>
      <c r="D225" s="55">
        <v>4</v>
      </c>
      <c r="E225" s="55">
        <v>1</v>
      </c>
      <c r="F225" s="57">
        <v>1</v>
      </c>
      <c r="G225" s="56" t="s">
        <v>174</v>
      </c>
      <c r="H225" s="43">
        <v>221</v>
      </c>
      <c r="I225" s="61">
        <v>0</v>
      </c>
      <c r="J225" s="61">
        <v>0</v>
      </c>
      <c r="K225" s="61">
        <v>0</v>
      </c>
      <c r="L225" s="61">
        <v>0</v>
      </c>
    </row>
    <row r="226" spans="1:12" ht="18.7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2</v>
      </c>
      <c r="G226" s="56" t="s">
        <v>175</v>
      </c>
      <c r="H226" s="43">
        <v>222</v>
      </c>
      <c r="I226" s="61">
        <v>0</v>
      </c>
      <c r="J226" s="61">
        <v>0</v>
      </c>
      <c r="K226" s="61">
        <v>0</v>
      </c>
      <c r="L226" s="61">
        <v>0</v>
      </c>
    </row>
    <row r="227" spans="1:12" ht="14.4" hidden="1" customHeight="1">
      <c r="A227" s="54">
        <v>3</v>
      </c>
      <c r="B227" s="55">
        <v>2</v>
      </c>
      <c r="C227" s="55">
        <v>1</v>
      </c>
      <c r="D227" s="55">
        <v>5</v>
      </c>
      <c r="E227" s="55"/>
      <c r="F227" s="57"/>
      <c r="G227" s="56" t="s">
        <v>176</v>
      </c>
      <c r="H227" s="43">
        <v>223</v>
      </c>
      <c r="I227" s="44">
        <f t="shared" ref="I227:L228" si="24">I228</f>
        <v>0</v>
      </c>
      <c r="J227" s="84">
        <f t="shared" si="24"/>
        <v>0</v>
      </c>
      <c r="K227" s="45">
        <f t="shared" si="24"/>
        <v>0</v>
      </c>
      <c r="L227" s="45">
        <f t="shared" si="24"/>
        <v>0</v>
      </c>
    </row>
    <row r="228" spans="1:12" ht="16.5" hidden="1" customHeight="1">
      <c r="A228" s="54">
        <v>3</v>
      </c>
      <c r="B228" s="55">
        <v>2</v>
      </c>
      <c r="C228" s="55">
        <v>1</v>
      </c>
      <c r="D228" s="55">
        <v>5</v>
      </c>
      <c r="E228" s="55">
        <v>1</v>
      </c>
      <c r="F228" s="57"/>
      <c r="G228" s="56" t="s">
        <v>176</v>
      </c>
      <c r="H228" s="43">
        <v>224</v>
      </c>
      <c r="I228" s="45">
        <f t="shared" si="24"/>
        <v>0</v>
      </c>
      <c r="J228" s="84">
        <f t="shared" si="24"/>
        <v>0</v>
      </c>
      <c r="K228" s="45">
        <f t="shared" si="24"/>
        <v>0</v>
      </c>
      <c r="L228" s="45">
        <f t="shared" si="24"/>
        <v>0</v>
      </c>
    </row>
    <row r="229" spans="1:12" ht="14.4" hidden="1" customHeight="1">
      <c r="A229" s="75">
        <v>3</v>
      </c>
      <c r="B229" s="76">
        <v>2</v>
      </c>
      <c r="C229" s="76">
        <v>1</v>
      </c>
      <c r="D229" s="76">
        <v>5</v>
      </c>
      <c r="E229" s="76">
        <v>1</v>
      </c>
      <c r="F229" s="77">
        <v>1</v>
      </c>
      <c r="G229" s="56" t="s">
        <v>176</v>
      </c>
      <c r="H229" s="43">
        <v>225</v>
      </c>
      <c r="I229" s="104">
        <v>0</v>
      </c>
      <c r="J229" s="104">
        <v>0</v>
      </c>
      <c r="K229" s="104">
        <v>0</v>
      </c>
      <c r="L229" s="104">
        <v>0</v>
      </c>
    </row>
    <row r="230" spans="1:12" ht="14.4" hidden="1" customHeight="1">
      <c r="A230" s="54">
        <v>3</v>
      </c>
      <c r="B230" s="55">
        <v>2</v>
      </c>
      <c r="C230" s="55">
        <v>1</v>
      </c>
      <c r="D230" s="55">
        <v>6</v>
      </c>
      <c r="E230" s="55"/>
      <c r="F230" s="57"/>
      <c r="G230" s="56" t="s">
        <v>177</v>
      </c>
      <c r="H230" s="43">
        <v>226</v>
      </c>
      <c r="I230" s="44">
        <f t="shared" ref="I230:L231" si="25">I231</f>
        <v>0</v>
      </c>
      <c r="J230" s="84">
        <f t="shared" si="25"/>
        <v>0</v>
      </c>
      <c r="K230" s="45">
        <f t="shared" si="25"/>
        <v>0</v>
      </c>
      <c r="L230" s="45">
        <f t="shared" si="25"/>
        <v>0</v>
      </c>
    </row>
    <row r="231" spans="1:12" ht="14.4" hidden="1" customHeight="1">
      <c r="A231" s="54">
        <v>3</v>
      </c>
      <c r="B231" s="54">
        <v>2</v>
      </c>
      <c r="C231" s="55">
        <v>1</v>
      </c>
      <c r="D231" s="55">
        <v>6</v>
      </c>
      <c r="E231" s="55">
        <v>1</v>
      </c>
      <c r="F231" s="57"/>
      <c r="G231" s="56" t="s">
        <v>177</v>
      </c>
      <c r="H231" s="43">
        <v>227</v>
      </c>
      <c r="I231" s="44">
        <f t="shared" si="25"/>
        <v>0</v>
      </c>
      <c r="J231" s="84">
        <f t="shared" si="25"/>
        <v>0</v>
      </c>
      <c r="K231" s="45">
        <f t="shared" si="25"/>
        <v>0</v>
      </c>
      <c r="L231" s="45">
        <f t="shared" si="25"/>
        <v>0</v>
      </c>
    </row>
    <row r="232" spans="1:12" ht="15.75" hidden="1" customHeight="1">
      <c r="A232" s="49">
        <v>3</v>
      </c>
      <c r="B232" s="49">
        <v>2</v>
      </c>
      <c r="C232" s="55">
        <v>1</v>
      </c>
      <c r="D232" s="55">
        <v>6</v>
      </c>
      <c r="E232" s="55">
        <v>1</v>
      </c>
      <c r="F232" s="57">
        <v>1</v>
      </c>
      <c r="G232" s="56" t="s">
        <v>177</v>
      </c>
      <c r="H232" s="43">
        <v>228</v>
      </c>
      <c r="I232" s="104">
        <v>0</v>
      </c>
      <c r="J232" s="104">
        <v>0</v>
      </c>
      <c r="K232" s="104">
        <v>0</v>
      </c>
      <c r="L232" s="104">
        <v>0</v>
      </c>
    </row>
    <row r="233" spans="1:12" ht="13.5" hidden="1" customHeight="1">
      <c r="A233" s="54">
        <v>3</v>
      </c>
      <c r="B233" s="54">
        <v>2</v>
      </c>
      <c r="C233" s="55">
        <v>1</v>
      </c>
      <c r="D233" s="55">
        <v>7</v>
      </c>
      <c r="E233" s="55"/>
      <c r="F233" s="57"/>
      <c r="G233" s="56" t="s">
        <v>178</v>
      </c>
      <c r="H233" s="43">
        <v>229</v>
      </c>
      <c r="I233" s="44">
        <f>I234</f>
        <v>0</v>
      </c>
      <c r="J233" s="84">
        <f>J234</f>
        <v>0</v>
      </c>
      <c r="K233" s="45">
        <f>K234</f>
        <v>0</v>
      </c>
      <c r="L233" s="45">
        <f>L234</f>
        <v>0</v>
      </c>
    </row>
    <row r="234" spans="1:12" ht="14.4" hidden="1" customHeight="1">
      <c r="A234" s="54">
        <v>3</v>
      </c>
      <c r="B234" s="55">
        <v>2</v>
      </c>
      <c r="C234" s="55">
        <v>1</v>
      </c>
      <c r="D234" s="55">
        <v>7</v>
      </c>
      <c r="E234" s="55">
        <v>1</v>
      </c>
      <c r="F234" s="57"/>
      <c r="G234" s="56" t="s">
        <v>178</v>
      </c>
      <c r="H234" s="43">
        <v>230</v>
      </c>
      <c r="I234" s="44">
        <f>I235+I236</f>
        <v>0</v>
      </c>
      <c r="J234" s="44">
        <f>J235+J236</f>
        <v>0</v>
      </c>
      <c r="K234" s="44">
        <f>K235+K236</f>
        <v>0</v>
      </c>
      <c r="L234" s="44">
        <f>L235+L236</f>
        <v>0</v>
      </c>
    </row>
    <row r="235" spans="1:12" ht="27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>
        <v>1</v>
      </c>
      <c r="G235" s="56" t="s">
        <v>179</v>
      </c>
      <c r="H235" s="43">
        <v>231</v>
      </c>
      <c r="I235" s="60">
        <v>0</v>
      </c>
      <c r="J235" s="61">
        <v>0</v>
      </c>
      <c r="K235" s="61">
        <v>0</v>
      </c>
      <c r="L235" s="61">
        <v>0</v>
      </c>
    </row>
    <row r="236" spans="1:12" ht="24.75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2</v>
      </c>
      <c r="G236" s="56" t="s">
        <v>180</v>
      </c>
      <c r="H236" s="43">
        <v>232</v>
      </c>
      <c r="I236" s="61">
        <v>0</v>
      </c>
      <c r="J236" s="61">
        <v>0</v>
      </c>
      <c r="K236" s="61">
        <v>0</v>
      </c>
      <c r="L236" s="61">
        <v>0</v>
      </c>
    </row>
    <row r="237" spans="1:12" ht="38.25" hidden="1" customHeight="1">
      <c r="A237" s="54">
        <v>3</v>
      </c>
      <c r="B237" s="55">
        <v>2</v>
      </c>
      <c r="C237" s="55">
        <v>2</v>
      </c>
      <c r="D237" s="108"/>
      <c r="E237" s="108"/>
      <c r="F237" s="109"/>
      <c r="G237" s="56" t="s">
        <v>181</v>
      </c>
      <c r="H237" s="43">
        <v>233</v>
      </c>
      <c r="I237" s="44">
        <f>SUM(I238+I247+I251+I255+I259+I262+I265)</f>
        <v>0</v>
      </c>
      <c r="J237" s="84">
        <f>SUM(J238+J247+J251+J255+J259+J262+J265)</f>
        <v>0</v>
      </c>
      <c r="K237" s="45">
        <f>SUM(K238+K247+K251+K255+K259+K262+K265)</f>
        <v>0</v>
      </c>
      <c r="L237" s="45">
        <f>SUM(L238+L247+L251+L255+L259+L262+L265)</f>
        <v>0</v>
      </c>
    </row>
    <row r="238" spans="1:12" ht="14.4" hidden="1" customHeight="1">
      <c r="A238" s="54">
        <v>3</v>
      </c>
      <c r="B238" s="55">
        <v>2</v>
      </c>
      <c r="C238" s="55">
        <v>2</v>
      </c>
      <c r="D238" s="55">
        <v>1</v>
      </c>
      <c r="E238" s="55"/>
      <c r="F238" s="57"/>
      <c r="G238" s="56" t="s">
        <v>182</v>
      </c>
      <c r="H238" s="43">
        <v>234</v>
      </c>
      <c r="I238" s="44">
        <f>I239</f>
        <v>0</v>
      </c>
      <c r="J238" s="44">
        <f>J239</f>
        <v>0</v>
      </c>
      <c r="K238" s="44">
        <f>K239</f>
        <v>0</v>
      </c>
      <c r="L238" s="44">
        <f>L239</f>
        <v>0</v>
      </c>
    </row>
    <row r="239" spans="1:12" ht="14.4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1</v>
      </c>
      <c r="F239" s="57"/>
      <c r="G239" s="56" t="s">
        <v>160</v>
      </c>
      <c r="H239" s="43">
        <v>235</v>
      </c>
      <c r="I239" s="44">
        <f>SUM(I240)</f>
        <v>0</v>
      </c>
      <c r="J239" s="44">
        <f>SUM(J240)</f>
        <v>0</v>
      </c>
      <c r="K239" s="44">
        <f>SUM(K240)</f>
        <v>0</v>
      </c>
      <c r="L239" s="44">
        <f>SUM(L240)</f>
        <v>0</v>
      </c>
    </row>
    <row r="240" spans="1:12" ht="14.4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>
        <v>1</v>
      </c>
      <c r="G240" s="56" t="s">
        <v>160</v>
      </c>
      <c r="H240" s="43">
        <v>236</v>
      </c>
      <c r="I240" s="61">
        <v>0</v>
      </c>
      <c r="J240" s="61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2</v>
      </c>
      <c r="F241" s="57"/>
      <c r="G241" s="56" t="s">
        <v>183</v>
      </c>
      <c r="H241" s="43">
        <v>237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44">
        <f>SUM(L242:L243)</f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>
        <v>1</v>
      </c>
      <c r="G242" s="56" t="s">
        <v>162</v>
      </c>
      <c r="H242" s="43">
        <v>238</v>
      </c>
      <c r="I242" s="61">
        <v>0</v>
      </c>
      <c r="J242" s="60">
        <v>0</v>
      </c>
      <c r="K242" s="61">
        <v>0</v>
      </c>
      <c r="L242" s="61"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2</v>
      </c>
      <c r="G243" s="56" t="s">
        <v>163</v>
      </c>
      <c r="H243" s="43">
        <v>239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3</v>
      </c>
      <c r="F244" s="57"/>
      <c r="G244" s="56" t="s">
        <v>164</v>
      </c>
      <c r="H244" s="43">
        <v>240</v>
      </c>
      <c r="I244" s="44">
        <f>SUM(I245:I246)</f>
        <v>0</v>
      </c>
      <c r="J244" s="44">
        <f>SUM(J245:J246)</f>
        <v>0</v>
      </c>
      <c r="K244" s="44">
        <f>SUM(K245:K246)</f>
        <v>0</v>
      </c>
      <c r="L244" s="44">
        <f>SUM(L245:L246)</f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>
        <v>1</v>
      </c>
      <c r="G245" s="56" t="s">
        <v>165</v>
      </c>
      <c r="H245" s="43">
        <v>241</v>
      </c>
      <c r="I245" s="61">
        <v>0</v>
      </c>
      <c r="J245" s="60">
        <v>0</v>
      </c>
      <c r="K245" s="61">
        <v>0</v>
      </c>
      <c r="L245" s="61"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2</v>
      </c>
      <c r="G246" s="56" t="s">
        <v>184</v>
      </c>
      <c r="H246" s="43">
        <v>242</v>
      </c>
      <c r="I246" s="61">
        <v>0</v>
      </c>
      <c r="J246" s="60">
        <v>0</v>
      </c>
      <c r="K246" s="61">
        <v>0</v>
      </c>
      <c r="L246" s="61">
        <v>0</v>
      </c>
    </row>
    <row r="247" spans="1:12" ht="25.5" hidden="1" customHeight="1">
      <c r="A247" s="58">
        <v>3</v>
      </c>
      <c r="B247" s="54">
        <v>2</v>
      </c>
      <c r="C247" s="55">
        <v>2</v>
      </c>
      <c r="D247" s="55">
        <v>2</v>
      </c>
      <c r="E247" s="55"/>
      <c r="F247" s="57"/>
      <c r="G247" s="56" t="s">
        <v>185</v>
      </c>
      <c r="H247" s="43">
        <v>243</v>
      </c>
      <c r="I247" s="44">
        <f>I248</f>
        <v>0</v>
      </c>
      <c r="J247" s="45">
        <f>J248</f>
        <v>0</v>
      </c>
      <c r="K247" s="44">
        <f>K248</f>
        <v>0</v>
      </c>
      <c r="L247" s="45">
        <f>L248</f>
        <v>0</v>
      </c>
    </row>
    <row r="248" spans="1:12" ht="20.25" hidden="1" customHeight="1">
      <c r="A248" s="54">
        <v>3</v>
      </c>
      <c r="B248" s="55">
        <v>2</v>
      </c>
      <c r="C248" s="47">
        <v>2</v>
      </c>
      <c r="D248" s="47">
        <v>2</v>
      </c>
      <c r="E248" s="47">
        <v>1</v>
      </c>
      <c r="F248" s="50"/>
      <c r="G248" s="56" t="s">
        <v>185</v>
      </c>
      <c r="H248" s="43">
        <v>244</v>
      </c>
      <c r="I248" s="64">
        <f>SUM(I249:I250)</f>
        <v>0</v>
      </c>
      <c r="J248" s="85">
        <f>SUM(J249:J250)</f>
        <v>0</v>
      </c>
      <c r="K248" s="65">
        <f>SUM(K249:K250)</f>
        <v>0</v>
      </c>
      <c r="L248" s="65">
        <f>SUM(L249:L250)</f>
        <v>0</v>
      </c>
    </row>
    <row r="249" spans="1:12" ht="25.5" hidden="1" customHeight="1">
      <c r="A249" s="54">
        <v>3</v>
      </c>
      <c r="B249" s="55">
        <v>2</v>
      </c>
      <c r="C249" s="55">
        <v>2</v>
      </c>
      <c r="D249" s="55">
        <v>2</v>
      </c>
      <c r="E249" s="55">
        <v>1</v>
      </c>
      <c r="F249" s="57">
        <v>1</v>
      </c>
      <c r="G249" s="56" t="s">
        <v>186</v>
      </c>
      <c r="H249" s="43">
        <v>245</v>
      </c>
      <c r="I249" s="61">
        <v>0</v>
      </c>
      <c r="J249" s="61">
        <v>0</v>
      </c>
      <c r="K249" s="61">
        <v>0</v>
      </c>
      <c r="L249" s="61"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2</v>
      </c>
      <c r="G250" s="58" t="s">
        <v>187</v>
      </c>
      <c r="H250" s="43">
        <v>246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3</v>
      </c>
      <c r="E251" s="55"/>
      <c r="F251" s="57"/>
      <c r="G251" s="56" t="s">
        <v>188</v>
      </c>
      <c r="H251" s="43">
        <v>247</v>
      </c>
      <c r="I251" s="44">
        <f>I252</f>
        <v>0</v>
      </c>
      <c r="J251" s="84">
        <f>J252</f>
        <v>0</v>
      </c>
      <c r="K251" s="45">
        <f>K252</f>
        <v>0</v>
      </c>
      <c r="L251" s="45">
        <f>L252</f>
        <v>0</v>
      </c>
    </row>
    <row r="252" spans="1:12" ht="30" hidden="1" customHeight="1">
      <c r="A252" s="49">
        <v>3</v>
      </c>
      <c r="B252" s="55">
        <v>2</v>
      </c>
      <c r="C252" s="55">
        <v>2</v>
      </c>
      <c r="D252" s="55">
        <v>3</v>
      </c>
      <c r="E252" s="55">
        <v>1</v>
      </c>
      <c r="F252" s="57"/>
      <c r="G252" s="56" t="s">
        <v>188</v>
      </c>
      <c r="H252" s="43">
        <v>248</v>
      </c>
      <c r="I252" s="44">
        <f>I253+I254</f>
        <v>0</v>
      </c>
      <c r="J252" s="44">
        <f>J253+J254</f>
        <v>0</v>
      </c>
      <c r="K252" s="44">
        <f>K253+K254</f>
        <v>0</v>
      </c>
      <c r="L252" s="44">
        <f>L253+L254</f>
        <v>0</v>
      </c>
    </row>
    <row r="253" spans="1:12" ht="31.5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>
        <v>1</v>
      </c>
      <c r="G253" s="56" t="s">
        <v>189</v>
      </c>
      <c r="H253" s="43">
        <v>249</v>
      </c>
      <c r="I253" s="61">
        <v>0</v>
      </c>
      <c r="J253" s="61">
        <v>0</v>
      </c>
      <c r="K253" s="61">
        <v>0</v>
      </c>
      <c r="L253" s="61">
        <v>0</v>
      </c>
    </row>
    <row r="254" spans="1:12" ht="25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2</v>
      </c>
      <c r="G254" s="56" t="s">
        <v>190</v>
      </c>
      <c r="H254" s="43">
        <v>250</v>
      </c>
      <c r="I254" s="61">
        <v>0</v>
      </c>
      <c r="J254" s="61">
        <v>0</v>
      </c>
      <c r="K254" s="61">
        <v>0</v>
      </c>
      <c r="L254" s="61">
        <v>0</v>
      </c>
    </row>
    <row r="255" spans="1:12" ht="22.5" hidden="1" customHeight="1">
      <c r="A255" s="54">
        <v>3</v>
      </c>
      <c r="B255" s="55">
        <v>2</v>
      </c>
      <c r="C255" s="55">
        <v>2</v>
      </c>
      <c r="D255" s="55">
        <v>4</v>
      </c>
      <c r="E255" s="55"/>
      <c r="F255" s="57"/>
      <c r="G255" s="56" t="s">
        <v>191</v>
      </c>
      <c r="H255" s="43">
        <v>251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2" ht="14.4" hidden="1" customHeight="1">
      <c r="A256" s="54">
        <v>3</v>
      </c>
      <c r="B256" s="55">
        <v>2</v>
      </c>
      <c r="C256" s="55">
        <v>2</v>
      </c>
      <c r="D256" s="55">
        <v>4</v>
      </c>
      <c r="E256" s="55">
        <v>1</v>
      </c>
      <c r="F256" s="57"/>
      <c r="G256" s="56" t="s">
        <v>191</v>
      </c>
      <c r="H256" s="43">
        <v>252</v>
      </c>
      <c r="I256" s="44">
        <f>SUM(I257:I258)</f>
        <v>0</v>
      </c>
      <c r="J256" s="84">
        <f>SUM(J257:J258)</f>
        <v>0</v>
      </c>
      <c r="K256" s="45">
        <f>SUM(K257:K258)</f>
        <v>0</v>
      </c>
      <c r="L256" s="45">
        <f>SUM(L257:L258)</f>
        <v>0</v>
      </c>
    </row>
    <row r="257" spans="1:12" ht="30.75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>
        <v>1</v>
      </c>
      <c r="G257" s="56" t="s">
        <v>192</v>
      </c>
      <c r="H257" s="43">
        <v>253</v>
      </c>
      <c r="I257" s="61">
        <v>0</v>
      </c>
      <c r="J257" s="61">
        <v>0</v>
      </c>
      <c r="K257" s="61">
        <v>0</v>
      </c>
      <c r="L257" s="61">
        <v>0</v>
      </c>
    </row>
    <row r="258" spans="1:12" ht="27.75" hidden="1" customHeight="1">
      <c r="A258" s="49">
        <v>3</v>
      </c>
      <c r="B258" s="47">
        <v>2</v>
      </c>
      <c r="C258" s="47">
        <v>2</v>
      </c>
      <c r="D258" s="47">
        <v>4</v>
      </c>
      <c r="E258" s="47">
        <v>1</v>
      </c>
      <c r="F258" s="50">
        <v>2</v>
      </c>
      <c r="G258" s="58" t="s">
        <v>193</v>
      </c>
      <c r="H258" s="43">
        <v>254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5</v>
      </c>
      <c r="E259" s="55"/>
      <c r="F259" s="57"/>
      <c r="G259" s="56" t="s">
        <v>194</v>
      </c>
      <c r="H259" s="43">
        <v>255</v>
      </c>
      <c r="I259" s="44">
        <f t="shared" ref="I259:L260" si="26">I260</f>
        <v>0</v>
      </c>
      <c r="J259" s="84">
        <f t="shared" si="26"/>
        <v>0</v>
      </c>
      <c r="K259" s="45">
        <f t="shared" si="26"/>
        <v>0</v>
      </c>
      <c r="L259" s="45">
        <f t="shared" si="26"/>
        <v>0</v>
      </c>
    </row>
    <row r="260" spans="1:12" ht="15.75" hidden="1" customHeight="1">
      <c r="A260" s="54">
        <v>3</v>
      </c>
      <c r="B260" s="55">
        <v>2</v>
      </c>
      <c r="C260" s="55">
        <v>2</v>
      </c>
      <c r="D260" s="55">
        <v>5</v>
      </c>
      <c r="E260" s="55">
        <v>1</v>
      </c>
      <c r="F260" s="57"/>
      <c r="G260" s="56" t="s">
        <v>194</v>
      </c>
      <c r="H260" s="43">
        <v>256</v>
      </c>
      <c r="I260" s="44">
        <f t="shared" si="26"/>
        <v>0</v>
      </c>
      <c r="J260" s="84">
        <f t="shared" si="26"/>
        <v>0</v>
      </c>
      <c r="K260" s="45">
        <f t="shared" si="26"/>
        <v>0</v>
      </c>
      <c r="L260" s="45">
        <f t="shared" si="26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>
        <v>1</v>
      </c>
      <c r="G261" s="56" t="s">
        <v>194</v>
      </c>
      <c r="H261" s="43">
        <v>257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25" hidden="1" customHeight="1">
      <c r="A262" s="54">
        <v>3</v>
      </c>
      <c r="B262" s="55">
        <v>2</v>
      </c>
      <c r="C262" s="55">
        <v>2</v>
      </c>
      <c r="D262" s="55">
        <v>6</v>
      </c>
      <c r="E262" s="55"/>
      <c r="F262" s="57"/>
      <c r="G262" s="56" t="s">
        <v>177</v>
      </c>
      <c r="H262" s="43">
        <v>258</v>
      </c>
      <c r="I262" s="44">
        <f t="shared" ref="I262:L263" si="27">I263</f>
        <v>0</v>
      </c>
      <c r="J262" s="110">
        <f t="shared" si="27"/>
        <v>0</v>
      </c>
      <c r="K262" s="45">
        <f t="shared" si="27"/>
        <v>0</v>
      </c>
      <c r="L262" s="45">
        <f t="shared" si="27"/>
        <v>0</v>
      </c>
    </row>
    <row r="263" spans="1:12" ht="15" hidden="1" customHeight="1">
      <c r="A263" s="54">
        <v>3</v>
      </c>
      <c r="B263" s="55">
        <v>2</v>
      </c>
      <c r="C263" s="55">
        <v>2</v>
      </c>
      <c r="D263" s="55">
        <v>6</v>
      </c>
      <c r="E263" s="55">
        <v>1</v>
      </c>
      <c r="F263" s="57"/>
      <c r="G263" s="56" t="s">
        <v>177</v>
      </c>
      <c r="H263" s="43">
        <v>259</v>
      </c>
      <c r="I263" s="44">
        <f t="shared" si="27"/>
        <v>0</v>
      </c>
      <c r="J263" s="110">
        <f t="shared" si="27"/>
        <v>0</v>
      </c>
      <c r="K263" s="45">
        <f t="shared" si="27"/>
        <v>0</v>
      </c>
      <c r="L263" s="45">
        <f t="shared" si="27"/>
        <v>0</v>
      </c>
    </row>
    <row r="264" spans="1:12" ht="15" hidden="1" customHeight="1">
      <c r="A264" s="54">
        <v>3</v>
      </c>
      <c r="B264" s="76">
        <v>2</v>
      </c>
      <c r="C264" s="76">
        <v>2</v>
      </c>
      <c r="D264" s="55">
        <v>6</v>
      </c>
      <c r="E264" s="76">
        <v>1</v>
      </c>
      <c r="F264" s="77">
        <v>1</v>
      </c>
      <c r="G264" s="78" t="s">
        <v>177</v>
      </c>
      <c r="H264" s="43">
        <v>260</v>
      </c>
      <c r="I264" s="61">
        <v>0</v>
      </c>
      <c r="J264" s="61">
        <v>0</v>
      </c>
      <c r="K264" s="61">
        <v>0</v>
      </c>
      <c r="L264" s="61">
        <v>0</v>
      </c>
    </row>
    <row r="265" spans="1:12" ht="14.25" hidden="1" customHeight="1">
      <c r="A265" s="58">
        <v>3</v>
      </c>
      <c r="B265" s="54">
        <v>2</v>
      </c>
      <c r="C265" s="55">
        <v>2</v>
      </c>
      <c r="D265" s="55">
        <v>7</v>
      </c>
      <c r="E265" s="55"/>
      <c r="F265" s="57"/>
      <c r="G265" s="56" t="s">
        <v>178</v>
      </c>
      <c r="H265" s="43">
        <v>261</v>
      </c>
      <c r="I265" s="44">
        <f>I266</f>
        <v>0</v>
      </c>
      <c r="J265" s="110">
        <f>J266</f>
        <v>0</v>
      </c>
      <c r="K265" s="45">
        <f>K266</f>
        <v>0</v>
      </c>
      <c r="L265" s="45">
        <f>L266</f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7</v>
      </c>
      <c r="E266" s="55">
        <v>1</v>
      </c>
      <c r="F266" s="57"/>
      <c r="G266" s="56" t="s">
        <v>178</v>
      </c>
      <c r="H266" s="43">
        <v>262</v>
      </c>
      <c r="I266" s="44">
        <f>I267+I268</f>
        <v>0</v>
      </c>
      <c r="J266" s="44">
        <f>J267+J268</f>
        <v>0</v>
      </c>
      <c r="K266" s="44">
        <f>K267+K268</f>
        <v>0</v>
      </c>
      <c r="L266" s="44">
        <f>L267+L268</f>
        <v>0</v>
      </c>
    </row>
    <row r="267" spans="1:12" ht="27.75" hidden="1" customHeight="1">
      <c r="A267" s="58">
        <v>3</v>
      </c>
      <c r="B267" s="54">
        <v>2</v>
      </c>
      <c r="C267" s="54">
        <v>2</v>
      </c>
      <c r="D267" s="55">
        <v>7</v>
      </c>
      <c r="E267" s="55">
        <v>1</v>
      </c>
      <c r="F267" s="57">
        <v>1</v>
      </c>
      <c r="G267" s="56" t="s">
        <v>179</v>
      </c>
      <c r="H267" s="43">
        <v>263</v>
      </c>
      <c r="I267" s="61">
        <v>0</v>
      </c>
      <c r="J267" s="61">
        <v>0</v>
      </c>
      <c r="K267" s="61">
        <v>0</v>
      </c>
      <c r="L267" s="61">
        <v>0</v>
      </c>
    </row>
    <row r="268" spans="1:12" ht="25.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2</v>
      </c>
      <c r="G268" s="56" t="s">
        <v>180</v>
      </c>
      <c r="H268" s="43">
        <v>264</v>
      </c>
      <c r="I268" s="61">
        <v>0</v>
      </c>
      <c r="J268" s="61">
        <v>0</v>
      </c>
      <c r="K268" s="61">
        <v>0</v>
      </c>
      <c r="L268" s="61">
        <v>0</v>
      </c>
    </row>
    <row r="269" spans="1:12" ht="30" hidden="1" customHeight="1">
      <c r="A269" s="62">
        <v>3</v>
      </c>
      <c r="B269" s="62">
        <v>3</v>
      </c>
      <c r="C269" s="39"/>
      <c r="D269" s="40"/>
      <c r="E269" s="40"/>
      <c r="F269" s="42"/>
      <c r="G269" s="41" t="s">
        <v>195</v>
      </c>
      <c r="H269" s="43">
        <v>265</v>
      </c>
      <c r="I269" s="44">
        <f>SUM(I270+I302)</f>
        <v>0</v>
      </c>
      <c r="J269" s="110">
        <f>SUM(J270+J302)</f>
        <v>0</v>
      </c>
      <c r="K269" s="45">
        <f>SUM(K270+K302)</f>
        <v>0</v>
      </c>
      <c r="L269" s="45">
        <f>SUM(L270+L302)</f>
        <v>0</v>
      </c>
    </row>
    <row r="270" spans="1:12" ht="40.5" hidden="1" customHeight="1">
      <c r="A270" s="58">
        <v>3</v>
      </c>
      <c r="B270" s="58">
        <v>3</v>
      </c>
      <c r="C270" s="54">
        <v>1</v>
      </c>
      <c r="D270" s="55"/>
      <c r="E270" s="55"/>
      <c r="F270" s="57"/>
      <c r="G270" s="56" t="s">
        <v>196</v>
      </c>
      <c r="H270" s="43">
        <v>266</v>
      </c>
      <c r="I270" s="44">
        <f>SUM(I271+I280+I284+I288+I292+I295+I298)</f>
        <v>0</v>
      </c>
      <c r="J270" s="110">
        <f>SUM(J271+J280+J284+J288+J292+J295+J298)</f>
        <v>0</v>
      </c>
      <c r="K270" s="45">
        <f>SUM(K271+K280+K284+K288+K292+K295+K298)</f>
        <v>0</v>
      </c>
      <c r="L270" s="45">
        <f>SUM(L271+L280+L284+L288+L292+L295+L298)</f>
        <v>0</v>
      </c>
    </row>
    <row r="271" spans="1:12" ht="15" hidden="1" customHeight="1">
      <c r="A271" s="58">
        <v>3</v>
      </c>
      <c r="B271" s="58">
        <v>3</v>
      </c>
      <c r="C271" s="54">
        <v>1</v>
      </c>
      <c r="D271" s="55">
        <v>1</v>
      </c>
      <c r="E271" s="55"/>
      <c r="F271" s="57"/>
      <c r="G271" s="56" t="s">
        <v>182</v>
      </c>
      <c r="H271" s="43">
        <v>267</v>
      </c>
      <c r="I271" s="44">
        <f>SUM(I272+I274+I277)</f>
        <v>0</v>
      </c>
      <c r="J271" s="44">
        <f>SUM(J272+J274+J277)</f>
        <v>0</v>
      </c>
      <c r="K271" s="44">
        <f>SUM(K272+K274+K277)</f>
        <v>0</v>
      </c>
      <c r="L271" s="44">
        <f>SUM(L272+L274+L277)</f>
        <v>0</v>
      </c>
    </row>
    <row r="272" spans="1:12" ht="12.7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1</v>
      </c>
      <c r="F272" s="57"/>
      <c r="G272" s="56" t="s">
        <v>160</v>
      </c>
      <c r="H272" s="43">
        <v>268</v>
      </c>
      <c r="I272" s="44">
        <f>SUM(I273:I273)</f>
        <v>0</v>
      </c>
      <c r="J272" s="110">
        <f>SUM(J273:J273)</f>
        <v>0</v>
      </c>
      <c r="K272" s="45">
        <f>SUM(K273:K273)</f>
        <v>0</v>
      </c>
      <c r="L272" s="45">
        <f>SUM(L273:L273)</f>
        <v>0</v>
      </c>
    </row>
    <row r="273" spans="1:12" ht="1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>
        <v>1</v>
      </c>
      <c r="G273" s="56" t="s">
        <v>160</v>
      </c>
      <c r="H273" s="43">
        <v>269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2</v>
      </c>
      <c r="F274" s="57"/>
      <c r="G274" s="56" t="s">
        <v>183</v>
      </c>
      <c r="H274" s="43">
        <v>270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44">
        <f>SUM(L275:L276)</f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>
        <v>1</v>
      </c>
      <c r="G275" s="56" t="s">
        <v>162</v>
      </c>
      <c r="H275" s="43">
        <v>271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2</v>
      </c>
      <c r="G276" s="56" t="s">
        <v>163</v>
      </c>
      <c r="H276" s="43">
        <v>272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3</v>
      </c>
      <c r="F277" s="57"/>
      <c r="G277" s="56" t="s">
        <v>164</v>
      </c>
      <c r="H277" s="43">
        <v>273</v>
      </c>
      <c r="I277" s="44">
        <f>SUM(I278:I279)</f>
        <v>0</v>
      </c>
      <c r="J277" s="44">
        <f>SUM(J278:J279)</f>
        <v>0</v>
      </c>
      <c r="K277" s="44">
        <f>SUM(K278:K279)</f>
        <v>0</v>
      </c>
      <c r="L277" s="44">
        <f>SUM(L278:L279)</f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>
        <v>1</v>
      </c>
      <c r="G278" s="56" t="s">
        <v>197</v>
      </c>
      <c r="H278" s="43">
        <v>274</v>
      </c>
      <c r="I278" s="61">
        <v>0</v>
      </c>
      <c r="J278" s="61">
        <v>0</v>
      </c>
      <c r="K278" s="61">
        <v>0</v>
      </c>
      <c r="L278" s="61"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2</v>
      </c>
      <c r="G279" s="56" t="s">
        <v>184</v>
      </c>
      <c r="H279" s="43">
        <v>275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4" hidden="1" customHeight="1">
      <c r="A280" s="74">
        <v>3</v>
      </c>
      <c r="B280" s="49">
        <v>3</v>
      </c>
      <c r="C280" s="54">
        <v>1</v>
      </c>
      <c r="D280" s="55">
        <v>2</v>
      </c>
      <c r="E280" s="55"/>
      <c r="F280" s="57"/>
      <c r="G280" s="56" t="s">
        <v>198</v>
      </c>
      <c r="H280" s="43">
        <v>276</v>
      </c>
      <c r="I280" s="44">
        <f>I281</f>
        <v>0</v>
      </c>
      <c r="J280" s="110">
        <f>J281</f>
        <v>0</v>
      </c>
      <c r="K280" s="45">
        <f>K281</f>
        <v>0</v>
      </c>
      <c r="L280" s="45">
        <f>L281</f>
        <v>0</v>
      </c>
    </row>
    <row r="281" spans="1:12" ht="15" hidden="1" customHeight="1">
      <c r="A281" s="74">
        <v>3</v>
      </c>
      <c r="B281" s="74">
        <v>3</v>
      </c>
      <c r="C281" s="49">
        <v>1</v>
      </c>
      <c r="D281" s="47">
        <v>2</v>
      </c>
      <c r="E281" s="47">
        <v>1</v>
      </c>
      <c r="F281" s="50"/>
      <c r="G281" s="56" t="s">
        <v>198</v>
      </c>
      <c r="H281" s="43">
        <v>277</v>
      </c>
      <c r="I281" s="64">
        <f>SUM(I282:I283)</f>
        <v>0</v>
      </c>
      <c r="J281" s="111">
        <f>SUM(J282:J283)</f>
        <v>0</v>
      </c>
      <c r="K281" s="65">
        <f>SUM(K282:K283)</f>
        <v>0</v>
      </c>
      <c r="L281" s="65">
        <f>SUM(L282:L283)</f>
        <v>0</v>
      </c>
    </row>
    <row r="282" spans="1:12" ht="15" hidden="1" customHeight="1">
      <c r="A282" s="58">
        <v>3</v>
      </c>
      <c r="B282" s="58">
        <v>3</v>
      </c>
      <c r="C282" s="54">
        <v>1</v>
      </c>
      <c r="D282" s="55">
        <v>2</v>
      </c>
      <c r="E282" s="55">
        <v>1</v>
      </c>
      <c r="F282" s="57">
        <v>1</v>
      </c>
      <c r="G282" s="56" t="s">
        <v>199</v>
      </c>
      <c r="H282" s="43">
        <v>278</v>
      </c>
      <c r="I282" s="61">
        <v>0</v>
      </c>
      <c r="J282" s="61">
        <v>0</v>
      </c>
      <c r="K282" s="61">
        <v>0</v>
      </c>
      <c r="L282" s="61">
        <v>0</v>
      </c>
    </row>
    <row r="283" spans="1:12" ht="12.75" hidden="1" customHeight="1">
      <c r="A283" s="66">
        <v>3</v>
      </c>
      <c r="B283" s="99">
        <v>3</v>
      </c>
      <c r="C283" s="75">
        <v>1</v>
      </c>
      <c r="D283" s="76">
        <v>2</v>
      </c>
      <c r="E283" s="76">
        <v>1</v>
      </c>
      <c r="F283" s="77">
        <v>2</v>
      </c>
      <c r="G283" s="78" t="s">
        <v>200</v>
      </c>
      <c r="H283" s="43">
        <v>279</v>
      </c>
      <c r="I283" s="61">
        <v>0</v>
      </c>
      <c r="J283" s="61">
        <v>0</v>
      </c>
      <c r="K283" s="61">
        <v>0</v>
      </c>
      <c r="L283" s="61">
        <v>0</v>
      </c>
    </row>
    <row r="284" spans="1:12" ht="15.75" hidden="1" customHeight="1">
      <c r="A284" s="54">
        <v>3</v>
      </c>
      <c r="B284" s="56">
        <v>3</v>
      </c>
      <c r="C284" s="54">
        <v>1</v>
      </c>
      <c r="D284" s="55">
        <v>3</v>
      </c>
      <c r="E284" s="55"/>
      <c r="F284" s="57"/>
      <c r="G284" s="56" t="s">
        <v>201</v>
      </c>
      <c r="H284" s="43">
        <v>280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.75" hidden="1" customHeight="1">
      <c r="A285" s="54">
        <v>3</v>
      </c>
      <c r="B285" s="78">
        <v>3</v>
      </c>
      <c r="C285" s="75">
        <v>1</v>
      </c>
      <c r="D285" s="76">
        <v>3</v>
      </c>
      <c r="E285" s="76">
        <v>1</v>
      </c>
      <c r="F285" s="77"/>
      <c r="G285" s="56" t="s">
        <v>201</v>
      </c>
      <c r="H285" s="43">
        <v>281</v>
      </c>
      <c r="I285" s="45">
        <f>I286+I287</f>
        <v>0</v>
      </c>
      <c r="J285" s="45">
        <f>J286+J287</f>
        <v>0</v>
      </c>
      <c r="K285" s="45">
        <f>K286+K287</f>
        <v>0</v>
      </c>
      <c r="L285" s="45">
        <f>L286+L287</f>
        <v>0</v>
      </c>
    </row>
    <row r="286" spans="1:12" ht="27" hidden="1" customHeight="1">
      <c r="A286" s="54">
        <v>3</v>
      </c>
      <c r="B286" s="56">
        <v>3</v>
      </c>
      <c r="C286" s="54">
        <v>1</v>
      </c>
      <c r="D286" s="55">
        <v>3</v>
      </c>
      <c r="E286" s="55">
        <v>1</v>
      </c>
      <c r="F286" s="57">
        <v>1</v>
      </c>
      <c r="G286" s="56" t="s">
        <v>202</v>
      </c>
      <c r="H286" s="43">
        <v>282</v>
      </c>
      <c r="I286" s="104">
        <v>0</v>
      </c>
      <c r="J286" s="104">
        <v>0</v>
      </c>
      <c r="K286" s="104">
        <v>0</v>
      </c>
      <c r="L286" s="103">
        <v>0</v>
      </c>
    </row>
    <row r="287" spans="1:12" ht="26.25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2</v>
      </c>
      <c r="G287" s="56" t="s">
        <v>203</v>
      </c>
      <c r="H287" s="43">
        <v>283</v>
      </c>
      <c r="I287" s="61">
        <v>0</v>
      </c>
      <c r="J287" s="61">
        <v>0</v>
      </c>
      <c r="K287" s="61">
        <v>0</v>
      </c>
      <c r="L287" s="61">
        <v>0</v>
      </c>
    </row>
    <row r="288" spans="1:12" ht="14.4" hidden="1" customHeight="1">
      <c r="A288" s="54">
        <v>3</v>
      </c>
      <c r="B288" s="56">
        <v>3</v>
      </c>
      <c r="C288" s="54">
        <v>1</v>
      </c>
      <c r="D288" s="55">
        <v>4</v>
      </c>
      <c r="E288" s="55"/>
      <c r="F288" s="57"/>
      <c r="G288" s="56" t="s">
        <v>204</v>
      </c>
      <c r="H288" s="43">
        <v>284</v>
      </c>
      <c r="I288" s="44">
        <f>I289</f>
        <v>0</v>
      </c>
      <c r="J288" s="110">
        <f>J289</f>
        <v>0</v>
      </c>
      <c r="K288" s="45">
        <f>K289</f>
        <v>0</v>
      </c>
      <c r="L288" s="45">
        <f>L289</f>
        <v>0</v>
      </c>
    </row>
    <row r="289" spans="1:16" ht="15" hidden="1" customHeight="1">
      <c r="A289" s="58">
        <v>3</v>
      </c>
      <c r="B289" s="54">
        <v>3</v>
      </c>
      <c r="C289" s="55">
        <v>1</v>
      </c>
      <c r="D289" s="55">
        <v>4</v>
      </c>
      <c r="E289" s="55">
        <v>1</v>
      </c>
      <c r="F289" s="57"/>
      <c r="G289" s="56" t="s">
        <v>204</v>
      </c>
      <c r="H289" s="43">
        <v>285</v>
      </c>
      <c r="I289" s="44">
        <f>SUM(I290:I291)</f>
        <v>0</v>
      </c>
      <c r="J289" s="44">
        <f>SUM(J290:J291)</f>
        <v>0</v>
      </c>
      <c r="K289" s="44">
        <f>SUM(K290:K291)</f>
        <v>0</v>
      </c>
      <c r="L289" s="44">
        <f>SUM(L290:L291)</f>
        <v>0</v>
      </c>
    </row>
    <row r="290" spans="1:16" ht="14.4" hidden="1" customHeight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>
        <v>1</v>
      </c>
      <c r="G290" s="56" t="s">
        <v>205</v>
      </c>
      <c r="H290" s="43">
        <v>286</v>
      </c>
      <c r="I290" s="60">
        <v>0</v>
      </c>
      <c r="J290" s="61">
        <v>0</v>
      </c>
      <c r="K290" s="61">
        <v>0</v>
      </c>
      <c r="L290" s="60"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4</v>
      </c>
      <c r="E291" s="55">
        <v>1</v>
      </c>
      <c r="F291" s="57">
        <v>2</v>
      </c>
      <c r="G291" s="56" t="s">
        <v>206</v>
      </c>
      <c r="H291" s="43">
        <v>287</v>
      </c>
      <c r="I291" s="61">
        <v>0</v>
      </c>
      <c r="J291" s="104">
        <v>0</v>
      </c>
      <c r="K291" s="104">
        <v>0</v>
      </c>
      <c r="L291" s="103">
        <v>0</v>
      </c>
    </row>
    <row r="292" spans="1:16" ht="15.75" hidden="1" customHeight="1">
      <c r="A292" s="54">
        <v>3</v>
      </c>
      <c r="B292" s="55">
        <v>3</v>
      </c>
      <c r="C292" s="55">
        <v>1</v>
      </c>
      <c r="D292" s="55">
        <v>5</v>
      </c>
      <c r="E292" s="55"/>
      <c r="F292" s="57"/>
      <c r="G292" s="56" t="s">
        <v>207</v>
      </c>
      <c r="H292" s="43">
        <v>288</v>
      </c>
      <c r="I292" s="65">
        <f t="shared" ref="I292:L293" si="28">I293</f>
        <v>0</v>
      </c>
      <c r="J292" s="110">
        <f t="shared" si="28"/>
        <v>0</v>
      </c>
      <c r="K292" s="45">
        <f t="shared" si="28"/>
        <v>0</v>
      </c>
      <c r="L292" s="45">
        <f t="shared" si="28"/>
        <v>0</v>
      </c>
    </row>
    <row r="293" spans="1:16" ht="14.25" hidden="1" customHeight="1">
      <c r="A293" s="49">
        <v>3</v>
      </c>
      <c r="B293" s="76">
        <v>3</v>
      </c>
      <c r="C293" s="76">
        <v>1</v>
      </c>
      <c r="D293" s="76">
        <v>5</v>
      </c>
      <c r="E293" s="76">
        <v>1</v>
      </c>
      <c r="F293" s="77"/>
      <c r="G293" s="56" t="s">
        <v>207</v>
      </c>
      <c r="H293" s="43">
        <v>289</v>
      </c>
      <c r="I293" s="45">
        <f t="shared" si="28"/>
        <v>0</v>
      </c>
      <c r="J293" s="111">
        <f t="shared" si="28"/>
        <v>0</v>
      </c>
      <c r="K293" s="65">
        <f t="shared" si="28"/>
        <v>0</v>
      </c>
      <c r="L293" s="65">
        <f t="shared" si="28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5</v>
      </c>
      <c r="E294" s="55">
        <v>1</v>
      </c>
      <c r="F294" s="57">
        <v>1</v>
      </c>
      <c r="G294" s="56" t="s">
        <v>208</v>
      </c>
      <c r="H294" s="43">
        <v>290</v>
      </c>
      <c r="I294" s="61">
        <v>0</v>
      </c>
      <c r="J294" s="104">
        <v>0</v>
      </c>
      <c r="K294" s="104">
        <v>0</v>
      </c>
      <c r="L294" s="103">
        <v>0</v>
      </c>
    </row>
    <row r="295" spans="1:16" ht="14.25" hidden="1" customHeight="1">
      <c r="A295" s="54">
        <v>3</v>
      </c>
      <c r="B295" s="55">
        <v>3</v>
      </c>
      <c r="C295" s="55">
        <v>1</v>
      </c>
      <c r="D295" s="55">
        <v>6</v>
      </c>
      <c r="E295" s="55"/>
      <c r="F295" s="57"/>
      <c r="G295" s="56" t="s">
        <v>177</v>
      </c>
      <c r="H295" s="43">
        <v>291</v>
      </c>
      <c r="I295" s="45">
        <f t="shared" ref="I295:L296" si="29">I296</f>
        <v>0</v>
      </c>
      <c r="J295" s="110">
        <f t="shared" si="29"/>
        <v>0</v>
      </c>
      <c r="K295" s="45">
        <f t="shared" si="29"/>
        <v>0</v>
      </c>
      <c r="L295" s="45">
        <f t="shared" si="29"/>
        <v>0</v>
      </c>
    </row>
    <row r="296" spans="1:16" ht="13.5" hidden="1" customHeight="1">
      <c r="A296" s="54">
        <v>3</v>
      </c>
      <c r="B296" s="55">
        <v>3</v>
      </c>
      <c r="C296" s="55">
        <v>1</v>
      </c>
      <c r="D296" s="55">
        <v>6</v>
      </c>
      <c r="E296" s="55">
        <v>1</v>
      </c>
      <c r="F296" s="57"/>
      <c r="G296" s="56" t="s">
        <v>177</v>
      </c>
      <c r="H296" s="43">
        <v>292</v>
      </c>
      <c r="I296" s="44">
        <f t="shared" si="29"/>
        <v>0</v>
      </c>
      <c r="J296" s="110">
        <f t="shared" si="29"/>
        <v>0</v>
      </c>
      <c r="K296" s="45">
        <f t="shared" si="29"/>
        <v>0</v>
      </c>
      <c r="L296" s="45">
        <f t="shared" si="29"/>
        <v>0</v>
      </c>
    </row>
    <row r="297" spans="1:16" ht="14.2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>
        <v>1</v>
      </c>
      <c r="G297" s="56" t="s">
        <v>177</v>
      </c>
      <c r="H297" s="43">
        <v>293</v>
      </c>
      <c r="I297" s="104">
        <v>0</v>
      </c>
      <c r="J297" s="104">
        <v>0</v>
      </c>
      <c r="K297" s="104">
        <v>0</v>
      </c>
      <c r="L297" s="103">
        <v>0</v>
      </c>
    </row>
    <row r="298" spans="1:16" ht="15" hidden="1" customHeight="1">
      <c r="A298" s="54">
        <v>3</v>
      </c>
      <c r="B298" s="55">
        <v>3</v>
      </c>
      <c r="C298" s="55">
        <v>1</v>
      </c>
      <c r="D298" s="55">
        <v>7</v>
      </c>
      <c r="E298" s="55"/>
      <c r="F298" s="57"/>
      <c r="G298" s="56" t="s">
        <v>209</v>
      </c>
      <c r="H298" s="43">
        <v>294</v>
      </c>
      <c r="I298" s="44">
        <f>I299</f>
        <v>0</v>
      </c>
      <c r="J298" s="110">
        <f>J299</f>
        <v>0</v>
      </c>
      <c r="K298" s="45">
        <f>K299</f>
        <v>0</v>
      </c>
      <c r="L298" s="45">
        <f>L299</f>
        <v>0</v>
      </c>
    </row>
    <row r="299" spans="1:16" ht="16.5" hidden="1" customHeight="1">
      <c r="A299" s="54">
        <v>3</v>
      </c>
      <c r="B299" s="55">
        <v>3</v>
      </c>
      <c r="C299" s="55">
        <v>1</v>
      </c>
      <c r="D299" s="55">
        <v>7</v>
      </c>
      <c r="E299" s="55">
        <v>1</v>
      </c>
      <c r="F299" s="57"/>
      <c r="G299" s="56" t="s">
        <v>209</v>
      </c>
      <c r="H299" s="43">
        <v>295</v>
      </c>
      <c r="I299" s="44">
        <f>I300+I301</f>
        <v>0</v>
      </c>
      <c r="J299" s="44">
        <f>J300+J301</f>
        <v>0</v>
      </c>
      <c r="K299" s="44">
        <f>K300+K301</f>
        <v>0</v>
      </c>
      <c r="L299" s="44">
        <f>L300+L301</f>
        <v>0</v>
      </c>
    </row>
    <row r="300" spans="1:16" ht="27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>
        <v>1</v>
      </c>
      <c r="G300" s="56" t="s">
        <v>210</v>
      </c>
      <c r="H300" s="43">
        <v>296</v>
      </c>
      <c r="I300" s="104">
        <v>0</v>
      </c>
      <c r="J300" s="104">
        <v>0</v>
      </c>
      <c r="K300" s="104">
        <v>0</v>
      </c>
      <c r="L300" s="103">
        <v>0</v>
      </c>
    </row>
    <row r="301" spans="1:16" ht="27.75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2</v>
      </c>
      <c r="G301" s="56" t="s">
        <v>211</v>
      </c>
      <c r="H301" s="43">
        <v>297</v>
      </c>
      <c r="I301" s="61">
        <v>0</v>
      </c>
      <c r="J301" s="61">
        <v>0</v>
      </c>
      <c r="K301" s="61">
        <v>0</v>
      </c>
      <c r="L301" s="61">
        <v>0</v>
      </c>
    </row>
    <row r="302" spans="1:16" ht="38.25" hidden="1" customHeight="1">
      <c r="A302" s="54">
        <v>3</v>
      </c>
      <c r="B302" s="55">
        <v>3</v>
      </c>
      <c r="C302" s="55">
        <v>2</v>
      </c>
      <c r="D302" s="55"/>
      <c r="E302" s="55"/>
      <c r="F302" s="57"/>
      <c r="G302" s="56" t="s">
        <v>212</v>
      </c>
      <c r="H302" s="43">
        <v>298</v>
      </c>
      <c r="I302" s="44">
        <f>SUM(I303+I312+I316+I320+I324+I327+I330)</f>
        <v>0</v>
      </c>
      <c r="J302" s="110">
        <f>SUM(J303+J312+J316+J320+J324+J327+J330)</f>
        <v>0</v>
      </c>
      <c r="K302" s="45">
        <f>SUM(K303+K312+K316+K320+K324+K327+K330)</f>
        <v>0</v>
      </c>
      <c r="L302" s="45">
        <f>SUM(L303+L312+L316+L320+L324+L327+L330)</f>
        <v>0</v>
      </c>
    </row>
    <row r="303" spans="1:16" ht="15" hidden="1" customHeight="1">
      <c r="A303" s="54">
        <v>3</v>
      </c>
      <c r="B303" s="55">
        <v>3</v>
      </c>
      <c r="C303" s="55">
        <v>2</v>
      </c>
      <c r="D303" s="55">
        <v>1</v>
      </c>
      <c r="E303" s="55"/>
      <c r="F303" s="57"/>
      <c r="G303" s="56" t="s">
        <v>159</v>
      </c>
      <c r="H303" s="43">
        <v>299</v>
      </c>
      <c r="I303" s="44">
        <f>I304</f>
        <v>0</v>
      </c>
      <c r="J303" s="110">
        <f>J304</f>
        <v>0</v>
      </c>
      <c r="K303" s="45">
        <f>K304</f>
        <v>0</v>
      </c>
      <c r="L303" s="45">
        <f>L304</f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1</v>
      </c>
      <c r="F304" s="57"/>
      <c r="G304" s="56" t="s">
        <v>159</v>
      </c>
      <c r="H304" s="43">
        <v>300</v>
      </c>
      <c r="I304" s="44">
        <f>SUM(I305:I305)</f>
        <v>0</v>
      </c>
      <c r="J304" s="44">
        <f>SUM(J305:J305)</f>
        <v>0</v>
      </c>
      <c r="K304" s="44">
        <f>SUM(K305:K305)</f>
        <v>0</v>
      </c>
      <c r="L304" s="44">
        <f>SUM(L305:L305)</f>
        <v>0</v>
      </c>
      <c r="M304" s="139"/>
      <c r="N304" s="139"/>
      <c r="O304" s="139"/>
      <c r="P304" s="139"/>
    </row>
    <row r="305" spans="1:12" ht="13.5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>
        <v>1</v>
      </c>
      <c r="G305" s="56" t="s">
        <v>160</v>
      </c>
      <c r="H305" s="43">
        <v>301</v>
      </c>
      <c r="I305" s="104">
        <v>0</v>
      </c>
      <c r="J305" s="104">
        <v>0</v>
      </c>
      <c r="K305" s="104">
        <v>0</v>
      </c>
      <c r="L305" s="103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2</v>
      </c>
      <c r="F306" s="57"/>
      <c r="G306" s="78" t="s">
        <v>183</v>
      </c>
      <c r="H306" s="43">
        <v>302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44">
        <f>SUM(L307:L308)</f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>
        <v>1</v>
      </c>
      <c r="G307" s="78" t="s">
        <v>162</v>
      </c>
      <c r="H307" s="43">
        <v>303</v>
      </c>
      <c r="I307" s="104">
        <v>0</v>
      </c>
      <c r="J307" s="104">
        <v>0</v>
      </c>
      <c r="K307" s="104">
        <v>0</v>
      </c>
      <c r="L307" s="103"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2</v>
      </c>
      <c r="G308" s="78" t="s">
        <v>163</v>
      </c>
      <c r="H308" s="43">
        <v>304</v>
      </c>
      <c r="I308" s="61">
        <v>0</v>
      </c>
      <c r="J308" s="61">
        <v>0</v>
      </c>
      <c r="K308" s="61">
        <v>0</v>
      </c>
      <c r="L308" s="61">
        <v>0</v>
      </c>
    </row>
    <row r="309" spans="1:12" ht="14.4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3</v>
      </c>
      <c r="F309" s="57"/>
      <c r="G309" s="78" t="s">
        <v>164</v>
      </c>
      <c r="H309" s="43">
        <v>305</v>
      </c>
      <c r="I309" s="44">
        <f>SUM(I310:I311)</f>
        <v>0</v>
      </c>
      <c r="J309" s="44">
        <f>SUM(J310:J311)</f>
        <v>0</v>
      </c>
      <c r="K309" s="44">
        <f>SUM(K310:K311)</f>
        <v>0</v>
      </c>
      <c r="L309" s="44">
        <f>SUM(L310:L311)</f>
        <v>0</v>
      </c>
    </row>
    <row r="310" spans="1:12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>
        <v>1</v>
      </c>
      <c r="G310" s="78" t="s">
        <v>165</v>
      </c>
      <c r="H310" s="43">
        <v>306</v>
      </c>
      <c r="I310" s="61">
        <v>0</v>
      </c>
      <c r="J310" s="61">
        <v>0</v>
      </c>
      <c r="K310" s="61">
        <v>0</v>
      </c>
      <c r="L310" s="61">
        <v>0</v>
      </c>
    </row>
    <row r="311" spans="1:12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2</v>
      </c>
      <c r="G311" s="78" t="s">
        <v>184</v>
      </c>
      <c r="H311" s="43">
        <v>307</v>
      </c>
      <c r="I311" s="79">
        <v>0</v>
      </c>
      <c r="J311" s="112">
        <v>0</v>
      </c>
      <c r="K311" s="79">
        <v>0</v>
      </c>
      <c r="L311" s="79">
        <v>0</v>
      </c>
    </row>
    <row r="312" spans="1:12" ht="14.4" hidden="1" customHeight="1">
      <c r="A312" s="66">
        <v>3</v>
      </c>
      <c r="B312" s="66">
        <v>3</v>
      </c>
      <c r="C312" s="75">
        <v>2</v>
      </c>
      <c r="D312" s="78">
        <v>2</v>
      </c>
      <c r="E312" s="75"/>
      <c r="F312" s="77"/>
      <c r="G312" s="78" t="s">
        <v>198</v>
      </c>
      <c r="H312" s="43">
        <v>308</v>
      </c>
      <c r="I312" s="71">
        <f>I313</f>
        <v>0</v>
      </c>
      <c r="J312" s="113">
        <f>J313</f>
        <v>0</v>
      </c>
      <c r="K312" s="72">
        <f>K313</f>
        <v>0</v>
      </c>
      <c r="L312" s="72">
        <f>L313</f>
        <v>0</v>
      </c>
    </row>
    <row r="313" spans="1:12" ht="14.4" hidden="1" customHeight="1">
      <c r="A313" s="58">
        <v>3</v>
      </c>
      <c r="B313" s="58">
        <v>3</v>
      </c>
      <c r="C313" s="54">
        <v>2</v>
      </c>
      <c r="D313" s="56">
        <v>2</v>
      </c>
      <c r="E313" s="54">
        <v>1</v>
      </c>
      <c r="F313" s="57"/>
      <c r="G313" s="78" t="s">
        <v>198</v>
      </c>
      <c r="H313" s="43">
        <v>309</v>
      </c>
      <c r="I313" s="44">
        <f>SUM(I314:I315)</f>
        <v>0</v>
      </c>
      <c r="J313" s="84">
        <f>SUM(J314:J315)</f>
        <v>0</v>
      </c>
      <c r="K313" s="45">
        <f>SUM(K314:K315)</f>
        <v>0</v>
      </c>
      <c r="L313" s="45">
        <f>SUM(L314:L315)</f>
        <v>0</v>
      </c>
    </row>
    <row r="314" spans="1:12" ht="14.4" hidden="1" customHeight="1">
      <c r="A314" s="58">
        <v>3</v>
      </c>
      <c r="B314" s="58">
        <v>3</v>
      </c>
      <c r="C314" s="54">
        <v>2</v>
      </c>
      <c r="D314" s="56">
        <v>2</v>
      </c>
      <c r="E314" s="58">
        <v>1</v>
      </c>
      <c r="F314" s="88">
        <v>1</v>
      </c>
      <c r="G314" s="56" t="s">
        <v>199</v>
      </c>
      <c r="H314" s="43">
        <v>310</v>
      </c>
      <c r="I314" s="61">
        <v>0</v>
      </c>
      <c r="J314" s="61">
        <v>0</v>
      </c>
      <c r="K314" s="61">
        <v>0</v>
      </c>
      <c r="L314" s="61">
        <v>0</v>
      </c>
    </row>
    <row r="315" spans="1:12" ht="14.4" hidden="1" customHeight="1">
      <c r="A315" s="66">
        <v>3</v>
      </c>
      <c r="B315" s="66">
        <v>3</v>
      </c>
      <c r="C315" s="67">
        <v>2</v>
      </c>
      <c r="D315" s="68">
        <v>2</v>
      </c>
      <c r="E315" s="69">
        <v>1</v>
      </c>
      <c r="F315" s="96">
        <v>2</v>
      </c>
      <c r="G315" s="69" t="s">
        <v>200</v>
      </c>
      <c r="H315" s="43">
        <v>311</v>
      </c>
      <c r="I315" s="61">
        <v>0</v>
      </c>
      <c r="J315" s="61">
        <v>0</v>
      </c>
      <c r="K315" s="61">
        <v>0</v>
      </c>
      <c r="L315" s="61">
        <v>0</v>
      </c>
    </row>
    <row r="316" spans="1:12" ht="23.25" hidden="1" customHeight="1">
      <c r="A316" s="58">
        <v>3</v>
      </c>
      <c r="B316" s="58">
        <v>3</v>
      </c>
      <c r="C316" s="54">
        <v>2</v>
      </c>
      <c r="D316" s="55">
        <v>3</v>
      </c>
      <c r="E316" s="56"/>
      <c r="F316" s="88"/>
      <c r="G316" s="56" t="s">
        <v>201</v>
      </c>
      <c r="H316" s="43">
        <v>312</v>
      </c>
      <c r="I316" s="44">
        <f>I317</f>
        <v>0</v>
      </c>
      <c r="J316" s="84">
        <f>J317</f>
        <v>0</v>
      </c>
      <c r="K316" s="45">
        <f>K317</f>
        <v>0</v>
      </c>
      <c r="L316" s="45">
        <f>L317</f>
        <v>0</v>
      </c>
    </row>
    <row r="317" spans="1:12" ht="13.5" hidden="1" customHeight="1">
      <c r="A317" s="58">
        <v>3</v>
      </c>
      <c r="B317" s="58">
        <v>3</v>
      </c>
      <c r="C317" s="54">
        <v>2</v>
      </c>
      <c r="D317" s="55">
        <v>3</v>
      </c>
      <c r="E317" s="56">
        <v>1</v>
      </c>
      <c r="F317" s="88"/>
      <c r="G317" s="56" t="s">
        <v>201</v>
      </c>
      <c r="H317" s="43">
        <v>313</v>
      </c>
      <c r="I317" s="44">
        <f>I318+I319</f>
        <v>0</v>
      </c>
      <c r="J317" s="44">
        <f>J318+J319</f>
        <v>0</v>
      </c>
      <c r="K317" s="44">
        <f>K318+K319</f>
        <v>0</v>
      </c>
      <c r="L317" s="44">
        <f>L318+L319</f>
        <v>0</v>
      </c>
    </row>
    <row r="318" spans="1:12" ht="28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>
        <v>1</v>
      </c>
      <c r="G318" s="56" t="s">
        <v>202</v>
      </c>
      <c r="H318" s="43">
        <v>314</v>
      </c>
      <c r="I318" s="104">
        <v>0</v>
      </c>
      <c r="J318" s="104">
        <v>0</v>
      </c>
      <c r="K318" s="104">
        <v>0</v>
      </c>
      <c r="L318" s="103">
        <v>0</v>
      </c>
    </row>
    <row r="319" spans="1:12" ht="27.7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2</v>
      </c>
      <c r="G319" s="56" t="s">
        <v>203</v>
      </c>
      <c r="H319" s="43">
        <v>315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4</v>
      </c>
      <c r="E320" s="55"/>
      <c r="F320" s="57"/>
      <c r="G320" s="56" t="s">
        <v>204</v>
      </c>
      <c r="H320" s="43">
        <v>316</v>
      </c>
      <c r="I320" s="44">
        <f>I321</f>
        <v>0</v>
      </c>
      <c r="J320" s="84">
        <f>J321</f>
        <v>0</v>
      </c>
      <c r="K320" s="45">
        <f>K321</f>
        <v>0</v>
      </c>
      <c r="L320" s="45">
        <f>L321</f>
        <v>0</v>
      </c>
    </row>
    <row r="321" spans="1:12" ht="14.4" hidden="1" customHeight="1">
      <c r="A321" s="74">
        <v>3</v>
      </c>
      <c r="B321" s="74">
        <v>3</v>
      </c>
      <c r="C321" s="49">
        <v>2</v>
      </c>
      <c r="D321" s="47">
        <v>4</v>
      </c>
      <c r="E321" s="47">
        <v>1</v>
      </c>
      <c r="F321" s="50"/>
      <c r="G321" s="56" t="s">
        <v>204</v>
      </c>
      <c r="H321" s="43">
        <v>317</v>
      </c>
      <c r="I321" s="64">
        <f>SUM(I322:I323)</f>
        <v>0</v>
      </c>
      <c r="J321" s="85">
        <f>SUM(J322:J323)</f>
        <v>0</v>
      </c>
      <c r="K321" s="65">
        <f>SUM(K322:K323)</f>
        <v>0</v>
      </c>
      <c r="L321" s="65">
        <f>SUM(L322:L323)</f>
        <v>0</v>
      </c>
    </row>
    <row r="322" spans="1:12" ht="15.75" hidden="1" customHeight="1">
      <c r="A322" s="58">
        <v>3</v>
      </c>
      <c r="B322" s="58">
        <v>3</v>
      </c>
      <c r="C322" s="54">
        <v>2</v>
      </c>
      <c r="D322" s="55">
        <v>4</v>
      </c>
      <c r="E322" s="55">
        <v>1</v>
      </c>
      <c r="F322" s="57">
        <v>1</v>
      </c>
      <c r="G322" s="56" t="s">
        <v>205</v>
      </c>
      <c r="H322" s="43">
        <v>318</v>
      </c>
      <c r="I322" s="61">
        <v>0</v>
      </c>
      <c r="J322" s="61">
        <v>0</v>
      </c>
      <c r="K322" s="61">
        <v>0</v>
      </c>
      <c r="L322" s="61">
        <v>0</v>
      </c>
    </row>
    <row r="323" spans="1:12" ht="14.4" hidden="1" customHeight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2</v>
      </c>
      <c r="G323" s="56" t="s">
        <v>213</v>
      </c>
      <c r="H323" s="43">
        <v>319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5</v>
      </c>
      <c r="E324" s="55"/>
      <c r="F324" s="57"/>
      <c r="G324" s="56" t="s">
        <v>207</v>
      </c>
      <c r="H324" s="43">
        <v>320</v>
      </c>
      <c r="I324" s="44">
        <f t="shared" ref="I324:L325" si="30">I325</f>
        <v>0</v>
      </c>
      <c r="J324" s="84">
        <f t="shared" si="30"/>
        <v>0</v>
      </c>
      <c r="K324" s="45">
        <f t="shared" si="30"/>
        <v>0</v>
      </c>
      <c r="L324" s="45">
        <f t="shared" si="30"/>
        <v>0</v>
      </c>
    </row>
    <row r="325" spans="1:12" ht="14.4" hidden="1" customHeight="1">
      <c r="A325" s="74">
        <v>3</v>
      </c>
      <c r="B325" s="74">
        <v>3</v>
      </c>
      <c r="C325" s="49">
        <v>2</v>
      </c>
      <c r="D325" s="47">
        <v>5</v>
      </c>
      <c r="E325" s="47">
        <v>1</v>
      </c>
      <c r="F325" s="50"/>
      <c r="G325" s="56" t="s">
        <v>207</v>
      </c>
      <c r="H325" s="43">
        <v>321</v>
      </c>
      <c r="I325" s="64">
        <f t="shared" si="30"/>
        <v>0</v>
      </c>
      <c r="J325" s="85">
        <f t="shared" si="30"/>
        <v>0</v>
      </c>
      <c r="K325" s="65">
        <f t="shared" si="30"/>
        <v>0</v>
      </c>
      <c r="L325" s="65">
        <f t="shared" si="30"/>
        <v>0</v>
      </c>
    </row>
    <row r="326" spans="1:12" ht="14.4" hidden="1" customHeight="1">
      <c r="A326" s="58">
        <v>3</v>
      </c>
      <c r="B326" s="58">
        <v>3</v>
      </c>
      <c r="C326" s="54">
        <v>2</v>
      </c>
      <c r="D326" s="55">
        <v>5</v>
      </c>
      <c r="E326" s="55">
        <v>1</v>
      </c>
      <c r="F326" s="57">
        <v>1</v>
      </c>
      <c r="G326" s="56" t="s">
        <v>207</v>
      </c>
      <c r="H326" s="43">
        <v>322</v>
      </c>
      <c r="I326" s="104">
        <v>0</v>
      </c>
      <c r="J326" s="104">
        <v>0</v>
      </c>
      <c r="K326" s="104">
        <v>0</v>
      </c>
      <c r="L326" s="103">
        <v>0</v>
      </c>
    </row>
    <row r="327" spans="1:12" ht="16.5" hidden="1" customHeight="1">
      <c r="A327" s="58">
        <v>3</v>
      </c>
      <c r="B327" s="58">
        <v>3</v>
      </c>
      <c r="C327" s="54">
        <v>2</v>
      </c>
      <c r="D327" s="55">
        <v>6</v>
      </c>
      <c r="E327" s="55"/>
      <c r="F327" s="57"/>
      <c r="G327" s="56" t="s">
        <v>177</v>
      </c>
      <c r="H327" s="43">
        <v>323</v>
      </c>
      <c r="I327" s="44">
        <f t="shared" ref="I327:L328" si="31">I328</f>
        <v>0</v>
      </c>
      <c r="J327" s="84">
        <f t="shared" si="31"/>
        <v>0</v>
      </c>
      <c r="K327" s="45">
        <f t="shared" si="31"/>
        <v>0</v>
      </c>
      <c r="L327" s="45">
        <f t="shared" si="31"/>
        <v>0</v>
      </c>
    </row>
    <row r="328" spans="1:12" ht="15" hidden="1" customHeight="1">
      <c r="A328" s="58">
        <v>3</v>
      </c>
      <c r="B328" s="58">
        <v>3</v>
      </c>
      <c r="C328" s="54">
        <v>2</v>
      </c>
      <c r="D328" s="55">
        <v>6</v>
      </c>
      <c r="E328" s="55">
        <v>1</v>
      </c>
      <c r="F328" s="57"/>
      <c r="G328" s="56" t="s">
        <v>177</v>
      </c>
      <c r="H328" s="43">
        <v>324</v>
      </c>
      <c r="I328" s="44">
        <f t="shared" si="31"/>
        <v>0</v>
      </c>
      <c r="J328" s="84">
        <f t="shared" si="31"/>
        <v>0</v>
      </c>
      <c r="K328" s="45">
        <f t="shared" si="31"/>
        <v>0</v>
      </c>
      <c r="L328" s="45">
        <f t="shared" si="31"/>
        <v>0</v>
      </c>
    </row>
    <row r="329" spans="1:12" ht="13.5" hidden="1" customHeight="1">
      <c r="A329" s="66">
        <v>3</v>
      </c>
      <c r="B329" s="66">
        <v>3</v>
      </c>
      <c r="C329" s="67">
        <v>2</v>
      </c>
      <c r="D329" s="68">
        <v>6</v>
      </c>
      <c r="E329" s="68">
        <v>1</v>
      </c>
      <c r="F329" s="70">
        <v>1</v>
      </c>
      <c r="G329" s="69" t="s">
        <v>177</v>
      </c>
      <c r="H329" s="43">
        <v>325</v>
      </c>
      <c r="I329" s="104">
        <v>0</v>
      </c>
      <c r="J329" s="104">
        <v>0</v>
      </c>
      <c r="K329" s="104">
        <v>0</v>
      </c>
      <c r="L329" s="103">
        <v>0</v>
      </c>
    </row>
    <row r="330" spans="1:12" ht="15" hidden="1" customHeight="1">
      <c r="A330" s="58">
        <v>3</v>
      </c>
      <c r="B330" s="58">
        <v>3</v>
      </c>
      <c r="C330" s="54">
        <v>2</v>
      </c>
      <c r="D330" s="55">
        <v>7</v>
      </c>
      <c r="E330" s="55"/>
      <c r="F330" s="57"/>
      <c r="G330" s="56" t="s">
        <v>209</v>
      </c>
      <c r="H330" s="43">
        <v>326</v>
      </c>
      <c r="I330" s="44">
        <f>I331</f>
        <v>0</v>
      </c>
      <c r="J330" s="84">
        <f>J331</f>
        <v>0</v>
      </c>
      <c r="K330" s="45">
        <f>K331</f>
        <v>0</v>
      </c>
      <c r="L330" s="45">
        <f>L331</f>
        <v>0</v>
      </c>
    </row>
    <row r="331" spans="1:12" ht="12.75" hidden="1" customHeight="1">
      <c r="A331" s="66">
        <v>3</v>
      </c>
      <c r="B331" s="66">
        <v>3</v>
      </c>
      <c r="C331" s="67">
        <v>2</v>
      </c>
      <c r="D331" s="68">
        <v>7</v>
      </c>
      <c r="E331" s="68">
        <v>1</v>
      </c>
      <c r="F331" s="70"/>
      <c r="G331" s="56" t="s">
        <v>209</v>
      </c>
      <c r="H331" s="43">
        <v>327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2" ht="27" hidden="1" customHeight="1">
      <c r="A332" s="58">
        <v>3</v>
      </c>
      <c r="B332" s="58">
        <v>3</v>
      </c>
      <c r="C332" s="54">
        <v>2</v>
      </c>
      <c r="D332" s="55">
        <v>7</v>
      </c>
      <c r="E332" s="55">
        <v>1</v>
      </c>
      <c r="F332" s="57">
        <v>1</v>
      </c>
      <c r="G332" s="56" t="s">
        <v>210</v>
      </c>
      <c r="H332" s="43">
        <v>328</v>
      </c>
      <c r="I332" s="104">
        <v>0</v>
      </c>
      <c r="J332" s="104">
        <v>0</v>
      </c>
      <c r="K332" s="104">
        <v>0</v>
      </c>
      <c r="L332" s="103">
        <v>0</v>
      </c>
    </row>
    <row r="333" spans="1:12" ht="30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2</v>
      </c>
      <c r="G333" s="56" t="s">
        <v>211</v>
      </c>
      <c r="H333" s="43">
        <v>329</v>
      </c>
      <c r="I333" s="61">
        <v>0</v>
      </c>
      <c r="J333" s="61">
        <v>0</v>
      </c>
      <c r="K333" s="61">
        <v>0</v>
      </c>
      <c r="L333" s="61">
        <v>0</v>
      </c>
    </row>
    <row r="334" spans="1:12" ht="18.75" customHeight="1">
      <c r="A334" s="24"/>
      <c r="B334" s="24"/>
      <c r="C334" s="25"/>
      <c r="D334" s="114"/>
      <c r="E334" s="115"/>
      <c r="F334" s="116"/>
      <c r="G334" s="117" t="s">
        <v>214</v>
      </c>
      <c r="H334" s="43">
        <v>330</v>
      </c>
      <c r="I334" s="93">
        <f>SUM(I30)</f>
        <v>852000</v>
      </c>
      <c r="J334" s="93">
        <f t="shared" ref="J334:L334" si="32">SUM(J30)</f>
        <v>591600</v>
      </c>
      <c r="K334" s="93">
        <f t="shared" si="32"/>
        <v>536864.25</v>
      </c>
      <c r="L334" s="93">
        <f t="shared" si="32"/>
        <v>536864.25</v>
      </c>
    </row>
    <row r="335" spans="1:12" ht="6.6" customHeight="1">
      <c r="G335" s="118"/>
      <c r="H335" s="43"/>
      <c r="I335" s="119"/>
      <c r="J335" s="120"/>
      <c r="K335" s="120"/>
      <c r="L335" s="120"/>
    </row>
    <row r="336" spans="1:12" ht="18.75" customHeight="1">
      <c r="D336" s="21"/>
      <c r="E336" s="21"/>
      <c r="F336" s="29"/>
      <c r="G336" s="21" t="s">
        <v>215</v>
      </c>
      <c r="H336" s="140"/>
      <c r="I336" s="121"/>
      <c r="J336" s="120"/>
      <c r="K336" s="21" t="s">
        <v>216</v>
      </c>
      <c r="L336" s="121"/>
    </row>
    <row r="337" spans="1:12" ht="18.75" customHeight="1">
      <c r="A337" s="122"/>
      <c r="B337" s="122"/>
      <c r="C337" s="122"/>
      <c r="D337" s="123" t="s">
        <v>217</v>
      </c>
      <c r="E337"/>
      <c r="F337"/>
      <c r="G337" s="140"/>
      <c r="H337" s="140"/>
      <c r="I337" s="128" t="s">
        <v>218</v>
      </c>
      <c r="K337" s="457" t="s">
        <v>219</v>
      </c>
      <c r="L337" s="457"/>
    </row>
    <row r="338" spans="1:12" ht="3" customHeight="1">
      <c r="I338" s="124"/>
      <c r="K338" s="124"/>
      <c r="L338" s="124"/>
    </row>
    <row r="339" spans="1:12" ht="15.75" customHeight="1">
      <c r="D339" s="21"/>
      <c r="E339" s="21"/>
      <c r="F339" s="29"/>
      <c r="G339" s="21" t="s">
        <v>220</v>
      </c>
      <c r="I339" s="124"/>
      <c r="K339" s="21" t="s">
        <v>221</v>
      </c>
      <c r="L339" s="125"/>
    </row>
    <row r="340" spans="1:12" ht="26.25" customHeight="1">
      <c r="D340" s="459" t="s">
        <v>222</v>
      </c>
      <c r="E340" s="460"/>
      <c r="F340" s="460"/>
      <c r="G340" s="460"/>
      <c r="H340" s="126"/>
      <c r="I340" s="127" t="s">
        <v>218</v>
      </c>
      <c r="K340" s="457" t="s">
        <v>219</v>
      </c>
      <c r="L340" s="457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337:L337"/>
    <mergeCell ref="D340:G340"/>
    <mergeCell ref="K340:L340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S35"/>
  <sheetViews>
    <sheetView workbookViewId="0">
      <selection activeCell="U8" sqref="U8"/>
    </sheetView>
  </sheetViews>
  <sheetFormatPr defaultRowHeight="14.4"/>
  <cols>
    <col min="1" max="1" width="23.77734375" customWidth="1"/>
    <col min="2" max="2" width="7.21875" customWidth="1"/>
    <col min="3" max="4" width="8" customWidth="1"/>
    <col min="5" max="5" width="7.6640625" customWidth="1"/>
    <col min="6" max="6" width="8" customWidth="1"/>
    <col min="8" max="8" width="7.21875" customWidth="1"/>
    <col min="10" max="10" width="8.109375" customWidth="1"/>
    <col min="12" max="12" width="7.109375" customWidth="1"/>
    <col min="13" max="13" width="10" customWidth="1"/>
    <col min="17" max="17" width="7.5546875" customWidth="1"/>
    <col min="18" max="18" width="5.88671875" customWidth="1"/>
    <col min="19" max="19" width="9" customWidth="1"/>
  </cols>
  <sheetData>
    <row r="1" spans="1:19" ht="14.4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663" t="s">
        <v>408</v>
      </c>
      <c r="P1" s="663"/>
      <c r="Q1" s="663"/>
      <c r="R1" s="663"/>
      <c r="S1" s="663"/>
    </row>
    <row r="2" spans="1:19" ht="15.6" customHeight="1">
      <c r="A2" s="221"/>
      <c r="B2" s="658" t="s">
        <v>273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222"/>
      <c r="O2" s="663"/>
      <c r="P2" s="663"/>
      <c r="Q2" s="663"/>
      <c r="R2" s="663"/>
      <c r="S2" s="663"/>
    </row>
    <row r="3" spans="1:19">
      <c r="A3" s="221"/>
      <c r="B3" s="221"/>
      <c r="C3" s="221"/>
      <c r="D3" s="221"/>
      <c r="E3" s="221"/>
      <c r="F3" s="221"/>
      <c r="G3" s="221"/>
      <c r="H3" s="221" t="s">
        <v>293</v>
      </c>
      <c r="I3" s="223"/>
      <c r="J3" s="223"/>
      <c r="K3" s="223"/>
      <c r="L3" s="223"/>
      <c r="M3" s="223"/>
      <c r="N3" s="224"/>
      <c r="O3" s="224"/>
      <c r="P3" s="224"/>
      <c r="Q3" s="224"/>
      <c r="R3" s="224"/>
      <c r="S3" s="224"/>
    </row>
    <row r="4" spans="1:19">
      <c r="A4" s="221"/>
      <c r="B4" s="221"/>
      <c r="C4" s="221"/>
      <c r="D4" s="221"/>
      <c r="E4" s="221"/>
      <c r="F4" s="221"/>
      <c r="G4" s="221"/>
      <c r="H4" s="221"/>
      <c r="I4" s="223"/>
      <c r="J4" s="223"/>
      <c r="K4" s="223"/>
      <c r="L4" s="223"/>
      <c r="M4" s="223"/>
      <c r="N4" s="224"/>
      <c r="O4" s="224"/>
      <c r="P4" s="224"/>
      <c r="Q4" s="224"/>
      <c r="R4" s="224"/>
      <c r="S4" s="224"/>
    </row>
    <row r="5" spans="1:19" ht="14.4" customHeight="1">
      <c r="A5" s="659" t="s">
        <v>434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</row>
    <row r="6" spans="1:19">
      <c r="A6" s="286"/>
      <c r="B6" s="286"/>
      <c r="C6" s="286"/>
      <c r="D6" s="660" t="s">
        <v>445</v>
      </c>
      <c r="E6" s="661"/>
      <c r="F6" s="661"/>
      <c r="G6" s="661"/>
      <c r="H6" s="661"/>
      <c r="I6" s="661"/>
      <c r="J6" s="661"/>
      <c r="K6" s="661"/>
      <c r="L6" s="661"/>
      <c r="M6" s="225"/>
      <c r="N6" s="286"/>
      <c r="O6" s="286"/>
      <c r="P6" s="286"/>
      <c r="Q6" s="286"/>
      <c r="R6" s="286"/>
      <c r="S6" s="286"/>
    </row>
    <row r="7" spans="1:19" ht="14.4" customHeight="1">
      <c r="A7" s="286"/>
      <c r="B7" s="286"/>
      <c r="C7" s="286"/>
      <c r="D7" s="286"/>
      <c r="E7" s="662" t="s">
        <v>294</v>
      </c>
      <c r="F7" s="662"/>
      <c r="G7" s="662"/>
      <c r="H7" s="662"/>
      <c r="I7" s="662"/>
      <c r="J7" s="662"/>
      <c r="K7" s="662"/>
      <c r="L7" s="662"/>
      <c r="M7" s="225"/>
      <c r="N7" s="286"/>
      <c r="O7" s="286"/>
      <c r="P7" s="286"/>
      <c r="Q7" s="286"/>
      <c r="R7" s="286"/>
      <c r="S7" s="286"/>
    </row>
    <row r="8" spans="1:19">
      <c r="A8" s="226"/>
      <c r="B8" s="283"/>
      <c r="C8" s="283"/>
      <c r="D8" s="283"/>
      <c r="E8" s="283"/>
      <c r="F8" s="283"/>
      <c r="G8" s="283"/>
      <c r="H8" s="227"/>
      <c r="I8" s="227"/>
      <c r="J8" s="630"/>
      <c r="K8" s="630"/>
      <c r="L8" s="221"/>
      <c r="M8" s="221"/>
      <c r="N8" s="286"/>
      <c r="O8" s="286"/>
      <c r="P8" s="286"/>
      <c r="Q8" s="286"/>
      <c r="R8" s="286"/>
      <c r="S8" s="286"/>
    </row>
    <row r="9" spans="1:19">
      <c r="A9" s="229"/>
      <c r="B9" s="230"/>
      <c r="C9" s="230"/>
      <c r="D9" s="231"/>
      <c r="E9" s="283"/>
      <c r="F9" s="283"/>
      <c r="G9" s="283"/>
      <c r="H9" s="227"/>
      <c r="I9" s="232" t="s">
        <v>295</v>
      </c>
      <c r="J9" s="653" t="s">
        <v>296</v>
      </c>
      <c r="K9" s="653"/>
      <c r="L9" s="653"/>
      <c r="M9" s="653"/>
      <c r="N9" s="653"/>
      <c r="O9" s="653"/>
      <c r="P9" s="630"/>
      <c r="Q9" s="630"/>
      <c r="R9" s="654">
        <v>5</v>
      </c>
      <c r="S9" s="655"/>
    </row>
    <row r="10" spans="1:19">
      <c r="A10" s="229"/>
      <c r="B10" s="233"/>
      <c r="C10" s="233"/>
      <c r="D10" s="233"/>
      <c r="E10" s="234"/>
      <c r="F10" s="234"/>
      <c r="G10" s="234"/>
      <c r="H10" s="227"/>
      <c r="I10" s="637"/>
      <c r="J10" s="637"/>
      <c r="K10" s="637"/>
      <c r="L10" s="637"/>
      <c r="M10" s="637"/>
      <c r="N10" s="637"/>
      <c r="O10" s="637"/>
      <c r="P10" s="221"/>
      <c r="Q10" s="228"/>
      <c r="R10" s="228"/>
      <c r="S10" s="228"/>
    </row>
    <row r="11" spans="1:19">
      <c r="A11" s="229"/>
      <c r="B11" s="233"/>
      <c r="C11" s="233"/>
      <c r="D11" s="233"/>
      <c r="E11" s="234"/>
      <c r="F11" s="234"/>
      <c r="G11" s="234"/>
      <c r="H11" s="656" t="s">
        <v>399</v>
      </c>
      <c r="I11" s="656"/>
      <c r="J11" s="656"/>
      <c r="K11" s="656"/>
      <c r="L11" s="656"/>
      <c r="M11" s="656"/>
      <c r="N11" s="656"/>
      <c r="O11" s="656"/>
      <c r="P11" s="221"/>
      <c r="Q11" s="228"/>
      <c r="R11" s="654" t="s">
        <v>223</v>
      </c>
      <c r="S11" s="655"/>
    </row>
    <row r="12" spans="1:19">
      <c r="A12" s="235"/>
      <c r="B12" s="233"/>
      <c r="C12" s="236" t="s">
        <v>297</v>
      </c>
      <c r="D12" s="236"/>
      <c r="E12" s="237"/>
      <c r="F12" s="237"/>
      <c r="G12" s="238"/>
      <c r="H12" s="664" t="s">
        <v>411</v>
      </c>
      <c r="I12" s="664"/>
      <c r="J12" s="664"/>
      <c r="K12" s="664"/>
      <c r="L12" s="664"/>
      <c r="M12" s="664"/>
      <c r="N12" s="664"/>
      <c r="O12" s="665"/>
      <c r="P12" s="346">
        <v>10</v>
      </c>
      <c r="Q12" s="347" t="s">
        <v>25</v>
      </c>
      <c r="R12" s="348" t="s">
        <v>26</v>
      </c>
      <c r="S12" s="348" t="s">
        <v>27</v>
      </c>
    </row>
    <row r="13" spans="1:19" ht="15" thickBot="1">
      <c r="A13" s="239"/>
      <c r="B13" s="233"/>
      <c r="C13" s="233"/>
      <c r="D13" s="233"/>
      <c r="E13" s="240"/>
      <c r="F13" s="240"/>
      <c r="G13" s="240"/>
      <c r="H13" s="241"/>
      <c r="I13" s="241"/>
      <c r="J13" s="241"/>
      <c r="K13" s="241"/>
      <c r="L13" s="241"/>
      <c r="M13" s="241"/>
      <c r="N13" s="241"/>
      <c r="O13" s="241"/>
      <c r="P13" s="242"/>
      <c r="Q13" s="242"/>
      <c r="R13" s="242"/>
      <c r="S13" s="242"/>
    </row>
    <row r="14" spans="1:19" ht="14.4" customHeight="1">
      <c r="A14" s="639" t="s">
        <v>299</v>
      </c>
      <c r="B14" s="642" t="s">
        <v>300</v>
      </c>
      <c r="C14" s="643"/>
      <c r="D14" s="643"/>
      <c r="E14" s="643"/>
      <c r="F14" s="643"/>
      <c r="G14" s="644"/>
      <c r="H14" s="645" t="s">
        <v>301</v>
      </c>
      <c r="I14" s="646"/>
      <c r="J14" s="646"/>
      <c r="K14" s="646"/>
      <c r="L14" s="647"/>
      <c r="M14" s="645" t="s">
        <v>302</v>
      </c>
      <c r="N14" s="646"/>
      <c r="O14" s="646"/>
      <c r="P14" s="646"/>
      <c r="Q14" s="646"/>
      <c r="R14" s="646"/>
      <c r="S14" s="647"/>
    </row>
    <row r="15" spans="1:19" ht="14.4" customHeight="1">
      <c r="A15" s="640"/>
      <c r="B15" s="648" t="s">
        <v>303</v>
      </c>
      <c r="C15" s="649"/>
      <c r="D15" s="649"/>
      <c r="E15" s="649" t="s">
        <v>304</v>
      </c>
      <c r="F15" s="649"/>
      <c r="G15" s="650"/>
      <c r="H15" s="636" t="s">
        <v>305</v>
      </c>
      <c r="I15" s="632" t="s">
        <v>306</v>
      </c>
      <c r="J15" s="632" t="s">
        <v>307</v>
      </c>
      <c r="K15" s="634" t="s">
        <v>308</v>
      </c>
      <c r="L15" s="635" t="s">
        <v>309</v>
      </c>
      <c r="M15" s="636" t="s">
        <v>305</v>
      </c>
      <c r="N15" s="632" t="s">
        <v>306</v>
      </c>
      <c r="O15" s="632" t="s">
        <v>307</v>
      </c>
      <c r="P15" s="634" t="s">
        <v>310</v>
      </c>
      <c r="Q15" s="632" t="s">
        <v>311</v>
      </c>
      <c r="R15" s="632" t="s">
        <v>312</v>
      </c>
      <c r="S15" s="651" t="s">
        <v>309</v>
      </c>
    </row>
    <row r="16" spans="1:19" ht="56.4" customHeight="1">
      <c r="A16" s="641"/>
      <c r="B16" s="285" t="s">
        <v>313</v>
      </c>
      <c r="C16" s="284" t="s">
        <v>314</v>
      </c>
      <c r="D16" s="284" t="s">
        <v>315</v>
      </c>
      <c r="E16" s="243" t="s">
        <v>313</v>
      </c>
      <c r="F16" s="284" t="s">
        <v>314</v>
      </c>
      <c r="G16" s="244" t="s">
        <v>316</v>
      </c>
      <c r="H16" s="636"/>
      <c r="I16" s="632"/>
      <c r="J16" s="632"/>
      <c r="K16" s="634"/>
      <c r="L16" s="635"/>
      <c r="M16" s="636"/>
      <c r="N16" s="632"/>
      <c r="O16" s="632"/>
      <c r="P16" s="634"/>
      <c r="Q16" s="632"/>
      <c r="R16" s="632"/>
      <c r="S16" s="652"/>
    </row>
    <row r="17" spans="1:19">
      <c r="A17" s="245">
        <v>1</v>
      </c>
      <c r="B17" s="246">
        <v>2</v>
      </c>
      <c r="C17" s="247">
        <v>3</v>
      </c>
      <c r="D17" s="247">
        <v>4</v>
      </c>
      <c r="E17" s="248">
        <v>5</v>
      </c>
      <c r="F17" s="247">
        <v>6</v>
      </c>
      <c r="G17" s="249">
        <v>7</v>
      </c>
      <c r="H17" s="245">
        <v>8</v>
      </c>
      <c r="I17" s="248">
        <v>9</v>
      </c>
      <c r="J17" s="248">
        <v>10</v>
      </c>
      <c r="K17" s="248">
        <v>11</v>
      </c>
      <c r="L17" s="250">
        <v>12</v>
      </c>
      <c r="M17" s="245">
        <v>13</v>
      </c>
      <c r="N17" s="248">
        <v>14</v>
      </c>
      <c r="O17" s="248">
        <v>15</v>
      </c>
      <c r="P17" s="248">
        <v>16</v>
      </c>
      <c r="Q17" s="248">
        <v>17</v>
      </c>
      <c r="R17" s="248">
        <v>18</v>
      </c>
      <c r="S17" s="250">
        <v>19</v>
      </c>
    </row>
    <row r="18" spans="1:19" ht="35.4" customHeight="1">
      <c r="A18" s="349" t="s">
        <v>400</v>
      </c>
      <c r="B18" s="251">
        <v>1</v>
      </c>
      <c r="C18" s="252">
        <v>1</v>
      </c>
      <c r="D18" s="253">
        <v>1</v>
      </c>
      <c r="E18" s="254">
        <v>1</v>
      </c>
      <c r="F18" s="252">
        <v>1</v>
      </c>
      <c r="G18" s="255">
        <v>1</v>
      </c>
      <c r="H18" s="251">
        <v>10400</v>
      </c>
      <c r="I18" s="252"/>
      <c r="J18" s="252">
        <v>1030</v>
      </c>
      <c r="K18" s="253"/>
      <c r="L18" s="256">
        <f>SUM(H18:K18)</f>
        <v>11430</v>
      </c>
      <c r="M18" s="251">
        <v>9038.49</v>
      </c>
      <c r="N18" s="252"/>
      <c r="O18" s="252">
        <v>1028.46</v>
      </c>
      <c r="P18" s="252"/>
      <c r="Q18" s="254"/>
      <c r="R18" s="254"/>
      <c r="S18" s="257">
        <f>SUM(M18:R18)</f>
        <v>10066.950000000001</v>
      </c>
    </row>
    <row r="19" spans="1:19" ht="27.6" customHeight="1">
      <c r="A19" s="350" t="s">
        <v>401</v>
      </c>
      <c r="B19" s="251">
        <v>1</v>
      </c>
      <c r="C19" s="252">
        <v>1</v>
      </c>
      <c r="D19" s="253">
        <v>1</v>
      </c>
      <c r="E19" s="254">
        <v>1</v>
      </c>
      <c r="F19" s="252">
        <v>1</v>
      </c>
      <c r="G19" s="255">
        <v>1</v>
      </c>
      <c r="H19" s="251">
        <v>10400</v>
      </c>
      <c r="I19" s="252"/>
      <c r="J19" s="252">
        <v>1030</v>
      </c>
      <c r="K19" s="253"/>
      <c r="L19" s="256">
        <f t="shared" ref="L19:L26" si="0">SUM(H19:K19)</f>
        <v>11430</v>
      </c>
      <c r="M19" s="251">
        <v>9038.49</v>
      </c>
      <c r="N19" s="252"/>
      <c r="O19" s="252">
        <v>1028.46</v>
      </c>
      <c r="P19" s="252"/>
      <c r="Q19" s="254"/>
      <c r="R19" s="254"/>
      <c r="S19" s="257">
        <f t="shared" ref="S19:S26" si="1">SUM(M19:R19)</f>
        <v>10066.950000000001</v>
      </c>
    </row>
    <row r="20" spans="1:19" ht="13.2" customHeight="1">
      <c r="A20" s="349" t="s">
        <v>402</v>
      </c>
      <c r="B20" s="251">
        <v>3</v>
      </c>
      <c r="C20" s="252">
        <v>3</v>
      </c>
      <c r="D20" s="253">
        <v>3</v>
      </c>
      <c r="E20" s="254">
        <v>3</v>
      </c>
      <c r="F20" s="252">
        <v>3</v>
      </c>
      <c r="G20" s="255">
        <v>3</v>
      </c>
      <c r="H20" s="251">
        <v>34870</v>
      </c>
      <c r="I20" s="252">
        <v>1200</v>
      </c>
      <c r="J20" s="252">
        <v>300</v>
      </c>
      <c r="K20" s="253"/>
      <c r="L20" s="256">
        <f t="shared" si="0"/>
        <v>36370</v>
      </c>
      <c r="M20" s="251">
        <v>33269.56</v>
      </c>
      <c r="N20" s="252">
        <v>826.6</v>
      </c>
      <c r="O20" s="252">
        <v>279.62</v>
      </c>
      <c r="P20" s="252"/>
      <c r="Q20" s="254"/>
      <c r="R20" s="254"/>
      <c r="S20" s="257">
        <f t="shared" si="1"/>
        <v>34375.78</v>
      </c>
    </row>
    <row r="21" spans="1:19" ht="37.200000000000003" customHeight="1">
      <c r="A21" s="349" t="s">
        <v>403</v>
      </c>
      <c r="B21" s="251"/>
      <c r="C21" s="252"/>
      <c r="D21" s="253"/>
      <c r="E21" s="254"/>
      <c r="F21" s="252"/>
      <c r="G21" s="255"/>
      <c r="H21" s="251"/>
      <c r="I21" s="252"/>
      <c r="J21" s="252"/>
      <c r="K21" s="253"/>
      <c r="L21" s="256">
        <f t="shared" si="0"/>
        <v>0</v>
      </c>
      <c r="M21" s="251"/>
      <c r="N21" s="252"/>
      <c r="O21" s="252"/>
      <c r="P21" s="252"/>
      <c r="Q21" s="254"/>
      <c r="R21" s="254"/>
      <c r="S21" s="257">
        <f t="shared" si="1"/>
        <v>0</v>
      </c>
    </row>
    <row r="22" spans="1:19" ht="35.4" customHeight="1">
      <c r="A22" s="349" t="s">
        <v>404</v>
      </c>
      <c r="B22" s="251"/>
      <c r="C22" s="252"/>
      <c r="D22" s="253"/>
      <c r="E22" s="254"/>
      <c r="F22" s="252"/>
      <c r="G22" s="255"/>
      <c r="H22" s="251"/>
      <c r="I22" s="252"/>
      <c r="J22" s="252"/>
      <c r="K22" s="253"/>
      <c r="L22" s="256">
        <f t="shared" si="0"/>
        <v>0</v>
      </c>
      <c r="M22" s="251"/>
      <c r="N22" s="252"/>
      <c r="O22" s="252"/>
      <c r="P22" s="252"/>
      <c r="Q22" s="254"/>
      <c r="R22" s="254"/>
      <c r="S22" s="257">
        <f t="shared" si="1"/>
        <v>0</v>
      </c>
    </row>
    <row r="23" spans="1:19" ht="13.8" customHeight="1">
      <c r="A23" s="351" t="s">
        <v>405</v>
      </c>
      <c r="B23" s="251"/>
      <c r="C23" s="252"/>
      <c r="D23" s="253"/>
      <c r="E23" s="254"/>
      <c r="F23" s="252"/>
      <c r="G23" s="255"/>
      <c r="H23" s="251"/>
      <c r="I23" s="252"/>
      <c r="J23" s="252"/>
      <c r="K23" s="253"/>
      <c r="L23" s="256">
        <f t="shared" si="0"/>
        <v>0</v>
      </c>
      <c r="M23" s="251"/>
      <c r="N23" s="252"/>
      <c r="O23" s="252"/>
      <c r="P23" s="252"/>
      <c r="Q23" s="254"/>
      <c r="R23" s="254"/>
      <c r="S23" s="257">
        <f t="shared" si="1"/>
        <v>0</v>
      </c>
    </row>
    <row r="24" spans="1:19" ht="15.6" customHeight="1">
      <c r="A24" s="351" t="s">
        <v>406</v>
      </c>
      <c r="B24" s="251"/>
      <c r="C24" s="252"/>
      <c r="D24" s="253"/>
      <c r="E24" s="254"/>
      <c r="F24" s="252"/>
      <c r="G24" s="255"/>
      <c r="H24" s="251"/>
      <c r="I24" s="252"/>
      <c r="J24" s="252"/>
      <c r="K24" s="253"/>
      <c r="L24" s="256">
        <f t="shared" si="0"/>
        <v>0</v>
      </c>
      <c r="M24" s="251"/>
      <c r="N24" s="252"/>
      <c r="O24" s="252"/>
      <c r="P24" s="252"/>
      <c r="Q24" s="254"/>
      <c r="R24" s="254"/>
      <c r="S24" s="257">
        <f t="shared" si="1"/>
        <v>0</v>
      </c>
    </row>
    <row r="25" spans="1:19" ht="12.6" customHeight="1">
      <c r="A25" s="351" t="s">
        <v>317</v>
      </c>
      <c r="B25" s="251"/>
      <c r="C25" s="252"/>
      <c r="D25" s="253"/>
      <c r="E25" s="254"/>
      <c r="F25" s="252"/>
      <c r="G25" s="255"/>
      <c r="H25" s="251"/>
      <c r="I25" s="252"/>
      <c r="J25" s="252"/>
      <c r="K25" s="253"/>
      <c r="L25" s="256">
        <f t="shared" si="0"/>
        <v>0</v>
      </c>
      <c r="M25" s="251"/>
      <c r="N25" s="252"/>
      <c r="O25" s="252"/>
      <c r="P25" s="252"/>
      <c r="Q25" s="254"/>
      <c r="R25" s="254"/>
      <c r="S25" s="257">
        <f t="shared" si="1"/>
        <v>0</v>
      </c>
    </row>
    <row r="26" spans="1:19" ht="22.2" customHeight="1">
      <c r="A26" s="352" t="s">
        <v>318</v>
      </c>
      <c r="B26" s="258"/>
      <c r="C26" s="259"/>
      <c r="D26" s="260"/>
      <c r="E26" s="261"/>
      <c r="F26" s="259"/>
      <c r="G26" s="262"/>
      <c r="H26" s="258"/>
      <c r="I26" s="259"/>
      <c r="J26" s="259"/>
      <c r="K26" s="260"/>
      <c r="L26" s="256">
        <f t="shared" si="0"/>
        <v>0</v>
      </c>
      <c r="M26" s="258"/>
      <c r="N26" s="259"/>
      <c r="O26" s="259"/>
      <c r="P26" s="259"/>
      <c r="Q26" s="261"/>
      <c r="R26" s="261"/>
      <c r="S26" s="257">
        <f t="shared" si="1"/>
        <v>0</v>
      </c>
    </row>
    <row r="27" spans="1:19">
      <c r="A27" s="353" t="s">
        <v>319</v>
      </c>
      <c r="B27" s="354">
        <f>SUM(B18,B20,B21,B22,B23,B24,B25)</f>
        <v>4</v>
      </c>
      <c r="C27" s="355">
        <f t="shared" ref="C27:S27" si="2">SUM(C18,C20,C21,C22,C23,C24,C25)</f>
        <v>4</v>
      </c>
      <c r="D27" s="355">
        <f t="shared" si="2"/>
        <v>4</v>
      </c>
      <c r="E27" s="355">
        <f t="shared" si="2"/>
        <v>4</v>
      </c>
      <c r="F27" s="355">
        <f t="shared" si="2"/>
        <v>4</v>
      </c>
      <c r="G27" s="356">
        <f t="shared" si="2"/>
        <v>4</v>
      </c>
      <c r="H27" s="354">
        <f t="shared" si="2"/>
        <v>45270</v>
      </c>
      <c r="I27" s="355">
        <f t="shared" si="2"/>
        <v>1200</v>
      </c>
      <c r="J27" s="355">
        <f t="shared" si="2"/>
        <v>1330</v>
      </c>
      <c r="K27" s="355">
        <f t="shared" si="2"/>
        <v>0</v>
      </c>
      <c r="L27" s="356">
        <f t="shared" si="2"/>
        <v>47800</v>
      </c>
      <c r="M27" s="354">
        <f t="shared" si="2"/>
        <v>42308.049999999996</v>
      </c>
      <c r="N27" s="355">
        <f t="shared" si="2"/>
        <v>826.6</v>
      </c>
      <c r="O27" s="355">
        <f t="shared" si="2"/>
        <v>1308.08</v>
      </c>
      <c r="P27" s="355">
        <f t="shared" si="2"/>
        <v>0</v>
      </c>
      <c r="Q27" s="355">
        <f t="shared" si="2"/>
        <v>0</v>
      </c>
      <c r="R27" s="355">
        <f t="shared" si="2"/>
        <v>0</v>
      </c>
      <c r="S27" s="356">
        <f t="shared" si="2"/>
        <v>44442.729999999996</v>
      </c>
    </row>
    <row r="28" spans="1:19" ht="22.2" customHeight="1" thickBot="1">
      <c r="A28" s="358" t="s">
        <v>401</v>
      </c>
      <c r="B28" s="359">
        <f>SUM(B19,B20,B21,B22)</f>
        <v>4</v>
      </c>
      <c r="C28" s="360">
        <f>SUM(C19,C20,C21,C22)</f>
        <v>4</v>
      </c>
      <c r="D28" s="360">
        <f t="shared" ref="D28:S28" si="3">SUM(D19,D20,D21,D22)</f>
        <v>4</v>
      </c>
      <c r="E28" s="360">
        <f t="shared" si="3"/>
        <v>4</v>
      </c>
      <c r="F28" s="360">
        <f t="shared" si="3"/>
        <v>4</v>
      </c>
      <c r="G28" s="361">
        <f t="shared" si="3"/>
        <v>4</v>
      </c>
      <c r="H28" s="359">
        <f t="shared" si="3"/>
        <v>45270</v>
      </c>
      <c r="I28" s="360">
        <f t="shared" si="3"/>
        <v>1200</v>
      </c>
      <c r="J28" s="360">
        <f t="shared" si="3"/>
        <v>1330</v>
      </c>
      <c r="K28" s="360">
        <f t="shared" si="3"/>
        <v>0</v>
      </c>
      <c r="L28" s="361">
        <f t="shared" si="3"/>
        <v>47800</v>
      </c>
      <c r="M28" s="359">
        <f t="shared" si="3"/>
        <v>42308.049999999996</v>
      </c>
      <c r="N28" s="360">
        <f t="shared" si="3"/>
        <v>826.6</v>
      </c>
      <c r="O28" s="360">
        <f t="shared" si="3"/>
        <v>1308.08</v>
      </c>
      <c r="P28" s="360">
        <f t="shared" si="3"/>
        <v>0</v>
      </c>
      <c r="Q28" s="360">
        <f t="shared" si="3"/>
        <v>0</v>
      </c>
      <c r="R28" s="360">
        <f t="shared" si="3"/>
        <v>0</v>
      </c>
      <c r="S28" s="361">
        <f t="shared" si="3"/>
        <v>44442.729999999996</v>
      </c>
    </row>
    <row r="29" spans="1:19">
      <c r="A29" s="263" t="s">
        <v>320</v>
      </c>
      <c r="B29" s="263"/>
      <c r="C29" s="263"/>
      <c r="D29" s="227"/>
      <c r="E29" s="227"/>
      <c r="F29" s="227"/>
      <c r="G29" s="227"/>
      <c r="H29" s="227"/>
      <c r="I29" s="227"/>
      <c r="J29" s="227"/>
      <c r="K29" s="227"/>
      <c r="L29" s="221"/>
      <c r="M29" s="221"/>
      <c r="N29" s="221"/>
      <c r="O29" s="221"/>
      <c r="P29" s="221"/>
      <c r="Q29" s="221"/>
      <c r="R29" s="221"/>
      <c r="S29" s="221"/>
    </row>
    <row r="30" spans="1:19">
      <c r="A30" s="264" t="s">
        <v>321</v>
      </c>
      <c r="B30" s="264"/>
      <c r="C30" s="264"/>
      <c r="D30" s="221"/>
      <c r="E30" s="265"/>
      <c r="F30" s="265"/>
      <c r="G30" s="265"/>
      <c r="H30" s="265"/>
      <c r="I30" s="265"/>
      <c r="J30" s="264"/>
      <c r="K30" s="264"/>
      <c r="L30" s="629" t="s">
        <v>216</v>
      </c>
      <c r="M30" s="629"/>
      <c r="N30" s="629"/>
      <c r="O30" s="629"/>
      <c r="P30" s="629"/>
      <c r="Q30" s="221"/>
      <c r="R30" s="221"/>
      <c r="S30" s="221"/>
    </row>
    <row r="31" spans="1:19">
      <c r="A31" s="630"/>
      <c r="B31" s="630"/>
      <c r="C31" s="283"/>
      <c r="D31" s="221"/>
      <c r="E31" s="221"/>
      <c r="F31" s="221"/>
      <c r="G31" s="631" t="s">
        <v>218</v>
      </c>
      <c r="H31" s="631"/>
      <c r="I31" s="263"/>
      <c r="J31" s="263"/>
      <c r="K31" s="263"/>
      <c r="L31" s="263"/>
      <c r="M31" s="266" t="s">
        <v>219</v>
      </c>
      <c r="N31" s="266"/>
      <c r="O31" s="283"/>
      <c r="P31" s="221"/>
      <c r="Q31" s="221"/>
      <c r="R31" s="221"/>
      <c r="S31" s="221"/>
    </row>
    <row r="32" spans="1:19" ht="10.199999999999999" customHeight="1">
      <c r="A32" s="283"/>
      <c r="B32" s="283"/>
      <c r="C32" s="283"/>
      <c r="D32" s="221"/>
      <c r="E32" s="221"/>
      <c r="F32" s="221"/>
      <c r="G32" s="221"/>
      <c r="H32" s="283"/>
      <c r="I32" s="221"/>
      <c r="J32" s="221"/>
      <c r="K32" s="227"/>
      <c r="L32" s="227"/>
      <c r="M32" s="283"/>
      <c r="N32" s="283"/>
      <c r="O32" s="283"/>
      <c r="P32" s="221"/>
      <c r="Q32" s="221"/>
      <c r="R32" s="221"/>
      <c r="S32" s="221"/>
    </row>
    <row r="33" spans="1:19">
      <c r="A33" s="264" t="s">
        <v>265</v>
      </c>
      <c r="B33" s="264"/>
      <c r="C33" s="264"/>
      <c r="D33" s="221"/>
      <c r="E33" s="265"/>
      <c r="F33" s="265"/>
      <c r="G33" s="265"/>
      <c r="H33" s="265"/>
      <c r="I33" s="265"/>
      <c r="J33" s="264"/>
      <c r="K33" s="264"/>
      <c r="L33" s="629" t="s">
        <v>221</v>
      </c>
      <c r="M33" s="629"/>
      <c r="N33" s="629"/>
      <c r="O33" s="629"/>
      <c r="P33" s="629"/>
      <c r="Q33" s="221"/>
      <c r="R33" s="221"/>
      <c r="S33" s="221"/>
    </row>
    <row r="34" spans="1:19">
      <c r="A34" s="630"/>
      <c r="B34" s="630"/>
      <c r="C34" s="283"/>
      <c r="D34" s="221"/>
      <c r="E34" s="221"/>
      <c r="F34" s="221"/>
      <c r="G34" s="631" t="s">
        <v>218</v>
      </c>
      <c r="H34" s="631"/>
      <c r="I34" s="263"/>
      <c r="J34" s="263"/>
      <c r="K34" s="263"/>
      <c r="L34" s="263"/>
      <c r="M34" s="266" t="s">
        <v>219</v>
      </c>
      <c r="N34" s="266"/>
      <c r="O34" s="283"/>
      <c r="P34" s="221"/>
      <c r="Q34" s="221"/>
      <c r="R34" s="221"/>
      <c r="S34" s="221"/>
    </row>
    <row r="35" spans="1:19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</row>
  </sheetData>
  <mergeCells count="37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 xr:uid="{00000000-0002-0000-1200-000000000000}">
      <formula1>1</formula1>
      <formula2>5501</formula2>
    </dataValidation>
  </dataValidation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J341"/>
  <sheetViews>
    <sheetView workbookViewId="0">
      <selection activeCell="G27" sqref="G27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439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82" t="s">
        <v>6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84" t="s">
        <v>7</v>
      </c>
      <c r="H8" s="484"/>
      <c r="I8" s="484"/>
      <c r="J8" s="484"/>
      <c r="K8" s="48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1" t="s">
        <v>425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5" t="s">
        <v>427</v>
      </c>
      <c r="H10" s="475"/>
      <c r="I10" s="475"/>
      <c r="J10" s="475"/>
      <c r="K10" s="47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5" t="s">
        <v>8</v>
      </c>
      <c r="H11" s="485"/>
      <c r="I11" s="485"/>
      <c r="J11" s="485"/>
      <c r="K11" s="48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.6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1" t="s">
        <v>9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5.4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5" t="s">
        <v>441</v>
      </c>
      <c r="H15" s="475"/>
      <c r="I15" s="475"/>
      <c r="J15" s="475"/>
      <c r="K15" s="475"/>
    </row>
    <row r="16" spans="1:36" ht="11.25" customHeight="1">
      <c r="G16" s="476" t="s">
        <v>10</v>
      </c>
      <c r="H16" s="476"/>
      <c r="I16" s="476"/>
      <c r="J16" s="476"/>
      <c r="K16" s="476"/>
    </row>
    <row r="17" spans="1:19" ht="15" customHeight="1">
      <c r="B17"/>
      <c r="C17"/>
      <c r="D17"/>
      <c r="E17" s="477" t="s">
        <v>11</v>
      </c>
      <c r="F17" s="477"/>
      <c r="G17" s="477"/>
      <c r="H17" s="477"/>
      <c r="I17" s="477"/>
      <c r="J17" s="477"/>
      <c r="K17" s="477"/>
      <c r="L17"/>
    </row>
    <row r="18" spans="1:19" ht="12" customHeight="1">
      <c r="A18" s="478" t="s">
        <v>12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134"/>
    </row>
    <row r="19" spans="1:19" ht="12" customHeight="1">
      <c r="F19" s="1"/>
      <c r="J19" s="12"/>
      <c r="K19" s="13"/>
      <c r="L19" s="14" t="s">
        <v>13</v>
      </c>
      <c r="M19" s="134"/>
    </row>
    <row r="20" spans="1:19" ht="11.25" customHeight="1">
      <c r="F20" s="1"/>
      <c r="J20" s="15" t="s">
        <v>14</v>
      </c>
      <c r="K20" s="7"/>
      <c r="L20" s="16"/>
      <c r="M20" s="134"/>
    </row>
    <row r="21" spans="1:19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9" ht="12.75" customHeight="1">
      <c r="C22" s="479" t="s">
        <v>16</v>
      </c>
      <c r="D22" s="480"/>
      <c r="E22" s="480"/>
      <c r="F22" s="480"/>
      <c r="G22" s="480"/>
      <c r="H22" s="480"/>
      <c r="I22" s="480"/>
      <c r="K22" s="19" t="s">
        <v>17</v>
      </c>
      <c r="L22" s="20" t="s">
        <v>18</v>
      </c>
      <c r="M22" s="134"/>
    </row>
    <row r="23" spans="1:19" ht="12" customHeight="1">
      <c r="F23" s="1"/>
      <c r="G23" s="7" t="s">
        <v>348</v>
      </c>
      <c r="H23" s="21"/>
      <c r="J23" s="129" t="s">
        <v>20</v>
      </c>
      <c r="K23" s="22" t="s">
        <v>21</v>
      </c>
      <c r="L23" s="16"/>
      <c r="M23" s="134"/>
    </row>
    <row r="24" spans="1:19" s="278" customFormat="1" ht="12" customHeight="1">
      <c r="A24" s="277"/>
      <c r="B24" s="277"/>
      <c r="C24" s="277"/>
      <c r="D24" s="277"/>
      <c r="E24" s="277"/>
      <c r="F24" s="277"/>
      <c r="G24" s="7" t="s">
        <v>347</v>
      </c>
      <c r="H24" s="21"/>
      <c r="I24" s="277"/>
      <c r="J24" s="276"/>
      <c r="K24" s="22"/>
      <c r="L24" s="16"/>
      <c r="M24" s="134"/>
      <c r="N24" s="277"/>
      <c r="O24" s="277"/>
      <c r="P24" s="277"/>
      <c r="Q24" s="277"/>
      <c r="R24" s="277"/>
      <c r="S24" s="277"/>
    </row>
    <row r="25" spans="1:19" ht="12.75" customHeight="1">
      <c r="F25" s="1"/>
      <c r="G25" s="23" t="s">
        <v>22</v>
      </c>
      <c r="H25" s="24" t="s">
        <v>223</v>
      </c>
      <c r="I25" s="25"/>
      <c r="J25" s="26"/>
      <c r="K25" s="16"/>
      <c r="L25" s="16"/>
      <c r="M25" s="134"/>
    </row>
    <row r="26" spans="1:19" ht="13.5" customHeight="1">
      <c r="F26" s="1"/>
      <c r="G26" s="458" t="s">
        <v>23</v>
      </c>
      <c r="H26" s="458"/>
      <c r="I26" s="142" t="s">
        <v>24</v>
      </c>
      <c r="J26" s="143" t="s">
        <v>25</v>
      </c>
      <c r="K26" s="144" t="s">
        <v>26</v>
      </c>
      <c r="L26" s="144" t="s">
        <v>27</v>
      </c>
      <c r="M26" s="134"/>
    </row>
    <row r="27" spans="1:19" ht="14.25" customHeight="1">
      <c r="A27" s="27"/>
      <c r="B27" s="27"/>
      <c r="C27" s="27"/>
      <c r="D27" s="27"/>
      <c r="E27" s="27"/>
      <c r="F27" s="28"/>
      <c r="G27" s="29" t="s">
        <v>224</v>
      </c>
      <c r="I27" s="29"/>
      <c r="J27" s="29"/>
      <c r="K27" s="30"/>
      <c r="L27" s="31" t="s">
        <v>28</v>
      </c>
      <c r="M27" s="135"/>
    </row>
    <row r="28" spans="1:19" ht="24" customHeight="1">
      <c r="A28" s="461" t="s">
        <v>29</v>
      </c>
      <c r="B28" s="462"/>
      <c r="C28" s="462"/>
      <c r="D28" s="462"/>
      <c r="E28" s="462"/>
      <c r="F28" s="462"/>
      <c r="G28" s="465" t="s">
        <v>30</v>
      </c>
      <c r="H28" s="467" t="s">
        <v>31</v>
      </c>
      <c r="I28" s="469" t="s">
        <v>32</v>
      </c>
      <c r="J28" s="470"/>
      <c r="K28" s="471" t="s">
        <v>33</v>
      </c>
      <c r="L28" s="473" t="s">
        <v>34</v>
      </c>
      <c r="M28" s="135"/>
    </row>
    <row r="29" spans="1:19" ht="46.5" customHeight="1">
      <c r="A29" s="463"/>
      <c r="B29" s="464"/>
      <c r="C29" s="464"/>
      <c r="D29" s="464"/>
      <c r="E29" s="464"/>
      <c r="F29" s="464"/>
      <c r="G29" s="466"/>
      <c r="H29" s="468"/>
      <c r="I29" s="32" t="s">
        <v>35</v>
      </c>
      <c r="J29" s="33" t="s">
        <v>36</v>
      </c>
      <c r="K29" s="472"/>
      <c r="L29" s="474"/>
    </row>
    <row r="30" spans="1:19" ht="11.25" customHeight="1">
      <c r="A30" s="454" t="s">
        <v>37</v>
      </c>
      <c r="B30" s="455"/>
      <c r="C30" s="455"/>
      <c r="D30" s="455"/>
      <c r="E30" s="455"/>
      <c r="F30" s="456"/>
      <c r="G30" s="34">
        <v>2</v>
      </c>
      <c r="H30" s="35">
        <v>3</v>
      </c>
      <c r="I30" s="36" t="s">
        <v>38</v>
      </c>
      <c r="J30" s="37" t="s">
        <v>21</v>
      </c>
      <c r="K30" s="38">
        <v>6</v>
      </c>
      <c r="L30" s="38">
        <v>7</v>
      </c>
    </row>
    <row r="31" spans="1:19" s="118" customFormat="1" ht="14.25" customHeight="1">
      <c r="A31" s="39">
        <v>2</v>
      </c>
      <c r="B31" s="39"/>
      <c r="C31" s="40"/>
      <c r="D31" s="41"/>
      <c r="E31" s="39"/>
      <c r="F31" s="42"/>
      <c r="G31" s="41" t="s">
        <v>39</v>
      </c>
      <c r="H31" s="43">
        <v>1</v>
      </c>
      <c r="I31" s="44">
        <f>SUM(I32+I43+I62+I83+I90+I110+I132+I150+I160)</f>
        <v>585700</v>
      </c>
      <c r="J31" s="44">
        <f>SUM(J32+J43+J62+J83+J90+J110+J132+J150+J160)</f>
        <v>395800</v>
      </c>
      <c r="K31" s="45">
        <f>SUM(K32+K43+K62+K83+K90+K110+K132+K150+K160)</f>
        <v>359552.33</v>
      </c>
      <c r="L31" s="44">
        <f>SUM(L32+L43+L62+L83+L90+L110+L132+L150+L160)</f>
        <v>359552.33</v>
      </c>
      <c r="Q31" s="382"/>
    </row>
    <row r="32" spans="1:19" ht="16.5" customHeight="1">
      <c r="A32" s="39">
        <v>2</v>
      </c>
      <c r="B32" s="46">
        <v>1</v>
      </c>
      <c r="C32" s="47"/>
      <c r="D32" s="48"/>
      <c r="E32" s="49"/>
      <c r="F32" s="50"/>
      <c r="G32" s="51" t="s">
        <v>40</v>
      </c>
      <c r="H32" s="43">
        <v>2</v>
      </c>
      <c r="I32" s="44">
        <f>SUM(I33+I39)</f>
        <v>516500</v>
      </c>
      <c r="J32" s="44">
        <f>SUM(J33+J42)</f>
        <v>342900</v>
      </c>
      <c r="K32" s="44">
        <f t="shared" ref="K32:L32" si="0">SUM(K33+K42)</f>
        <v>326144.78000000003</v>
      </c>
      <c r="L32" s="44">
        <f t="shared" si="0"/>
        <v>326144.78000000003</v>
      </c>
      <c r="Q32" s="382"/>
    </row>
    <row r="33" spans="1:19" ht="14.25" hidden="1" customHeight="1">
      <c r="A33" s="54">
        <v>2</v>
      </c>
      <c r="B33" s="54">
        <v>1</v>
      </c>
      <c r="C33" s="55">
        <v>1</v>
      </c>
      <c r="D33" s="56"/>
      <c r="E33" s="54"/>
      <c r="F33" s="57"/>
      <c r="G33" s="56" t="s">
        <v>41</v>
      </c>
      <c r="H33" s="43">
        <v>3</v>
      </c>
      <c r="I33" s="44">
        <f>SUM(I34)</f>
        <v>508500</v>
      </c>
      <c r="J33" s="44">
        <f>SUM(J34)</f>
        <v>338000</v>
      </c>
      <c r="K33" s="45">
        <f>SUM(K34)</f>
        <v>321244.78000000003</v>
      </c>
      <c r="L33" s="44">
        <f>SUM(L34)</f>
        <v>321244.78000000003</v>
      </c>
      <c r="Q33" s="382"/>
    </row>
    <row r="34" spans="1:19" ht="13.5" hidden="1" customHeight="1">
      <c r="A34" s="58">
        <v>2</v>
      </c>
      <c r="B34" s="54">
        <v>1</v>
      </c>
      <c r="C34" s="55">
        <v>1</v>
      </c>
      <c r="D34" s="56">
        <v>1</v>
      </c>
      <c r="E34" s="54"/>
      <c r="F34" s="57"/>
      <c r="G34" s="56" t="s">
        <v>41</v>
      </c>
      <c r="H34" s="43">
        <v>4</v>
      </c>
      <c r="I34" s="44">
        <f>SUM(I35+I37)</f>
        <v>508500</v>
      </c>
      <c r="J34" s="44">
        <f t="shared" ref="J34:L35" si="1">SUM(J35)</f>
        <v>338000</v>
      </c>
      <c r="K34" s="44">
        <f t="shared" si="1"/>
        <v>321244.78000000003</v>
      </c>
      <c r="L34" s="44">
        <f t="shared" si="1"/>
        <v>321244.78000000003</v>
      </c>
      <c r="Q34" s="382"/>
      <c r="R34" s="136"/>
    </row>
    <row r="35" spans="1:19" ht="14.25" hidden="1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/>
      <c r="G35" s="56" t="s">
        <v>42</v>
      </c>
      <c r="H35" s="43">
        <v>5</v>
      </c>
      <c r="I35" s="45">
        <f>SUM(I36)</f>
        <v>508500</v>
      </c>
      <c r="J35" s="45">
        <f t="shared" si="1"/>
        <v>338000</v>
      </c>
      <c r="K35" s="45">
        <f t="shared" si="1"/>
        <v>321244.78000000003</v>
      </c>
      <c r="L35" s="45">
        <f t="shared" si="1"/>
        <v>321244.78000000003</v>
      </c>
      <c r="Q35" s="382"/>
      <c r="R35" s="136"/>
    </row>
    <row r="36" spans="1:19" ht="14.25" customHeight="1">
      <c r="A36" s="58">
        <v>2</v>
      </c>
      <c r="B36" s="54">
        <v>1</v>
      </c>
      <c r="C36" s="55">
        <v>1</v>
      </c>
      <c r="D36" s="56">
        <v>1</v>
      </c>
      <c r="E36" s="54">
        <v>1</v>
      </c>
      <c r="F36" s="57">
        <v>1</v>
      </c>
      <c r="G36" s="56" t="s">
        <v>42</v>
      </c>
      <c r="H36" s="43">
        <v>6</v>
      </c>
      <c r="I36" s="59">
        <v>508500</v>
      </c>
      <c r="J36" s="60">
        <v>338000</v>
      </c>
      <c r="K36" s="60">
        <v>321244.78000000003</v>
      </c>
      <c r="L36" s="60">
        <f>K36</f>
        <v>321244.78000000003</v>
      </c>
      <c r="Q36" s="382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/>
      <c r="G37" s="56" t="s">
        <v>43</v>
      </c>
      <c r="H37" s="43">
        <v>7</v>
      </c>
      <c r="I37" s="45">
        <f>I38</f>
        <v>0</v>
      </c>
      <c r="J37" s="45"/>
      <c r="K37" s="45"/>
      <c r="L37" s="60">
        <f t="shared" ref="L37:L42" si="2">K37</f>
        <v>0</v>
      </c>
      <c r="Q37" s="382"/>
      <c r="R37" s="136"/>
    </row>
    <row r="38" spans="1:19" ht="12.75" hidden="1" customHeight="1">
      <c r="A38" s="58">
        <v>2</v>
      </c>
      <c r="B38" s="54">
        <v>1</v>
      </c>
      <c r="C38" s="55">
        <v>1</v>
      </c>
      <c r="D38" s="56">
        <v>1</v>
      </c>
      <c r="E38" s="54">
        <v>2</v>
      </c>
      <c r="F38" s="57">
        <v>1</v>
      </c>
      <c r="G38" s="56" t="s">
        <v>43</v>
      </c>
      <c r="H38" s="43">
        <v>8</v>
      </c>
      <c r="I38" s="60">
        <v>0</v>
      </c>
      <c r="J38" s="61"/>
      <c r="K38" s="60"/>
      <c r="L38" s="60">
        <f t="shared" si="2"/>
        <v>0</v>
      </c>
      <c r="Q38" s="382"/>
      <c r="R38" s="136"/>
    </row>
    <row r="39" spans="1:19" ht="13.5" hidden="1" customHeight="1">
      <c r="A39" s="58">
        <v>2</v>
      </c>
      <c r="B39" s="54">
        <v>1</v>
      </c>
      <c r="C39" s="55">
        <v>2</v>
      </c>
      <c r="D39" s="56"/>
      <c r="E39" s="54"/>
      <c r="F39" s="57"/>
      <c r="G39" s="56" t="s">
        <v>44</v>
      </c>
      <c r="H39" s="43">
        <v>9</v>
      </c>
      <c r="I39" s="45">
        <f t="shared" ref="I39:I41" si="3">I40</f>
        <v>8000</v>
      </c>
      <c r="J39" s="44"/>
      <c r="K39" s="45"/>
      <c r="L39" s="60">
        <f t="shared" si="2"/>
        <v>0</v>
      </c>
      <c r="Q39" s="382"/>
      <c r="R39" s="136"/>
    </row>
    <row r="40" spans="1:19" ht="15.75" hidden="1" customHeight="1">
      <c r="A40" s="58">
        <v>2</v>
      </c>
      <c r="B40" s="54">
        <v>1</v>
      </c>
      <c r="C40" s="55">
        <v>2</v>
      </c>
      <c r="D40" s="56">
        <v>1</v>
      </c>
      <c r="E40" s="54"/>
      <c r="F40" s="57"/>
      <c r="G40" s="56" t="s">
        <v>44</v>
      </c>
      <c r="H40" s="43">
        <v>10</v>
      </c>
      <c r="I40" s="45">
        <f t="shared" si="3"/>
        <v>8000</v>
      </c>
      <c r="J40" s="44"/>
      <c r="K40" s="44"/>
      <c r="L40" s="60">
        <f t="shared" si="2"/>
        <v>0</v>
      </c>
      <c r="Q40" s="382"/>
    </row>
    <row r="41" spans="1:19" ht="13.5" hidden="1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/>
      <c r="G41" s="56" t="s">
        <v>44</v>
      </c>
      <c r="H41" s="43">
        <v>11</v>
      </c>
      <c r="I41" s="44">
        <f t="shared" si="3"/>
        <v>8000</v>
      </c>
      <c r="J41" s="44"/>
      <c r="K41" s="44"/>
      <c r="L41" s="60">
        <f t="shared" si="2"/>
        <v>0</v>
      </c>
      <c r="Q41" s="382"/>
      <c r="R41" s="136"/>
    </row>
    <row r="42" spans="1:19" ht="14.25" customHeight="1">
      <c r="A42" s="58">
        <v>2</v>
      </c>
      <c r="B42" s="54">
        <v>1</v>
      </c>
      <c r="C42" s="55">
        <v>2</v>
      </c>
      <c r="D42" s="56">
        <v>1</v>
      </c>
      <c r="E42" s="54">
        <v>1</v>
      </c>
      <c r="F42" s="57">
        <v>1</v>
      </c>
      <c r="G42" s="56" t="s">
        <v>44</v>
      </c>
      <c r="H42" s="43">
        <v>12</v>
      </c>
      <c r="I42" s="61">
        <v>8000</v>
      </c>
      <c r="J42" s="60">
        <v>4900</v>
      </c>
      <c r="K42" s="60">
        <v>4900</v>
      </c>
      <c r="L42" s="60">
        <f t="shared" si="2"/>
        <v>4900</v>
      </c>
      <c r="Q42" s="382"/>
      <c r="R42" s="136"/>
    </row>
    <row r="43" spans="1:19" ht="16.2" customHeight="1">
      <c r="A43" s="62">
        <v>2</v>
      </c>
      <c r="B43" s="63">
        <v>2</v>
      </c>
      <c r="C43" s="47"/>
      <c r="D43" s="48"/>
      <c r="E43" s="49"/>
      <c r="F43" s="50"/>
      <c r="G43" s="51" t="s">
        <v>45</v>
      </c>
      <c r="H43" s="43">
        <v>13</v>
      </c>
      <c r="I43" s="64">
        <f t="shared" ref="I43:L45" si="4">I44</f>
        <v>67300</v>
      </c>
      <c r="J43" s="65">
        <f t="shared" si="4"/>
        <v>51700</v>
      </c>
      <c r="K43" s="64">
        <f t="shared" si="4"/>
        <v>32207.55</v>
      </c>
      <c r="L43" s="64">
        <f t="shared" si="4"/>
        <v>32207.55</v>
      </c>
      <c r="Q43" s="382"/>
    </row>
    <row r="44" spans="1:19" ht="27" hidden="1" customHeight="1">
      <c r="A44" s="58">
        <v>2</v>
      </c>
      <c r="B44" s="54">
        <v>2</v>
      </c>
      <c r="C44" s="55">
        <v>1</v>
      </c>
      <c r="D44" s="56"/>
      <c r="E44" s="54"/>
      <c r="F44" s="57"/>
      <c r="G44" s="48" t="s">
        <v>45</v>
      </c>
      <c r="H44" s="43">
        <v>14</v>
      </c>
      <c r="I44" s="44">
        <f t="shared" si="4"/>
        <v>67300</v>
      </c>
      <c r="J44" s="45">
        <f t="shared" si="4"/>
        <v>51700</v>
      </c>
      <c r="K44" s="44">
        <f t="shared" si="4"/>
        <v>32207.55</v>
      </c>
      <c r="L44" s="45">
        <f t="shared" si="4"/>
        <v>32207.55</v>
      </c>
      <c r="Q44" s="382"/>
      <c r="S44" s="136"/>
    </row>
    <row r="45" spans="1:19" ht="15.75" hidden="1" customHeight="1">
      <c r="A45" s="58">
        <v>2</v>
      </c>
      <c r="B45" s="54">
        <v>2</v>
      </c>
      <c r="C45" s="55">
        <v>1</v>
      </c>
      <c r="D45" s="56">
        <v>1</v>
      </c>
      <c r="E45" s="54"/>
      <c r="F45" s="57"/>
      <c r="G45" s="48" t="s">
        <v>45</v>
      </c>
      <c r="H45" s="43">
        <v>15</v>
      </c>
      <c r="I45" s="44">
        <f t="shared" si="4"/>
        <v>67300</v>
      </c>
      <c r="J45" s="45">
        <f t="shared" si="4"/>
        <v>51700</v>
      </c>
      <c r="K45" s="53">
        <f t="shared" si="4"/>
        <v>32207.55</v>
      </c>
      <c r="L45" s="53">
        <f t="shared" si="4"/>
        <v>32207.55</v>
      </c>
      <c r="Q45" s="382"/>
      <c r="R45" s="136"/>
    </row>
    <row r="46" spans="1:19" ht="24.75" hidden="1" customHeight="1">
      <c r="A46" s="66">
        <v>2</v>
      </c>
      <c r="B46" s="67">
        <v>2</v>
      </c>
      <c r="C46" s="68">
        <v>1</v>
      </c>
      <c r="D46" s="69">
        <v>1</v>
      </c>
      <c r="E46" s="67">
        <v>1</v>
      </c>
      <c r="F46" s="70"/>
      <c r="G46" s="48" t="s">
        <v>45</v>
      </c>
      <c r="H46" s="43">
        <v>16</v>
      </c>
      <c r="I46" s="71">
        <f>SUM(I47:I61)</f>
        <v>67300</v>
      </c>
      <c r="J46" s="71">
        <f>SUM(J47:J61)</f>
        <v>51700</v>
      </c>
      <c r="K46" s="72">
        <f>SUM(K47:K61)</f>
        <v>32207.55</v>
      </c>
      <c r="L46" s="72">
        <f>SUM(L47:L61)</f>
        <v>32207.55</v>
      </c>
      <c r="Q46" s="382"/>
      <c r="R46" s="136"/>
    </row>
    <row r="47" spans="1:19" ht="15.7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73">
        <v>1</v>
      </c>
      <c r="G47" s="56" t="s">
        <v>46</v>
      </c>
      <c r="H47" s="43">
        <v>17</v>
      </c>
      <c r="I47" s="60">
        <v>17500</v>
      </c>
      <c r="J47" s="60">
        <v>11000</v>
      </c>
      <c r="K47" s="60">
        <v>8115.53</v>
      </c>
      <c r="L47" s="60">
        <f>K47</f>
        <v>8115.53</v>
      </c>
      <c r="Q47" s="382"/>
      <c r="R47" s="136"/>
    </row>
    <row r="48" spans="1:19" ht="26.25" hidden="1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2</v>
      </c>
      <c r="G48" s="56" t="s">
        <v>47</v>
      </c>
      <c r="H48" s="43">
        <v>18</v>
      </c>
      <c r="I48" s="60"/>
      <c r="J48" s="60"/>
      <c r="K48" s="60"/>
      <c r="L48" s="60">
        <f t="shared" ref="L48:L61" si="5">K48</f>
        <v>0</v>
      </c>
      <c r="Q48" s="382"/>
      <c r="R48" s="136"/>
    </row>
    <row r="49" spans="1:19" ht="26.25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5</v>
      </c>
      <c r="G49" s="56" t="s">
        <v>48</v>
      </c>
      <c r="H49" s="43">
        <v>19</v>
      </c>
      <c r="I49" s="60">
        <v>1600</v>
      </c>
      <c r="J49" s="60">
        <v>1100</v>
      </c>
      <c r="K49" s="60">
        <v>957.9</v>
      </c>
      <c r="L49" s="60">
        <f t="shared" si="5"/>
        <v>957.9</v>
      </c>
      <c r="Q49" s="382"/>
      <c r="R49" s="136"/>
    </row>
    <row r="50" spans="1:19" ht="27" customHeight="1">
      <c r="A50" s="58">
        <v>2</v>
      </c>
      <c r="B50" s="54">
        <v>2</v>
      </c>
      <c r="C50" s="55">
        <v>1</v>
      </c>
      <c r="D50" s="56">
        <v>1</v>
      </c>
      <c r="E50" s="54">
        <v>1</v>
      </c>
      <c r="F50" s="57">
        <v>6</v>
      </c>
      <c r="G50" s="56" t="s">
        <v>49</v>
      </c>
      <c r="H50" s="43">
        <v>20</v>
      </c>
      <c r="I50" s="60">
        <v>10500</v>
      </c>
      <c r="J50" s="60">
        <v>8600</v>
      </c>
      <c r="K50" s="60">
        <v>7394.45</v>
      </c>
      <c r="L50" s="60">
        <f t="shared" si="5"/>
        <v>7394.45</v>
      </c>
      <c r="Q50" s="382"/>
      <c r="R50" s="136"/>
    </row>
    <row r="51" spans="1:19" ht="26.25" hidden="1" customHeight="1">
      <c r="A51" s="74">
        <v>2</v>
      </c>
      <c r="B51" s="49">
        <v>2</v>
      </c>
      <c r="C51" s="47">
        <v>1</v>
      </c>
      <c r="D51" s="48">
        <v>1</v>
      </c>
      <c r="E51" s="49">
        <v>1</v>
      </c>
      <c r="F51" s="50">
        <v>7</v>
      </c>
      <c r="G51" s="48" t="s">
        <v>50</v>
      </c>
      <c r="H51" s="43">
        <v>21</v>
      </c>
      <c r="I51" s="60"/>
      <c r="J51" s="60"/>
      <c r="K51" s="60"/>
      <c r="L51" s="60">
        <f t="shared" si="5"/>
        <v>0</v>
      </c>
      <c r="Q51" s="382"/>
      <c r="R51" s="136"/>
    </row>
    <row r="52" spans="1:19" ht="15" customHeight="1">
      <c r="A52" s="58">
        <v>2</v>
      </c>
      <c r="B52" s="54">
        <v>2</v>
      </c>
      <c r="C52" s="55">
        <v>1</v>
      </c>
      <c r="D52" s="56">
        <v>1</v>
      </c>
      <c r="E52" s="54">
        <v>1</v>
      </c>
      <c r="F52" s="57">
        <v>11</v>
      </c>
      <c r="G52" s="56" t="s">
        <v>51</v>
      </c>
      <c r="H52" s="43">
        <v>22</v>
      </c>
      <c r="I52" s="61">
        <v>500</v>
      </c>
      <c r="J52" s="60">
        <v>300</v>
      </c>
      <c r="K52" s="60">
        <v>0</v>
      </c>
      <c r="L52" s="60">
        <f t="shared" si="5"/>
        <v>0</v>
      </c>
      <c r="Q52" s="382"/>
      <c r="R52" s="136"/>
    </row>
    <row r="53" spans="1:19" ht="15.75" hidden="1" customHeight="1">
      <c r="A53" s="66">
        <v>2</v>
      </c>
      <c r="B53" s="75">
        <v>2</v>
      </c>
      <c r="C53" s="76">
        <v>1</v>
      </c>
      <c r="D53" s="76">
        <v>1</v>
      </c>
      <c r="E53" s="76">
        <v>1</v>
      </c>
      <c r="F53" s="77">
        <v>12</v>
      </c>
      <c r="G53" s="78" t="s">
        <v>52</v>
      </c>
      <c r="H53" s="43">
        <v>23</v>
      </c>
      <c r="I53" s="79"/>
      <c r="J53" s="60"/>
      <c r="K53" s="60"/>
      <c r="L53" s="60">
        <f t="shared" si="5"/>
        <v>0</v>
      </c>
      <c r="Q53" s="382"/>
      <c r="R53" s="136"/>
    </row>
    <row r="54" spans="1:19" ht="25.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14</v>
      </c>
      <c r="G54" s="80" t="s">
        <v>53</v>
      </c>
      <c r="H54" s="43">
        <v>24</v>
      </c>
      <c r="I54" s="61">
        <v>2400</v>
      </c>
      <c r="J54" s="61">
        <v>1800</v>
      </c>
      <c r="K54" s="61">
        <v>1800</v>
      </c>
      <c r="L54" s="60">
        <f t="shared" si="5"/>
        <v>1800</v>
      </c>
      <c r="Q54" s="382"/>
      <c r="R54" s="136"/>
    </row>
    <row r="55" spans="1:19" ht="27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15</v>
      </c>
      <c r="G55" s="56" t="s">
        <v>54</v>
      </c>
      <c r="H55" s="43">
        <v>25</v>
      </c>
      <c r="I55" s="61">
        <v>15500</v>
      </c>
      <c r="J55" s="60">
        <v>15500</v>
      </c>
      <c r="K55" s="60">
        <v>1550.3</v>
      </c>
      <c r="L55" s="60">
        <f t="shared" si="5"/>
        <v>1550.3</v>
      </c>
      <c r="Q55" s="382"/>
      <c r="R55" s="136"/>
    </row>
    <row r="56" spans="1:19" ht="15.7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16</v>
      </c>
      <c r="G56" s="56" t="s">
        <v>55</v>
      </c>
      <c r="H56" s="43">
        <v>26</v>
      </c>
      <c r="I56" s="61">
        <v>3000</v>
      </c>
      <c r="J56" s="60">
        <v>2100</v>
      </c>
      <c r="K56" s="60">
        <v>1948.1</v>
      </c>
      <c r="L56" s="60">
        <f t="shared" si="5"/>
        <v>1948.1</v>
      </c>
      <c r="Q56" s="382"/>
      <c r="R56" s="136"/>
    </row>
    <row r="57" spans="1:19" ht="27.75" hidden="1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17</v>
      </c>
      <c r="G57" s="56" t="s">
        <v>56</v>
      </c>
      <c r="H57" s="43">
        <v>27</v>
      </c>
      <c r="I57" s="61"/>
      <c r="J57" s="61"/>
      <c r="K57" s="61"/>
      <c r="L57" s="60">
        <f t="shared" si="5"/>
        <v>0</v>
      </c>
      <c r="Q57" s="382"/>
      <c r="R57" s="136"/>
    </row>
    <row r="58" spans="1:19" ht="14.2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20</v>
      </c>
      <c r="G58" s="56" t="s">
        <v>57</v>
      </c>
      <c r="H58" s="43">
        <v>28</v>
      </c>
      <c r="I58" s="61">
        <v>8700</v>
      </c>
      <c r="J58" s="60">
        <v>6200</v>
      </c>
      <c r="K58" s="60">
        <v>5442.36</v>
      </c>
      <c r="L58" s="60">
        <f t="shared" si="5"/>
        <v>5442.36</v>
      </c>
      <c r="Q58" s="382"/>
      <c r="R58" s="136"/>
    </row>
    <row r="59" spans="1:19" ht="27.75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21</v>
      </c>
      <c r="G59" s="56" t="s">
        <v>58</v>
      </c>
      <c r="H59" s="43">
        <v>29</v>
      </c>
      <c r="I59" s="61">
        <v>1900</v>
      </c>
      <c r="J59" s="60">
        <v>1300</v>
      </c>
      <c r="K59" s="60">
        <v>1300</v>
      </c>
      <c r="L59" s="60">
        <f t="shared" si="5"/>
        <v>1300</v>
      </c>
      <c r="Q59" s="382"/>
      <c r="R59" s="136"/>
    </row>
    <row r="60" spans="1:19" ht="12" hidden="1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22</v>
      </c>
      <c r="G60" s="56" t="s">
        <v>59</v>
      </c>
      <c r="H60" s="43">
        <v>30</v>
      </c>
      <c r="I60" s="61"/>
      <c r="J60" s="60"/>
      <c r="K60" s="60"/>
      <c r="L60" s="60">
        <f t="shared" si="5"/>
        <v>0</v>
      </c>
      <c r="Q60" s="382"/>
      <c r="R60" s="136"/>
    </row>
    <row r="61" spans="1:19" ht="15" customHeight="1">
      <c r="A61" s="58">
        <v>2</v>
      </c>
      <c r="B61" s="54">
        <v>2</v>
      </c>
      <c r="C61" s="55">
        <v>1</v>
      </c>
      <c r="D61" s="55">
        <v>1</v>
      </c>
      <c r="E61" s="55">
        <v>1</v>
      </c>
      <c r="F61" s="57">
        <v>30</v>
      </c>
      <c r="G61" s="56" t="s">
        <v>60</v>
      </c>
      <c r="H61" s="43">
        <v>31</v>
      </c>
      <c r="I61" s="61">
        <v>5700</v>
      </c>
      <c r="J61" s="60">
        <v>3800</v>
      </c>
      <c r="K61" s="60">
        <v>3698.91</v>
      </c>
      <c r="L61" s="60">
        <f t="shared" si="5"/>
        <v>3698.91</v>
      </c>
      <c r="Q61" s="382"/>
      <c r="R61" s="136"/>
    </row>
    <row r="62" spans="1:19" ht="14.25" hidden="1" customHeight="1">
      <c r="A62" s="81">
        <v>2</v>
      </c>
      <c r="B62" s="82">
        <v>3</v>
      </c>
      <c r="C62" s="46"/>
      <c r="D62" s="47"/>
      <c r="E62" s="47"/>
      <c r="F62" s="50"/>
      <c r="G62" s="83" t="s">
        <v>61</v>
      </c>
      <c r="H62" s="43">
        <v>32</v>
      </c>
      <c r="I62" s="64">
        <f>I63</f>
        <v>0</v>
      </c>
      <c r="J62" s="64">
        <f>J63</f>
        <v>0</v>
      </c>
      <c r="K62" s="64">
        <f>K63</f>
        <v>0</v>
      </c>
      <c r="L62" s="64">
        <f>L63</f>
        <v>0</v>
      </c>
      <c r="Q62" s="382"/>
    </row>
    <row r="63" spans="1:19" ht="13.5" hidden="1" customHeight="1">
      <c r="A63" s="58">
        <v>2</v>
      </c>
      <c r="B63" s="54">
        <v>3</v>
      </c>
      <c r="C63" s="55">
        <v>1</v>
      </c>
      <c r="D63" s="55"/>
      <c r="E63" s="55"/>
      <c r="F63" s="57"/>
      <c r="G63" s="56" t="s">
        <v>62</v>
      </c>
      <c r="H63" s="43">
        <v>33</v>
      </c>
      <c r="I63" s="44">
        <f>SUM(I64+I69+I74)</f>
        <v>0</v>
      </c>
      <c r="J63" s="84">
        <f>SUM(J64+J69+J74)</f>
        <v>0</v>
      </c>
      <c r="K63" s="45">
        <f>SUM(K64+K69+K74)</f>
        <v>0</v>
      </c>
      <c r="L63" s="44">
        <f>SUM(L64+L69+L74)</f>
        <v>0</v>
      </c>
      <c r="Q63" s="382"/>
      <c r="S63" s="136"/>
    </row>
    <row r="64" spans="1:19" ht="15" hidden="1" customHeight="1">
      <c r="A64" s="58">
        <v>2</v>
      </c>
      <c r="B64" s="54">
        <v>3</v>
      </c>
      <c r="C64" s="55">
        <v>1</v>
      </c>
      <c r="D64" s="55">
        <v>1</v>
      </c>
      <c r="E64" s="55"/>
      <c r="F64" s="57"/>
      <c r="G64" s="56" t="s">
        <v>63</v>
      </c>
      <c r="H64" s="43">
        <v>34</v>
      </c>
      <c r="I64" s="44">
        <f>I65</f>
        <v>0</v>
      </c>
      <c r="J64" s="84">
        <f>J65</f>
        <v>0</v>
      </c>
      <c r="K64" s="45">
        <f>K65</f>
        <v>0</v>
      </c>
      <c r="L64" s="44">
        <f>L65</f>
        <v>0</v>
      </c>
      <c r="Q64" s="382"/>
      <c r="R64" s="136"/>
    </row>
    <row r="65" spans="1:18" ht="13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/>
      <c r="G65" s="56" t="s">
        <v>63</v>
      </c>
      <c r="H65" s="43">
        <v>35</v>
      </c>
      <c r="I65" s="44">
        <f>SUM(I66:I68)</f>
        <v>0</v>
      </c>
      <c r="J65" s="84">
        <f>SUM(J66:J68)</f>
        <v>0</v>
      </c>
      <c r="K65" s="45">
        <f>SUM(K66:K68)</f>
        <v>0</v>
      </c>
      <c r="L65" s="44">
        <f>SUM(L66:L68)</f>
        <v>0</v>
      </c>
      <c r="Q65" s="382"/>
      <c r="R65" s="136"/>
    </row>
    <row r="66" spans="1:18" s="137" customFormat="1" ht="25.5" hidden="1" customHeight="1">
      <c r="A66" s="58">
        <v>2</v>
      </c>
      <c r="B66" s="54">
        <v>3</v>
      </c>
      <c r="C66" s="55">
        <v>1</v>
      </c>
      <c r="D66" s="55">
        <v>1</v>
      </c>
      <c r="E66" s="55">
        <v>1</v>
      </c>
      <c r="F66" s="57">
        <v>1</v>
      </c>
      <c r="G66" s="56" t="s">
        <v>64</v>
      </c>
      <c r="H66" s="43">
        <v>36</v>
      </c>
      <c r="I66" s="61">
        <v>0</v>
      </c>
      <c r="J66" s="61">
        <v>0</v>
      </c>
      <c r="K66" s="61">
        <v>0</v>
      </c>
      <c r="L66" s="61">
        <v>0</v>
      </c>
      <c r="Q66" s="382"/>
      <c r="R66" s="136"/>
    </row>
    <row r="67" spans="1:18" ht="19.5" hidden="1" customHeight="1">
      <c r="A67" s="58">
        <v>2</v>
      </c>
      <c r="B67" s="49">
        <v>3</v>
      </c>
      <c r="C67" s="47">
        <v>1</v>
      </c>
      <c r="D67" s="47">
        <v>1</v>
      </c>
      <c r="E67" s="47">
        <v>1</v>
      </c>
      <c r="F67" s="50">
        <v>2</v>
      </c>
      <c r="G67" s="48" t="s">
        <v>65</v>
      </c>
      <c r="H67" s="43">
        <v>37</v>
      </c>
      <c r="I67" s="59">
        <v>0</v>
      </c>
      <c r="J67" s="59">
        <v>0</v>
      </c>
      <c r="K67" s="59">
        <v>0</v>
      </c>
      <c r="L67" s="59">
        <v>0</v>
      </c>
      <c r="Q67" s="382"/>
      <c r="R67" s="136"/>
    </row>
    <row r="68" spans="1:18" ht="16.5" hidden="1" customHeight="1">
      <c r="A68" s="54">
        <v>2</v>
      </c>
      <c r="B68" s="55">
        <v>3</v>
      </c>
      <c r="C68" s="55">
        <v>1</v>
      </c>
      <c r="D68" s="55">
        <v>1</v>
      </c>
      <c r="E68" s="55">
        <v>1</v>
      </c>
      <c r="F68" s="57">
        <v>3</v>
      </c>
      <c r="G68" s="56" t="s">
        <v>66</v>
      </c>
      <c r="H68" s="43">
        <v>38</v>
      </c>
      <c r="I68" s="61">
        <v>0</v>
      </c>
      <c r="J68" s="61">
        <v>0</v>
      </c>
      <c r="K68" s="61">
        <v>0</v>
      </c>
      <c r="L68" s="61">
        <v>0</v>
      </c>
      <c r="Q68" s="382"/>
      <c r="R68" s="136"/>
    </row>
    <row r="69" spans="1:18" ht="29.25" hidden="1" customHeight="1">
      <c r="A69" s="49">
        <v>2</v>
      </c>
      <c r="B69" s="47">
        <v>3</v>
      </c>
      <c r="C69" s="47">
        <v>1</v>
      </c>
      <c r="D69" s="47">
        <v>2</v>
      </c>
      <c r="E69" s="47"/>
      <c r="F69" s="50"/>
      <c r="G69" s="48" t="s">
        <v>67</v>
      </c>
      <c r="H69" s="43">
        <v>39</v>
      </c>
      <c r="I69" s="64">
        <f>I70</f>
        <v>0</v>
      </c>
      <c r="J69" s="85">
        <f>J70</f>
        <v>0</v>
      </c>
      <c r="K69" s="65">
        <f>K70</f>
        <v>0</v>
      </c>
      <c r="L69" s="65">
        <f>L70</f>
        <v>0</v>
      </c>
      <c r="Q69" s="382"/>
      <c r="R69" s="136"/>
    </row>
    <row r="70" spans="1:18" ht="27" hidden="1" customHeight="1">
      <c r="A70" s="67">
        <v>2</v>
      </c>
      <c r="B70" s="68">
        <v>3</v>
      </c>
      <c r="C70" s="68">
        <v>1</v>
      </c>
      <c r="D70" s="68">
        <v>2</v>
      </c>
      <c r="E70" s="68">
        <v>1</v>
      </c>
      <c r="F70" s="70"/>
      <c r="G70" s="48" t="s">
        <v>67</v>
      </c>
      <c r="H70" s="43">
        <v>40</v>
      </c>
      <c r="I70" s="53">
        <f>SUM(I71:I73)</f>
        <v>0</v>
      </c>
      <c r="J70" s="86">
        <f>SUM(J71:J73)</f>
        <v>0</v>
      </c>
      <c r="K70" s="52">
        <f>SUM(K71:K73)</f>
        <v>0</v>
      </c>
      <c r="L70" s="45">
        <f>SUM(L71:L73)</f>
        <v>0</v>
      </c>
      <c r="Q70" s="382"/>
      <c r="R70" s="136"/>
    </row>
    <row r="71" spans="1:18" s="137" customFormat="1" ht="27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1</v>
      </c>
      <c r="G71" s="58" t="s">
        <v>64</v>
      </c>
      <c r="H71" s="43">
        <v>41</v>
      </c>
      <c r="I71" s="61">
        <v>0</v>
      </c>
      <c r="J71" s="61">
        <v>0</v>
      </c>
      <c r="K71" s="61">
        <v>0</v>
      </c>
      <c r="L71" s="61">
        <v>0</v>
      </c>
      <c r="Q71" s="382"/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2</v>
      </c>
      <c r="G72" s="58" t="s">
        <v>65</v>
      </c>
      <c r="H72" s="43">
        <v>42</v>
      </c>
      <c r="I72" s="61">
        <v>0</v>
      </c>
      <c r="J72" s="61">
        <v>0</v>
      </c>
      <c r="K72" s="61">
        <v>0</v>
      </c>
      <c r="L72" s="61">
        <v>0</v>
      </c>
      <c r="Q72" s="382"/>
      <c r="R72" s="136"/>
    </row>
    <row r="73" spans="1:18" ht="15" hidden="1" customHeight="1">
      <c r="A73" s="54">
        <v>2</v>
      </c>
      <c r="B73" s="55">
        <v>3</v>
      </c>
      <c r="C73" s="55">
        <v>1</v>
      </c>
      <c r="D73" s="55">
        <v>2</v>
      </c>
      <c r="E73" s="55">
        <v>1</v>
      </c>
      <c r="F73" s="57">
        <v>3</v>
      </c>
      <c r="G73" s="58" t="s">
        <v>66</v>
      </c>
      <c r="H73" s="43">
        <v>43</v>
      </c>
      <c r="I73" s="61">
        <v>0</v>
      </c>
      <c r="J73" s="61">
        <v>0</v>
      </c>
      <c r="K73" s="61">
        <v>0</v>
      </c>
      <c r="L73" s="61">
        <v>0</v>
      </c>
      <c r="Q73" s="382"/>
      <c r="R73" s="136"/>
    </row>
    <row r="74" spans="1:18" ht="27.75" hidden="1" customHeight="1">
      <c r="A74" s="54">
        <v>2</v>
      </c>
      <c r="B74" s="55">
        <v>3</v>
      </c>
      <c r="C74" s="55">
        <v>1</v>
      </c>
      <c r="D74" s="55">
        <v>3</v>
      </c>
      <c r="E74" s="55"/>
      <c r="F74" s="57"/>
      <c r="G74" s="58" t="s">
        <v>68</v>
      </c>
      <c r="H74" s="43">
        <v>44</v>
      </c>
      <c r="I74" s="44">
        <f>I75</f>
        <v>0</v>
      </c>
      <c r="J74" s="84">
        <f>J75</f>
        <v>0</v>
      </c>
      <c r="K74" s="45">
        <f>K75</f>
        <v>0</v>
      </c>
      <c r="L74" s="45">
        <f>L75</f>
        <v>0</v>
      </c>
      <c r="Q74" s="382"/>
      <c r="R74" s="136"/>
    </row>
    <row r="75" spans="1:18" ht="26.25" hidden="1" customHeight="1">
      <c r="A75" s="54">
        <v>2</v>
      </c>
      <c r="B75" s="55">
        <v>3</v>
      </c>
      <c r="C75" s="55">
        <v>1</v>
      </c>
      <c r="D75" s="55">
        <v>3</v>
      </c>
      <c r="E75" s="55">
        <v>1</v>
      </c>
      <c r="F75" s="57"/>
      <c r="G75" s="58" t="s">
        <v>69</v>
      </c>
      <c r="H75" s="43">
        <v>45</v>
      </c>
      <c r="I75" s="44">
        <f>SUM(I76:I78)</f>
        <v>0</v>
      </c>
      <c r="J75" s="84">
        <f>SUM(J76:J78)</f>
        <v>0</v>
      </c>
      <c r="K75" s="45">
        <f>SUM(K76:K78)</f>
        <v>0</v>
      </c>
      <c r="L75" s="45">
        <f>SUM(L76:L78)</f>
        <v>0</v>
      </c>
      <c r="Q75" s="382"/>
      <c r="R75" s="136"/>
    </row>
    <row r="76" spans="1:18" ht="15" hidden="1" customHeight="1">
      <c r="A76" s="49">
        <v>2</v>
      </c>
      <c r="B76" s="47">
        <v>3</v>
      </c>
      <c r="C76" s="47">
        <v>1</v>
      </c>
      <c r="D76" s="47">
        <v>3</v>
      </c>
      <c r="E76" s="47">
        <v>1</v>
      </c>
      <c r="F76" s="50">
        <v>1</v>
      </c>
      <c r="G76" s="74" t="s">
        <v>70</v>
      </c>
      <c r="H76" s="43">
        <v>46</v>
      </c>
      <c r="I76" s="59">
        <v>0</v>
      </c>
      <c r="J76" s="59">
        <v>0</v>
      </c>
      <c r="K76" s="59">
        <v>0</v>
      </c>
      <c r="L76" s="59">
        <v>0</v>
      </c>
      <c r="Q76" s="382"/>
      <c r="R76" s="136"/>
    </row>
    <row r="77" spans="1:18" ht="16.5" hidden="1" customHeight="1">
      <c r="A77" s="54">
        <v>2</v>
      </c>
      <c r="B77" s="55">
        <v>3</v>
      </c>
      <c r="C77" s="55">
        <v>1</v>
      </c>
      <c r="D77" s="55">
        <v>3</v>
      </c>
      <c r="E77" s="55">
        <v>1</v>
      </c>
      <c r="F77" s="57">
        <v>2</v>
      </c>
      <c r="G77" s="58" t="s">
        <v>71</v>
      </c>
      <c r="H77" s="43">
        <v>47</v>
      </c>
      <c r="I77" s="61">
        <v>0</v>
      </c>
      <c r="J77" s="61">
        <v>0</v>
      </c>
      <c r="K77" s="61">
        <v>0</v>
      </c>
      <c r="L77" s="61">
        <v>0</v>
      </c>
      <c r="Q77" s="382"/>
      <c r="R77" s="136"/>
    </row>
    <row r="78" spans="1:18" ht="17.25" hidden="1" customHeight="1">
      <c r="A78" s="49">
        <v>2</v>
      </c>
      <c r="B78" s="47">
        <v>3</v>
      </c>
      <c r="C78" s="47">
        <v>1</v>
      </c>
      <c r="D78" s="47">
        <v>3</v>
      </c>
      <c r="E78" s="47">
        <v>1</v>
      </c>
      <c r="F78" s="50">
        <v>3</v>
      </c>
      <c r="G78" s="74" t="s">
        <v>72</v>
      </c>
      <c r="H78" s="43">
        <v>48</v>
      </c>
      <c r="I78" s="59">
        <v>0</v>
      </c>
      <c r="J78" s="59">
        <v>0</v>
      </c>
      <c r="K78" s="59">
        <v>0</v>
      </c>
      <c r="L78" s="59">
        <v>0</v>
      </c>
      <c r="Q78" s="382"/>
      <c r="R78" s="136"/>
    </row>
    <row r="79" spans="1:18" ht="12.75" hidden="1" customHeight="1">
      <c r="A79" s="49">
        <v>2</v>
      </c>
      <c r="B79" s="47">
        <v>3</v>
      </c>
      <c r="C79" s="47">
        <v>2</v>
      </c>
      <c r="D79" s="47"/>
      <c r="E79" s="47"/>
      <c r="F79" s="50"/>
      <c r="G79" s="74" t="s">
        <v>73</v>
      </c>
      <c r="H79" s="43">
        <v>49</v>
      </c>
      <c r="I79" s="44">
        <f t="shared" ref="I79:L80" si="6">I80</f>
        <v>0</v>
      </c>
      <c r="J79" s="44">
        <f t="shared" si="6"/>
        <v>0</v>
      </c>
      <c r="K79" s="44">
        <f t="shared" si="6"/>
        <v>0</v>
      </c>
      <c r="L79" s="44">
        <f t="shared" si="6"/>
        <v>0</v>
      </c>
      <c r="Q79" s="382"/>
    </row>
    <row r="80" spans="1:18" ht="12" hidden="1" customHeight="1">
      <c r="A80" s="49">
        <v>2</v>
      </c>
      <c r="B80" s="47">
        <v>3</v>
      </c>
      <c r="C80" s="47">
        <v>2</v>
      </c>
      <c r="D80" s="47">
        <v>1</v>
      </c>
      <c r="E80" s="47"/>
      <c r="F80" s="50"/>
      <c r="G80" s="74" t="s">
        <v>73</v>
      </c>
      <c r="H80" s="43">
        <v>50</v>
      </c>
      <c r="I80" s="44">
        <f t="shared" si="6"/>
        <v>0</v>
      </c>
      <c r="J80" s="44">
        <f t="shared" si="6"/>
        <v>0</v>
      </c>
      <c r="K80" s="44">
        <f t="shared" si="6"/>
        <v>0</v>
      </c>
      <c r="L80" s="44">
        <f t="shared" si="6"/>
        <v>0</v>
      </c>
      <c r="Q80" s="382"/>
    </row>
    <row r="81" spans="1:17" ht="15.7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/>
      <c r="G81" s="74" t="s">
        <v>73</v>
      </c>
      <c r="H81" s="43">
        <v>51</v>
      </c>
      <c r="I81" s="44">
        <f>SUM(I82)</f>
        <v>0</v>
      </c>
      <c r="J81" s="44">
        <f>SUM(J82)</f>
        <v>0</v>
      </c>
      <c r="K81" s="44">
        <f>SUM(K82)</f>
        <v>0</v>
      </c>
      <c r="L81" s="44">
        <f>SUM(L82)</f>
        <v>0</v>
      </c>
      <c r="Q81" s="382"/>
    </row>
    <row r="82" spans="1:17" ht="13.5" hidden="1" customHeight="1">
      <c r="A82" s="49">
        <v>2</v>
      </c>
      <c r="B82" s="47">
        <v>3</v>
      </c>
      <c r="C82" s="47">
        <v>2</v>
      </c>
      <c r="D82" s="47">
        <v>1</v>
      </c>
      <c r="E82" s="47">
        <v>1</v>
      </c>
      <c r="F82" s="50">
        <v>1</v>
      </c>
      <c r="G82" s="74" t="s">
        <v>73</v>
      </c>
      <c r="H82" s="43">
        <v>52</v>
      </c>
      <c r="I82" s="61">
        <v>0</v>
      </c>
      <c r="J82" s="61">
        <v>0</v>
      </c>
      <c r="K82" s="61">
        <v>0</v>
      </c>
      <c r="L82" s="61">
        <v>0</v>
      </c>
      <c r="Q82" s="382"/>
    </row>
    <row r="83" spans="1:17" ht="16.5" hidden="1" customHeight="1">
      <c r="A83" s="39">
        <v>2</v>
      </c>
      <c r="B83" s="40">
        <v>4</v>
      </c>
      <c r="C83" s="40"/>
      <c r="D83" s="40"/>
      <c r="E83" s="40"/>
      <c r="F83" s="42"/>
      <c r="G83" s="87" t="s">
        <v>74</v>
      </c>
      <c r="H83" s="43">
        <v>53</v>
      </c>
      <c r="I83" s="44">
        <f t="shared" ref="I83:L85" si="7">I84</f>
        <v>0</v>
      </c>
      <c r="J83" s="84">
        <f t="shared" si="7"/>
        <v>0</v>
      </c>
      <c r="K83" s="45">
        <f t="shared" si="7"/>
        <v>0</v>
      </c>
      <c r="L83" s="45">
        <f t="shared" si="7"/>
        <v>0</v>
      </c>
      <c r="Q83" s="382"/>
    </row>
    <row r="84" spans="1:17" ht="15.75" hidden="1" customHeight="1">
      <c r="A84" s="54">
        <v>2</v>
      </c>
      <c r="B84" s="55">
        <v>4</v>
      </c>
      <c r="C84" s="55">
        <v>1</v>
      </c>
      <c r="D84" s="55"/>
      <c r="E84" s="55"/>
      <c r="F84" s="57"/>
      <c r="G84" s="58" t="s">
        <v>75</v>
      </c>
      <c r="H84" s="43">
        <v>54</v>
      </c>
      <c r="I84" s="44">
        <f t="shared" si="7"/>
        <v>0</v>
      </c>
      <c r="J84" s="84">
        <f t="shared" si="7"/>
        <v>0</v>
      </c>
      <c r="K84" s="45">
        <f t="shared" si="7"/>
        <v>0</v>
      </c>
      <c r="L84" s="45">
        <f t="shared" si="7"/>
        <v>0</v>
      </c>
      <c r="Q84" s="382"/>
    </row>
    <row r="85" spans="1:17" ht="17.25" hidden="1" customHeight="1">
      <c r="A85" s="54">
        <v>2</v>
      </c>
      <c r="B85" s="55">
        <v>4</v>
      </c>
      <c r="C85" s="55">
        <v>1</v>
      </c>
      <c r="D85" s="55">
        <v>1</v>
      </c>
      <c r="E85" s="55"/>
      <c r="F85" s="57"/>
      <c r="G85" s="58" t="s">
        <v>75</v>
      </c>
      <c r="H85" s="43">
        <v>55</v>
      </c>
      <c r="I85" s="44">
        <f t="shared" si="7"/>
        <v>0</v>
      </c>
      <c r="J85" s="84">
        <f t="shared" si="7"/>
        <v>0</v>
      </c>
      <c r="K85" s="45">
        <f t="shared" si="7"/>
        <v>0</v>
      </c>
      <c r="L85" s="45">
        <f t="shared" si="7"/>
        <v>0</v>
      </c>
      <c r="Q85" s="382"/>
    </row>
    <row r="86" spans="1:17" ht="18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/>
      <c r="G86" s="58" t="s">
        <v>75</v>
      </c>
      <c r="H86" s="43">
        <v>56</v>
      </c>
      <c r="I86" s="44">
        <f>SUM(I87:I89)</f>
        <v>0</v>
      </c>
      <c r="J86" s="84">
        <f>SUM(J87:J89)</f>
        <v>0</v>
      </c>
      <c r="K86" s="45">
        <f>SUM(K87:K89)</f>
        <v>0</v>
      </c>
      <c r="L86" s="45">
        <f>SUM(L87:L89)</f>
        <v>0</v>
      </c>
      <c r="Q86" s="382"/>
    </row>
    <row r="87" spans="1:17" ht="14.25" hidden="1" customHeight="1">
      <c r="A87" s="54">
        <v>2</v>
      </c>
      <c r="B87" s="55">
        <v>4</v>
      </c>
      <c r="C87" s="55">
        <v>1</v>
      </c>
      <c r="D87" s="55">
        <v>1</v>
      </c>
      <c r="E87" s="55">
        <v>1</v>
      </c>
      <c r="F87" s="57">
        <v>1</v>
      </c>
      <c r="G87" s="58" t="s">
        <v>76</v>
      </c>
      <c r="H87" s="43">
        <v>57</v>
      </c>
      <c r="I87" s="61">
        <v>0</v>
      </c>
      <c r="J87" s="61">
        <v>0</v>
      </c>
      <c r="K87" s="61">
        <v>0</v>
      </c>
      <c r="L87" s="61">
        <v>0</v>
      </c>
      <c r="Q87" s="382"/>
    </row>
    <row r="88" spans="1:17" ht="13.5" hidden="1" customHeight="1">
      <c r="A88" s="54">
        <v>2</v>
      </c>
      <c r="B88" s="54">
        <v>4</v>
      </c>
      <c r="C88" s="54">
        <v>1</v>
      </c>
      <c r="D88" s="55">
        <v>1</v>
      </c>
      <c r="E88" s="55">
        <v>1</v>
      </c>
      <c r="F88" s="88">
        <v>2</v>
      </c>
      <c r="G88" s="56" t="s">
        <v>77</v>
      </c>
      <c r="H88" s="43">
        <v>58</v>
      </c>
      <c r="I88" s="61">
        <v>0</v>
      </c>
      <c r="J88" s="61">
        <v>0</v>
      </c>
      <c r="K88" s="61">
        <v>0</v>
      </c>
      <c r="L88" s="61">
        <v>0</v>
      </c>
      <c r="Q88" s="382"/>
    </row>
    <row r="89" spans="1:17" ht="14.4" hidden="1" customHeight="1">
      <c r="A89" s="54">
        <v>2</v>
      </c>
      <c r="B89" s="55">
        <v>4</v>
      </c>
      <c r="C89" s="54">
        <v>1</v>
      </c>
      <c r="D89" s="55">
        <v>1</v>
      </c>
      <c r="E89" s="55">
        <v>1</v>
      </c>
      <c r="F89" s="88">
        <v>3</v>
      </c>
      <c r="G89" s="56" t="s">
        <v>78</v>
      </c>
      <c r="H89" s="43">
        <v>59</v>
      </c>
      <c r="I89" s="61">
        <v>0</v>
      </c>
      <c r="J89" s="61">
        <v>0</v>
      </c>
      <c r="K89" s="61">
        <v>0</v>
      </c>
      <c r="L89" s="61">
        <v>0</v>
      </c>
      <c r="Q89" s="382"/>
    </row>
    <row r="90" spans="1:17" ht="14.4" hidden="1" customHeight="1">
      <c r="A90" s="39">
        <v>2</v>
      </c>
      <c r="B90" s="40">
        <v>5</v>
      </c>
      <c r="C90" s="39"/>
      <c r="D90" s="40"/>
      <c r="E90" s="40"/>
      <c r="F90" s="89"/>
      <c r="G90" s="41" t="s">
        <v>79</v>
      </c>
      <c r="H90" s="43">
        <v>60</v>
      </c>
      <c r="I90" s="44">
        <f>SUM(I91+I96+I101)</f>
        <v>0</v>
      </c>
      <c r="J90" s="84">
        <f>SUM(J91+J96+J101)</f>
        <v>0</v>
      </c>
      <c r="K90" s="45">
        <f>SUM(K91+K96+K101)</f>
        <v>0</v>
      </c>
      <c r="L90" s="45">
        <f>SUM(L91+L96+L101)</f>
        <v>0</v>
      </c>
      <c r="Q90" s="382"/>
    </row>
    <row r="91" spans="1:17" ht="14.4" hidden="1" customHeight="1">
      <c r="A91" s="49">
        <v>2</v>
      </c>
      <c r="B91" s="47">
        <v>5</v>
      </c>
      <c r="C91" s="49">
        <v>1</v>
      </c>
      <c r="D91" s="47"/>
      <c r="E91" s="47"/>
      <c r="F91" s="90"/>
      <c r="G91" s="48" t="s">
        <v>80</v>
      </c>
      <c r="H91" s="43">
        <v>61</v>
      </c>
      <c r="I91" s="64">
        <f t="shared" ref="I91:L92" si="8">I92</f>
        <v>0</v>
      </c>
      <c r="J91" s="85">
        <f t="shared" si="8"/>
        <v>0</v>
      </c>
      <c r="K91" s="65">
        <f t="shared" si="8"/>
        <v>0</v>
      </c>
      <c r="L91" s="65">
        <f t="shared" si="8"/>
        <v>0</v>
      </c>
      <c r="Q91" s="382"/>
    </row>
    <row r="92" spans="1:17" ht="14.4" hidden="1" customHeight="1">
      <c r="A92" s="54">
        <v>2</v>
      </c>
      <c r="B92" s="55">
        <v>5</v>
      </c>
      <c r="C92" s="54">
        <v>1</v>
      </c>
      <c r="D92" s="55">
        <v>1</v>
      </c>
      <c r="E92" s="55"/>
      <c r="F92" s="88"/>
      <c r="G92" s="56" t="s">
        <v>80</v>
      </c>
      <c r="H92" s="43">
        <v>62</v>
      </c>
      <c r="I92" s="44">
        <f t="shared" si="8"/>
        <v>0</v>
      </c>
      <c r="J92" s="84">
        <f t="shared" si="8"/>
        <v>0</v>
      </c>
      <c r="K92" s="45">
        <f t="shared" si="8"/>
        <v>0</v>
      </c>
      <c r="L92" s="45">
        <f t="shared" si="8"/>
        <v>0</v>
      </c>
      <c r="Q92" s="382"/>
    </row>
    <row r="93" spans="1:17" ht="14.4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/>
      <c r="G93" s="56" t="s">
        <v>80</v>
      </c>
      <c r="H93" s="43">
        <v>63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5">
        <f>SUM(L94:L95)</f>
        <v>0</v>
      </c>
      <c r="Q93" s="382"/>
    </row>
    <row r="94" spans="1:17" ht="25.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1</v>
      </c>
      <c r="G94" s="56" t="s">
        <v>81</v>
      </c>
      <c r="H94" s="43">
        <v>64</v>
      </c>
      <c r="I94" s="61">
        <v>0</v>
      </c>
      <c r="J94" s="61">
        <v>0</v>
      </c>
      <c r="K94" s="61">
        <v>0</v>
      </c>
      <c r="L94" s="61">
        <v>0</v>
      </c>
      <c r="Q94" s="382"/>
    </row>
    <row r="95" spans="1:17" ht="15.75" hidden="1" customHeight="1">
      <c r="A95" s="54">
        <v>2</v>
      </c>
      <c r="B95" s="55">
        <v>5</v>
      </c>
      <c r="C95" s="54">
        <v>1</v>
      </c>
      <c r="D95" s="55">
        <v>1</v>
      </c>
      <c r="E95" s="55">
        <v>1</v>
      </c>
      <c r="F95" s="88">
        <v>2</v>
      </c>
      <c r="G95" s="56" t="s">
        <v>82</v>
      </c>
      <c r="H95" s="43">
        <v>65</v>
      </c>
      <c r="I95" s="61">
        <v>0</v>
      </c>
      <c r="J95" s="61">
        <v>0</v>
      </c>
      <c r="K95" s="61">
        <v>0</v>
      </c>
      <c r="L95" s="61">
        <v>0</v>
      </c>
      <c r="Q95" s="382"/>
    </row>
    <row r="96" spans="1:17" ht="12" hidden="1" customHeight="1">
      <c r="A96" s="54">
        <v>2</v>
      </c>
      <c r="B96" s="55">
        <v>5</v>
      </c>
      <c r="C96" s="54">
        <v>2</v>
      </c>
      <c r="D96" s="55"/>
      <c r="E96" s="55"/>
      <c r="F96" s="88"/>
      <c r="G96" s="56" t="s">
        <v>83</v>
      </c>
      <c r="H96" s="43">
        <v>66</v>
      </c>
      <c r="I96" s="44">
        <f t="shared" ref="I96:L97" si="9">I97</f>
        <v>0</v>
      </c>
      <c r="J96" s="84">
        <f t="shared" si="9"/>
        <v>0</v>
      </c>
      <c r="K96" s="45">
        <f t="shared" si="9"/>
        <v>0</v>
      </c>
      <c r="L96" s="44">
        <f t="shared" si="9"/>
        <v>0</v>
      </c>
      <c r="Q96" s="382"/>
    </row>
    <row r="97" spans="1:17" ht="15.75" hidden="1" customHeight="1">
      <c r="A97" s="58">
        <v>2</v>
      </c>
      <c r="B97" s="54">
        <v>5</v>
      </c>
      <c r="C97" s="55">
        <v>2</v>
      </c>
      <c r="D97" s="56">
        <v>1</v>
      </c>
      <c r="E97" s="54"/>
      <c r="F97" s="88"/>
      <c r="G97" s="56" t="s">
        <v>83</v>
      </c>
      <c r="H97" s="43">
        <v>67</v>
      </c>
      <c r="I97" s="44">
        <f t="shared" si="9"/>
        <v>0</v>
      </c>
      <c r="J97" s="84">
        <f t="shared" si="9"/>
        <v>0</v>
      </c>
      <c r="K97" s="45">
        <f t="shared" si="9"/>
        <v>0</v>
      </c>
      <c r="L97" s="44">
        <f t="shared" si="9"/>
        <v>0</v>
      </c>
      <c r="Q97" s="382"/>
    </row>
    <row r="98" spans="1:17" ht="1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/>
      <c r="G98" s="56" t="s">
        <v>83</v>
      </c>
      <c r="H98" s="43">
        <v>68</v>
      </c>
      <c r="I98" s="44">
        <f>SUM(I99:I100)</f>
        <v>0</v>
      </c>
      <c r="J98" s="84">
        <f>SUM(J99:J100)</f>
        <v>0</v>
      </c>
      <c r="K98" s="45">
        <f>SUM(K99:K100)</f>
        <v>0</v>
      </c>
      <c r="L98" s="44">
        <f>SUM(L99:L100)</f>
        <v>0</v>
      </c>
      <c r="Q98" s="382"/>
    </row>
    <row r="99" spans="1:17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1</v>
      </c>
      <c r="G99" s="56" t="s">
        <v>84</v>
      </c>
      <c r="H99" s="43">
        <v>69</v>
      </c>
      <c r="I99" s="61">
        <v>0</v>
      </c>
      <c r="J99" s="61">
        <v>0</v>
      </c>
      <c r="K99" s="61">
        <v>0</v>
      </c>
      <c r="L99" s="61">
        <v>0</v>
      </c>
      <c r="Q99" s="382"/>
    </row>
    <row r="100" spans="1:17" ht="25.5" hidden="1" customHeight="1">
      <c r="A100" s="58">
        <v>2</v>
      </c>
      <c r="B100" s="54">
        <v>5</v>
      </c>
      <c r="C100" s="55">
        <v>2</v>
      </c>
      <c r="D100" s="56">
        <v>1</v>
      </c>
      <c r="E100" s="54">
        <v>1</v>
      </c>
      <c r="F100" s="88">
        <v>2</v>
      </c>
      <c r="G100" s="56" t="s">
        <v>85</v>
      </c>
      <c r="H100" s="43">
        <v>70</v>
      </c>
      <c r="I100" s="61">
        <v>0</v>
      </c>
      <c r="J100" s="61">
        <v>0</v>
      </c>
      <c r="K100" s="61">
        <v>0</v>
      </c>
      <c r="L100" s="61">
        <v>0</v>
      </c>
      <c r="Q100" s="382"/>
    </row>
    <row r="101" spans="1:17" ht="28.5" hidden="1" customHeight="1">
      <c r="A101" s="58">
        <v>2</v>
      </c>
      <c r="B101" s="54">
        <v>5</v>
      </c>
      <c r="C101" s="55">
        <v>3</v>
      </c>
      <c r="D101" s="56"/>
      <c r="E101" s="54"/>
      <c r="F101" s="88"/>
      <c r="G101" s="56" t="s">
        <v>86</v>
      </c>
      <c r="H101" s="43">
        <v>71</v>
      </c>
      <c r="I101" s="44">
        <f t="shared" ref="I101:L102" si="10">I102</f>
        <v>0</v>
      </c>
      <c r="J101" s="84">
        <f t="shared" si="10"/>
        <v>0</v>
      </c>
      <c r="K101" s="45">
        <f t="shared" si="10"/>
        <v>0</v>
      </c>
      <c r="L101" s="44">
        <f t="shared" si="10"/>
        <v>0</v>
      </c>
      <c r="Q101" s="382"/>
    </row>
    <row r="102" spans="1:17" ht="27" hidden="1" customHeight="1">
      <c r="A102" s="58">
        <v>2</v>
      </c>
      <c r="B102" s="54">
        <v>5</v>
      </c>
      <c r="C102" s="55">
        <v>3</v>
      </c>
      <c r="D102" s="56">
        <v>1</v>
      </c>
      <c r="E102" s="54"/>
      <c r="F102" s="88"/>
      <c r="G102" s="56" t="s">
        <v>87</v>
      </c>
      <c r="H102" s="43">
        <v>72</v>
      </c>
      <c r="I102" s="44">
        <f t="shared" si="10"/>
        <v>0</v>
      </c>
      <c r="J102" s="84">
        <f t="shared" si="10"/>
        <v>0</v>
      </c>
      <c r="K102" s="45">
        <f t="shared" si="10"/>
        <v>0</v>
      </c>
      <c r="L102" s="44">
        <f t="shared" si="10"/>
        <v>0</v>
      </c>
      <c r="Q102" s="382"/>
    </row>
    <row r="103" spans="1:17" ht="30" hidden="1" customHeight="1">
      <c r="A103" s="66">
        <v>2</v>
      </c>
      <c r="B103" s="67">
        <v>5</v>
      </c>
      <c r="C103" s="68">
        <v>3</v>
      </c>
      <c r="D103" s="69">
        <v>1</v>
      </c>
      <c r="E103" s="67">
        <v>1</v>
      </c>
      <c r="F103" s="91"/>
      <c r="G103" s="69" t="s">
        <v>87</v>
      </c>
      <c r="H103" s="43">
        <v>73</v>
      </c>
      <c r="I103" s="53">
        <f>SUM(I104:I105)</f>
        <v>0</v>
      </c>
      <c r="J103" s="86">
        <f>SUM(J104:J105)</f>
        <v>0</v>
      </c>
      <c r="K103" s="52">
        <f>SUM(K104:K105)</f>
        <v>0</v>
      </c>
      <c r="L103" s="53">
        <f>SUM(L104:L105)</f>
        <v>0</v>
      </c>
      <c r="Q103" s="382"/>
    </row>
    <row r="104" spans="1:17" ht="26.25" hidden="1" customHeight="1">
      <c r="A104" s="58">
        <v>2</v>
      </c>
      <c r="B104" s="54">
        <v>5</v>
      </c>
      <c r="C104" s="55">
        <v>3</v>
      </c>
      <c r="D104" s="56">
        <v>1</v>
      </c>
      <c r="E104" s="54">
        <v>1</v>
      </c>
      <c r="F104" s="88">
        <v>1</v>
      </c>
      <c r="G104" s="56" t="s">
        <v>87</v>
      </c>
      <c r="H104" s="43">
        <v>74</v>
      </c>
      <c r="I104" s="61">
        <v>0</v>
      </c>
      <c r="J104" s="61">
        <v>0</v>
      </c>
      <c r="K104" s="61">
        <v>0</v>
      </c>
      <c r="L104" s="61">
        <v>0</v>
      </c>
      <c r="Q104" s="382"/>
    </row>
    <row r="105" spans="1:17" ht="26.25" hidden="1" customHeight="1">
      <c r="A105" s="66">
        <v>2</v>
      </c>
      <c r="B105" s="67">
        <v>5</v>
      </c>
      <c r="C105" s="68">
        <v>3</v>
      </c>
      <c r="D105" s="69">
        <v>1</v>
      </c>
      <c r="E105" s="67">
        <v>1</v>
      </c>
      <c r="F105" s="91">
        <v>2</v>
      </c>
      <c r="G105" s="69" t="s">
        <v>88</v>
      </c>
      <c r="H105" s="43">
        <v>75</v>
      </c>
      <c r="I105" s="61">
        <v>0</v>
      </c>
      <c r="J105" s="61">
        <v>0</v>
      </c>
      <c r="K105" s="61">
        <v>0</v>
      </c>
      <c r="L105" s="61">
        <v>0</v>
      </c>
      <c r="Q105" s="382"/>
    </row>
    <row r="106" spans="1:17" ht="27.75" hidden="1" customHeight="1">
      <c r="A106" s="66">
        <v>2</v>
      </c>
      <c r="B106" s="67">
        <v>5</v>
      </c>
      <c r="C106" s="68">
        <v>3</v>
      </c>
      <c r="D106" s="69">
        <v>2</v>
      </c>
      <c r="E106" s="67"/>
      <c r="F106" s="91"/>
      <c r="G106" s="69" t="s">
        <v>89</v>
      </c>
      <c r="H106" s="43">
        <v>76</v>
      </c>
      <c r="I106" s="53">
        <f>I107</f>
        <v>0</v>
      </c>
      <c r="J106" s="53">
        <f>J107</f>
        <v>0</v>
      </c>
      <c r="K106" s="53">
        <f>K107</f>
        <v>0</v>
      </c>
      <c r="L106" s="53">
        <f>L107</f>
        <v>0</v>
      </c>
      <c r="Q106" s="382"/>
    </row>
    <row r="107" spans="1:17" ht="25.5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/>
      <c r="G107" s="69" t="s">
        <v>89</v>
      </c>
      <c r="H107" s="43">
        <v>77</v>
      </c>
      <c r="I107" s="53">
        <f>SUM(I108:I109)</f>
        <v>0</v>
      </c>
      <c r="J107" s="53">
        <f>SUM(J108:J109)</f>
        <v>0</v>
      </c>
      <c r="K107" s="53">
        <f>SUM(K108:K109)</f>
        <v>0</v>
      </c>
      <c r="L107" s="53">
        <f>SUM(L108:L109)</f>
        <v>0</v>
      </c>
      <c r="Q107" s="382"/>
    </row>
    <row r="108" spans="1:17" ht="30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1</v>
      </c>
      <c r="G108" s="69" t="s">
        <v>89</v>
      </c>
      <c r="H108" s="43">
        <v>78</v>
      </c>
      <c r="I108" s="61">
        <v>0</v>
      </c>
      <c r="J108" s="61">
        <v>0</v>
      </c>
      <c r="K108" s="61">
        <v>0</v>
      </c>
      <c r="L108" s="61">
        <v>0</v>
      </c>
      <c r="Q108" s="382"/>
    </row>
    <row r="109" spans="1:17" ht="18" hidden="1" customHeight="1">
      <c r="A109" s="66">
        <v>2</v>
      </c>
      <c r="B109" s="67">
        <v>5</v>
      </c>
      <c r="C109" s="68">
        <v>3</v>
      </c>
      <c r="D109" s="69">
        <v>2</v>
      </c>
      <c r="E109" s="67">
        <v>1</v>
      </c>
      <c r="F109" s="91">
        <v>2</v>
      </c>
      <c r="G109" s="69" t="s">
        <v>90</v>
      </c>
      <c r="H109" s="43">
        <v>79</v>
      </c>
      <c r="I109" s="61">
        <v>0</v>
      </c>
      <c r="J109" s="61">
        <v>0</v>
      </c>
      <c r="K109" s="61">
        <v>0</v>
      </c>
      <c r="L109" s="61">
        <v>0</v>
      </c>
      <c r="Q109" s="382"/>
    </row>
    <row r="110" spans="1:17" ht="16.5" hidden="1" customHeight="1">
      <c r="A110" s="87">
        <v>2</v>
      </c>
      <c r="B110" s="39">
        <v>6</v>
      </c>
      <c r="C110" s="40"/>
      <c r="D110" s="41"/>
      <c r="E110" s="39"/>
      <c r="F110" s="89"/>
      <c r="G110" s="92" t="s">
        <v>91</v>
      </c>
      <c r="H110" s="43">
        <v>80</v>
      </c>
      <c r="I110" s="44">
        <f>SUM(I111+I116+I120+I124+I128)</f>
        <v>0</v>
      </c>
      <c r="J110" s="84">
        <f>SUM(J111+J116+J120+J124+J128)</f>
        <v>0</v>
      </c>
      <c r="K110" s="45">
        <f>SUM(K111+K116+K120+K124+K128)</f>
        <v>0</v>
      </c>
      <c r="L110" s="44">
        <f>SUM(L111+L116+L120+L124+L128)</f>
        <v>0</v>
      </c>
      <c r="Q110" s="382"/>
    </row>
    <row r="111" spans="1:17" ht="14.25" hidden="1" customHeight="1">
      <c r="A111" s="66">
        <v>2</v>
      </c>
      <c r="B111" s="67">
        <v>6</v>
      </c>
      <c r="C111" s="68">
        <v>1</v>
      </c>
      <c r="D111" s="69"/>
      <c r="E111" s="67"/>
      <c r="F111" s="91"/>
      <c r="G111" s="69" t="s">
        <v>92</v>
      </c>
      <c r="H111" s="43">
        <v>81</v>
      </c>
      <c r="I111" s="53">
        <f t="shared" ref="I111:L112" si="11">I112</f>
        <v>0</v>
      </c>
      <c r="J111" s="86">
        <f t="shared" si="11"/>
        <v>0</v>
      </c>
      <c r="K111" s="52">
        <f t="shared" si="11"/>
        <v>0</v>
      </c>
      <c r="L111" s="53">
        <f t="shared" si="11"/>
        <v>0</v>
      </c>
      <c r="Q111" s="382"/>
    </row>
    <row r="112" spans="1:17" ht="14.25" hidden="1" customHeight="1">
      <c r="A112" s="58">
        <v>2</v>
      </c>
      <c r="B112" s="54">
        <v>6</v>
      </c>
      <c r="C112" s="55">
        <v>1</v>
      </c>
      <c r="D112" s="56">
        <v>1</v>
      </c>
      <c r="E112" s="54"/>
      <c r="F112" s="88"/>
      <c r="G112" s="56" t="s">
        <v>92</v>
      </c>
      <c r="H112" s="43">
        <v>82</v>
      </c>
      <c r="I112" s="44">
        <f t="shared" si="11"/>
        <v>0</v>
      </c>
      <c r="J112" s="84">
        <f t="shared" si="11"/>
        <v>0</v>
      </c>
      <c r="K112" s="45">
        <f t="shared" si="11"/>
        <v>0</v>
      </c>
      <c r="L112" s="44">
        <f t="shared" si="11"/>
        <v>0</v>
      </c>
      <c r="Q112" s="382"/>
    </row>
    <row r="113" spans="1:17" ht="14.4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/>
      <c r="G113" s="56" t="s">
        <v>92</v>
      </c>
      <c r="H113" s="43">
        <v>83</v>
      </c>
      <c r="I113" s="44">
        <f>SUM(I114:I115)</f>
        <v>0</v>
      </c>
      <c r="J113" s="84">
        <f>SUM(J114:J115)</f>
        <v>0</v>
      </c>
      <c r="K113" s="45">
        <f>SUM(K114:K115)</f>
        <v>0</v>
      </c>
      <c r="L113" s="44">
        <f>SUM(L114:L115)</f>
        <v>0</v>
      </c>
      <c r="Q113" s="382"/>
    </row>
    <row r="114" spans="1:17" ht="13.5" hidden="1" customHeight="1">
      <c r="A114" s="58">
        <v>2</v>
      </c>
      <c r="B114" s="54">
        <v>6</v>
      </c>
      <c r="C114" s="55">
        <v>1</v>
      </c>
      <c r="D114" s="56">
        <v>1</v>
      </c>
      <c r="E114" s="54">
        <v>1</v>
      </c>
      <c r="F114" s="88">
        <v>1</v>
      </c>
      <c r="G114" s="56" t="s">
        <v>93</v>
      </c>
      <c r="H114" s="43">
        <v>84</v>
      </c>
      <c r="I114" s="61">
        <v>0</v>
      </c>
      <c r="J114" s="61">
        <v>0</v>
      </c>
      <c r="K114" s="61">
        <v>0</v>
      </c>
      <c r="L114" s="61">
        <v>0</v>
      </c>
      <c r="Q114" s="382"/>
    </row>
    <row r="115" spans="1:17" ht="14.4" hidden="1" customHeight="1">
      <c r="A115" s="74">
        <v>2</v>
      </c>
      <c r="B115" s="49">
        <v>6</v>
      </c>
      <c r="C115" s="47">
        <v>1</v>
      </c>
      <c r="D115" s="48">
        <v>1</v>
      </c>
      <c r="E115" s="49">
        <v>1</v>
      </c>
      <c r="F115" s="90">
        <v>2</v>
      </c>
      <c r="G115" s="48" t="s">
        <v>94</v>
      </c>
      <c r="H115" s="43">
        <v>85</v>
      </c>
      <c r="I115" s="59">
        <v>0</v>
      </c>
      <c r="J115" s="59">
        <v>0</v>
      </c>
      <c r="K115" s="59">
        <v>0</v>
      </c>
      <c r="L115" s="59">
        <v>0</v>
      </c>
      <c r="Q115" s="382"/>
    </row>
    <row r="116" spans="1:17" ht="25.5" hidden="1" customHeight="1">
      <c r="A116" s="58">
        <v>2</v>
      </c>
      <c r="B116" s="54">
        <v>6</v>
      </c>
      <c r="C116" s="55">
        <v>2</v>
      </c>
      <c r="D116" s="56"/>
      <c r="E116" s="54"/>
      <c r="F116" s="88"/>
      <c r="G116" s="56" t="s">
        <v>95</v>
      </c>
      <c r="H116" s="43">
        <v>86</v>
      </c>
      <c r="I116" s="44">
        <f t="shared" ref="I116:L118" si="12">I117</f>
        <v>0</v>
      </c>
      <c r="J116" s="84">
        <f t="shared" si="12"/>
        <v>0</v>
      </c>
      <c r="K116" s="45">
        <f t="shared" si="12"/>
        <v>0</v>
      </c>
      <c r="L116" s="44">
        <f t="shared" si="12"/>
        <v>0</v>
      </c>
      <c r="Q116" s="382"/>
    </row>
    <row r="117" spans="1:17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/>
      <c r="F117" s="88"/>
      <c r="G117" s="56" t="s">
        <v>95</v>
      </c>
      <c r="H117" s="43">
        <v>87</v>
      </c>
      <c r="I117" s="44">
        <f t="shared" si="12"/>
        <v>0</v>
      </c>
      <c r="J117" s="84">
        <f t="shared" si="12"/>
        <v>0</v>
      </c>
      <c r="K117" s="45">
        <f t="shared" si="12"/>
        <v>0</v>
      </c>
      <c r="L117" s="44">
        <f t="shared" si="12"/>
        <v>0</v>
      </c>
      <c r="Q117" s="382"/>
    </row>
    <row r="118" spans="1:17" ht="14.2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/>
      <c r="G118" s="56" t="s">
        <v>95</v>
      </c>
      <c r="H118" s="43">
        <v>88</v>
      </c>
      <c r="I118" s="93">
        <f t="shared" si="12"/>
        <v>0</v>
      </c>
      <c r="J118" s="94">
        <f t="shared" si="12"/>
        <v>0</v>
      </c>
      <c r="K118" s="95">
        <f t="shared" si="12"/>
        <v>0</v>
      </c>
      <c r="L118" s="93">
        <f t="shared" si="12"/>
        <v>0</v>
      </c>
      <c r="Q118" s="382"/>
    </row>
    <row r="119" spans="1:17" ht="25.5" hidden="1" customHeight="1">
      <c r="A119" s="58">
        <v>2</v>
      </c>
      <c r="B119" s="54">
        <v>6</v>
      </c>
      <c r="C119" s="55">
        <v>2</v>
      </c>
      <c r="D119" s="56">
        <v>1</v>
      </c>
      <c r="E119" s="54">
        <v>1</v>
      </c>
      <c r="F119" s="88">
        <v>1</v>
      </c>
      <c r="G119" s="56" t="s">
        <v>95</v>
      </c>
      <c r="H119" s="43">
        <v>89</v>
      </c>
      <c r="I119" s="61">
        <v>0</v>
      </c>
      <c r="J119" s="61">
        <v>0</v>
      </c>
      <c r="K119" s="61">
        <v>0</v>
      </c>
      <c r="L119" s="61">
        <v>0</v>
      </c>
      <c r="Q119" s="382"/>
    </row>
    <row r="120" spans="1:17" ht="26.25" hidden="1" customHeight="1">
      <c r="A120" s="74">
        <v>2</v>
      </c>
      <c r="B120" s="49">
        <v>6</v>
      </c>
      <c r="C120" s="47">
        <v>3</v>
      </c>
      <c r="D120" s="48"/>
      <c r="E120" s="49"/>
      <c r="F120" s="90"/>
      <c r="G120" s="48" t="s">
        <v>96</v>
      </c>
      <c r="H120" s="43">
        <v>90</v>
      </c>
      <c r="I120" s="64">
        <f t="shared" ref="I120:L122" si="13">I121</f>
        <v>0</v>
      </c>
      <c r="J120" s="85">
        <f t="shared" si="13"/>
        <v>0</v>
      </c>
      <c r="K120" s="65">
        <f t="shared" si="13"/>
        <v>0</v>
      </c>
      <c r="L120" s="64">
        <f t="shared" si="13"/>
        <v>0</v>
      </c>
      <c r="Q120" s="382"/>
    </row>
    <row r="121" spans="1:17" ht="25.5" hidden="1" customHeight="1">
      <c r="A121" s="58">
        <v>2</v>
      </c>
      <c r="B121" s="54">
        <v>6</v>
      </c>
      <c r="C121" s="55">
        <v>3</v>
      </c>
      <c r="D121" s="56">
        <v>1</v>
      </c>
      <c r="E121" s="54"/>
      <c r="F121" s="88"/>
      <c r="G121" s="56" t="s">
        <v>96</v>
      </c>
      <c r="H121" s="43">
        <v>91</v>
      </c>
      <c r="I121" s="44">
        <f t="shared" si="13"/>
        <v>0</v>
      </c>
      <c r="J121" s="84">
        <f t="shared" si="13"/>
        <v>0</v>
      </c>
      <c r="K121" s="45">
        <f t="shared" si="13"/>
        <v>0</v>
      </c>
      <c r="L121" s="44">
        <f t="shared" si="13"/>
        <v>0</v>
      </c>
      <c r="Q121" s="382"/>
    </row>
    <row r="122" spans="1:17" ht="26.25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/>
      <c r="G122" s="56" t="s">
        <v>96</v>
      </c>
      <c r="H122" s="43">
        <v>92</v>
      </c>
      <c r="I122" s="44">
        <f t="shared" si="13"/>
        <v>0</v>
      </c>
      <c r="J122" s="84">
        <f t="shared" si="13"/>
        <v>0</v>
      </c>
      <c r="K122" s="45">
        <f t="shared" si="13"/>
        <v>0</v>
      </c>
      <c r="L122" s="44">
        <f t="shared" si="13"/>
        <v>0</v>
      </c>
      <c r="Q122" s="382"/>
    </row>
    <row r="123" spans="1:17" ht="27" hidden="1" customHeight="1">
      <c r="A123" s="58">
        <v>2</v>
      </c>
      <c r="B123" s="54">
        <v>6</v>
      </c>
      <c r="C123" s="55">
        <v>3</v>
      </c>
      <c r="D123" s="56">
        <v>1</v>
      </c>
      <c r="E123" s="54">
        <v>1</v>
      </c>
      <c r="F123" s="88">
        <v>1</v>
      </c>
      <c r="G123" s="56" t="s">
        <v>96</v>
      </c>
      <c r="H123" s="43">
        <v>93</v>
      </c>
      <c r="I123" s="61">
        <v>0</v>
      </c>
      <c r="J123" s="61">
        <v>0</v>
      </c>
      <c r="K123" s="61">
        <v>0</v>
      </c>
      <c r="L123" s="61">
        <v>0</v>
      </c>
      <c r="Q123" s="382"/>
    </row>
    <row r="124" spans="1:17" ht="25.5" hidden="1" customHeight="1">
      <c r="A124" s="74">
        <v>2</v>
      </c>
      <c r="B124" s="49">
        <v>6</v>
      </c>
      <c r="C124" s="47">
        <v>4</v>
      </c>
      <c r="D124" s="48"/>
      <c r="E124" s="49"/>
      <c r="F124" s="90"/>
      <c r="G124" s="48" t="s">
        <v>97</v>
      </c>
      <c r="H124" s="43">
        <v>94</v>
      </c>
      <c r="I124" s="64">
        <f t="shared" ref="I124:L126" si="14">I125</f>
        <v>0</v>
      </c>
      <c r="J124" s="85">
        <f t="shared" si="14"/>
        <v>0</v>
      </c>
      <c r="K124" s="65">
        <f t="shared" si="14"/>
        <v>0</v>
      </c>
      <c r="L124" s="64">
        <f t="shared" si="14"/>
        <v>0</v>
      </c>
      <c r="Q124" s="382"/>
    </row>
    <row r="125" spans="1:17" ht="27" hidden="1" customHeight="1">
      <c r="A125" s="58">
        <v>2</v>
      </c>
      <c r="B125" s="54">
        <v>6</v>
      </c>
      <c r="C125" s="55">
        <v>4</v>
      </c>
      <c r="D125" s="56">
        <v>1</v>
      </c>
      <c r="E125" s="54"/>
      <c r="F125" s="88"/>
      <c r="G125" s="56" t="s">
        <v>97</v>
      </c>
      <c r="H125" s="43">
        <v>95</v>
      </c>
      <c r="I125" s="44">
        <f t="shared" si="14"/>
        <v>0</v>
      </c>
      <c r="J125" s="84">
        <f t="shared" si="14"/>
        <v>0</v>
      </c>
      <c r="K125" s="45">
        <f t="shared" si="14"/>
        <v>0</v>
      </c>
      <c r="L125" s="44">
        <f t="shared" si="14"/>
        <v>0</v>
      </c>
      <c r="Q125" s="382"/>
    </row>
    <row r="126" spans="1:17" ht="27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/>
      <c r="G126" s="56" t="s">
        <v>97</v>
      </c>
      <c r="H126" s="43">
        <v>96</v>
      </c>
      <c r="I126" s="44">
        <f t="shared" si="14"/>
        <v>0</v>
      </c>
      <c r="J126" s="84">
        <f t="shared" si="14"/>
        <v>0</v>
      </c>
      <c r="K126" s="45">
        <f t="shared" si="14"/>
        <v>0</v>
      </c>
      <c r="L126" s="44">
        <f t="shared" si="14"/>
        <v>0</v>
      </c>
      <c r="Q126" s="382"/>
    </row>
    <row r="127" spans="1:17" ht="27.75" hidden="1" customHeight="1">
      <c r="A127" s="58">
        <v>2</v>
      </c>
      <c r="B127" s="54">
        <v>6</v>
      </c>
      <c r="C127" s="55">
        <v>4</v>
      </c>
      <c r="D127" s="56">
        <v>1</v>
      </c>
      <c r="E127" s="54">
        <v>1</v>
      </c>
      <c r="F127" s="88">
        <v>1</v>
      </c>
      <c r="G127" s="56" t="s">
        <v>97</v>
      </c>
      <c r="H127" s="43">
        <v>97</v>
      </c>
      <c r="I127" s="61">
        <v>0</v>
      </c>
      <c r="J127" s="61">
        <v>0</v>
      </c>
      <c r="K127" s="61">
        <v>0</v>
      </c>
      <c r="L127" s="61">
        <v>0</v>
      </c>
      <c r="Q127" s="382"/>
    </row>
    <row r="128" spans="1:17" ht="27" hidden="1" customHeight="1">
      <c r="A128" s="66">
        <v>2</v>
      </c>
      <c r="B128" s="75">
        <v>6</v>
      </c>
      <c r="C128" s="76">
        <v>5</v>
      </c>
      <c r="D128" s="78"/>
      <c r="E128" s="75"/>
      <c r="F128" s="96"/>
      <c r="G128" s="78" t="s">
        <v>98</v>
      </c>
      <c r="H128" s="43">
        <v>98</v>
      </c>
      <c r="I128" s="71">
        <f t="shared" ref="I128:L130" si="15">I129</f>
        <v>0</v>
      </c>
      <c r="J128" s="97">
        <f t="shared" si="15"/>
        <v>0</v>
      </c>
      <c r="K128" s="72">
        <f t="shared" si="15"/>
        <v>0</v>
      </c>
      <c r="L128" s="71">
        <f t="shared" si="15"/>
        <v>0</v>
      </c>
      <c r="Q128" s="382"/>
    </row>
    <row r="129" spans="1:17" ht="29.25" hidden="1" customHeight="1">
      <c r="A129" s="58">
        <v>2</v>
      </c>
      <c r="B129" s="54">
        <v>6</v>
      </c>
      <c r="C129" s="55">
        <v>5</v>
      </c>
      <c r="D129" s="56">
        <v>1</v>
      </c>
      <c r="E129" s="54"/>
      <c r="F129" s="88"/>
      <c r="G129" s="78" t="s">
        <v>99</v>
      </c>
      <c r="H129" s="43">
        <v>99</v>
      </c>
      <c r="I129" s="44">
        <f t="shared" si="15"/>
        <v>0</v>
      </c>
      <c r="J129" s="84">
        <f t="shared" si="15"/>
        <v>0</v>
      </c>
      <c r="K129" s="45">
        <f t="shared" si="15"/>
        <v>0</v>
      </c>
      <c r="L129" s="44">
        <f t="shared" si="15"/>
        <v>0</v>
      </c>
      <c r="Q129" s="382"/>
    </row>
    <row r="130" spans="1:17" ht="25.5" hidden="1" customHeight="1">
      <c r="A130" s="58">
        <v>2</v>
      </c>
      <c r="B130" s="54">
        <v>6</v>
      </c>
      <c r="C130" s="55">
        <v>5</v>
      </c>
      <c r="D130" s="56">
        <v>1</v>
      </c>
      <c r="E130" s="54">
        <v>1</v>
      </c>
      <c r="F130" s="88"/>
      <c r="G130" s="78" t="s">
        <v>98</v>
      </c>
      <c r="H130" s="43">
        <v>100</v>
      </c>
      <c r="I130" s="44">
        <f t="shared" si="15"/>
        <v>0</v>
      </c>
      <c r="J130" s="84">
        <f t="shared" si="15"/>
        <v>0</v>
      </c>
      <c r="K130" s="45">
        <f t="shared" si="15"/>
        <v>0</v>
      </c>
      <c r="L130" s="44">
        <f t="shared" si="15"/>
        <v>0</v>
      </c>
      <c r="Q130" s="382"/>
    </row>
    <row r="131" spans="1:17" ht="27.75" hidden="1" customHeight="1">
      <c r="A131" s="54">
        <v>2</v>
      </c>
      <c r="B131" s="55">
        <v>6</v>
      </c>
      <c r="C131" s="54">
        <v>5</v>
      </c>
      <c r="D131" s="54">
        <v>1</v>
      </c>
      <c r="E131" s="56">
        <v>1</v>
      </c>
      <c r="F131" s="88">
        <v>1</v>
      </c>
      <c r="G131" s="78" t="s">
        <v>100</v>
      </c>
      <c r="H131" s="43">
        <v>101</v>
      </c>
      <c r="I131" s="61">
        <v>0</v>
      </c>
      <c r="J131" s="61">
        <v>0</v>
      </c>
      <c r="K131" s="61">
        <v>0</v>
      </c>
      <c r="L131" s="61">
        <v>0</v>
      </c>
      <c r="Q131" s="382"/>
    </row>
    <row r="132" spans="1:17" ht="14.25" customHeight="1">
      <c r="A132" s="87">
        <v>2</v>
      </c>
      <c r="B132" s="39">
        <v>7</v>
      </c>
      <c r="C132" s="39"/>
      <c r="D132" s="40"/>
      <c r="E132" s="40"/>
      <c r="F132" s="42"/>
      <c r="G132" s="41" t="s">
        <v>101</v>
      </c>
      <c r="H132" s="43">
        <v>102</v>
      </c>
      <c r="I132" s="45">
        <f>SUM(I133+I138+I145)</f>
        <v>1900</v>
      </c>
      <c r="J132" s="84">
        <f>SUM(J133+J138+J145)</f>
        <v>1200</v>
      </c>
      <c r="K132" s="45">
        <f>SUM(K133+K138+K145)</f>
        <v>1200</v>
      </c>
      <c r="L132" s="44">
        <f>SUM(L133+L138+L145)</f>
        <v>1200</v>
      </c>
      <c r="Q132" s="382"/>
    </row>
    <row r="133" spans="1:17" ht="14.4" hidden="1" customHeight="1">
      <c r="A133" s="58">
        <v>2</v>
      </c>
      <c r="B133" s="54">
        <v>7</v>
      </c>
      <c r="C133" s="54">
        <v>1</v>
      </c>
      <c r="D133" s="55"/>
      <c r="E133" s="55"/>
      <c r="F133" s="57"/>
      <c r="G133" s="56" t="s">
        <v>102</v>
      </c>
      <c r="H133" s="43">
        <v>103</v>
      </c>
      <c r="I133" s="45">
        <f t="shared" ref="I133:L134" si="16">I134</f>
        <v>0</v>
      </c>
      <c r="J133" s="84">
        <f t="shared" si="16"/>
        <v>0</v>
      </c>
      <c r="K133" s="45">
        <f t="shared" si="16"/>
        <v>0</v>
      </c>
      <c r="L133" s="44">
        <f t="shared" si="16"/>
        <v>0</v>
      </c>
      <c r="Q133" s="382"/>
    </row>
    <row r="134" spans="1:17" ht="14.25" hidden="1" customHeight="1">
      <c r="A134" s="58">
        <v>2</v>
      </c>
      <c r="B134" s="54">
        <v>7</v>
      </c>
      <c r="C134" s="54">
        <v>1</v>
      </c>
      <c r="D134" s="55">
        <v>1</v>
      </c>
      <c r="E134" s="55"/>
      <c r="F134" s="57"/>
      <c r="G134" s="56" t="s">
        <v>102</v>
      </c>
      <c r="H134" s="43">
        <v>104</v>
      </c>
      <c r="I134" s="45">
        <f t="shared" si="16"/>
        <v>0</v>
      </c>
      <c r="J134" s="84">
        <f t="shared" si="16"/>
        <v>0</v>
      </c>
      <c r="K134" s="45">
        <f t="shared" si="16"/>
        <v>0</v>
      </c>
      <c r="L134" s="44">
        <f t="shared" si="16"/>
        <v>0</v>
      </c>
      <c r="Q134" s="382"/>
    </row>
    <row r="135" spans="1:17" ht="15.75" hidden="1" customHeight="1">
      <c r="A135" s="58">
        <v>2</v>
      </c>
      <c r="B135" s="54">
        <v>7</v>
      </c>
      <c r="C135" s="54">
        <v>1</v>
      </c>
      <c r="D135" s="55">
        <v>1</v>
      </c>
      <c r="E135" s="55">
        <v>1</v>
      </c>
      <c r="F135" s="57"/>
      <c r="G135" s="56" t="s">
        <v>102</v>
      </c>
      <c r="H135" s="43">
        <v>105</v>
      </c>
      <c r="I135" s="45">
        <f>SUM(I136:I137)</f>
        <v>0</v>
      </c>
      <c r="J135" s="84">
        <f>SUM(J136:J137)</f>
        <v>0</v>
      </c>
      <c r="K135" s="45">
        <f>SUM(K136:K137)</f>
        <v>0</v>
      </c>
      <c r="L135" s="44">
        <f>SUM(L136:L137)</f>
        <v>0</v>
      </c>
      <c r="Q135" s="382"/>
    </row>
    <row r="136" spans="1:17" ht="14.25" hidden="1" customHeight="1">
      <c r="A136" s="74">
        <v>2</v>
      </c>
      <c r="B136" s="49">
        <v>7</v>
      </c>
      <c r="C136" s="74">
        <v>1</v>
      </c>
      <c r="D136" s="54">
        <v>1</v>
      </c>
      <c r="E136" s="47">
        <v>1</v>
      </c>
      <c r="F136" s="50">
        <v>1</v>
      </c>
      <c r="G136" s="48" t="s">
        <v>103</v>
      </c>
      <c r="H136" s="43">
        <v>106</v>
      </c>
      <c r="I136" s="98">
        <v>0</v>
      </c>
      <c r="J136" s="98">
        <v>0</v>
      </c>
      <c r="K136" s="98">
        <v>0</v>
      </c>
      <c r="L136" s="98">
        <v>0</v>
      </c>
      <c r="Q136" s="382"/>
    </row>
    <row r="137" spans="1:17" ht="14.25" hidden="1" customHeight="1">
      <c r="A137" s="54">
        <v>2</v>
      </c>
      <c r="B137" s="54">
        <v>7</v>
      </c>
      <c r="C137" s="58">
        <v>1</v>
      </c>
      <c r="D137" s="54">
        <v>1</v>
      </c>
      <c r="E137" s="55">
        <v>1</v>
      </c>
      <c r="F137" s="57">
        <v>2</v>
      </c>
      <c r="G137" s="56" t="s">
        <v>104</v>
      </c>
      <c r="H137" s="43">
        <v>107</v>
      </c>
      <c r="I137" s="60">
        <v>0</v>
      </c>
      <c r="J137" s="60">
        <v>0</v>
      </c>
      <c r="K137" s="60">
        <v>0</v>
      </c>
      <c r="L137" s="60">
        <v>0</v>
      </c>
      <c r="Q137" s="382"/>
    </row>
    <row r="138" spans="1:17" ht="25.5" hidden="1" customHeight="1">
      <c r="A138" s="66">
        <v>2</v>
      </c>
      <c r="B138" s="67">
        <v>7</v>
      </c>
      <c r="C138" s="66">
        <v>2</v>
      </c>
      <c r="D138" s="67"/>
      <c r="E138" s="68"/>
      <c r="F138" s="70"/>
      <c r="G138" s="69" t="s">
        <v>105</v>
      </c>
      <c r="H138" s="43">
        <v>108</v>
      </c>
      <c r="I138" s="52">
        <f t="shared" ref="I138:L139" si="17">I139</f>
        <v>0</v>
      </c>
      <c r="J138" s="86">
        <f t="shared" si="17"/>
        <v>0</v>
      </c>
      <c r="K138" s="52">
        <f t="shared" si="17"/>
        <v>0</v>
      </c>
      <c r="L138" s="53">
        <f t="shared" si="17"/>
        <v>0</v>
      </c>
      <c r="Q138" s="382"/>
    </row>
    <row r="139" spans="1:17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/>
      <c r="F139" s="57"/>
      <c r="G139" s="56" t="s">
        <v>106</v>
      </c>
      <c r="H139" s="43">
        <v>109</v>
      </c>
      <c r="I139" s="45">
        <f t="shared" si="17"/>
        <v>0</v>
      </c>
      <c r="J139" s="84">
        <f t="shared" si="17"/>
        <v>0</v>
      </c>
      <c r="K139" s="45">
        <f t="shared" si="17"/>
        <v>0</v>
      </c>
      <c r="L139" s="44">
        <f t="shared" si="17"/>
        <v>0</v>
      </c>
      <c r="Q139" s="382"/>
    </row>
    <row r="140" spans="1:17" ht="25.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/>
      <c r="G140" s="56" t="s">
        <v>106</v>
      </c>
      <c r="H140" s="43">
        <v>110</v>
      </c>
      <c r="I140" s="45">
        <f>SUM(I141:I141)</f>
        <v>0</v>
      </c>
      <c r="J140" s="84">
        <f>SUM(J141:J141)</f>
        <v>0</v>
      </c>
      <c r="K140" s="45">
        <f>SUM(K141:K141)</f>
        <v>0</v>
      </c>
      <c r="L140" s="44">
        <f>SUM(L141:L141)</f>
        <v>0</v>
      </c>
      <c r="Q140" s="382"/>
    </row>
    <row r="141" spans="1:17" ht="15" hidden="1" customHeight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107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  <c r="Q141" s="382"/>
    </row>
    <row r="142" spans="1:17" ht="15" hidden="1" customHeight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108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  <c r="Q142" s="382"/>
    </row>
    <row r="143" spans="1:17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108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  <c r="Q143" s="382"/>
    </row>
    <row r="144" spans="1:17" ht="15" hidden="1" customHeight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108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  <c r="Q144" s="382"/>
    </row>
    <row r="145" spans="1:17" ht="14.4" hidden="1" customHeight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109</v>
      </c>
      <c r="H145" s="43">
        <v>116</v>
      </c>
      <c r="I145" s="45">
        <f t="shared" ref="I145:L146" si="18">I146</f>
        <v>1900</v>
      </c>
      <c r="J145" s="84">
        <f t="shared" si="18"/>
        <v>1200</v>
      </c>
      <c r="K145" s="45">
        <f t="shared" si="18"/>
        <v>1200</v>
      </c>
      <c r="L145" s="44">
        <f t="shared" si="18"/>
        <v>1200</v>
      </c>
      <c r="Q145" s="382"/>
    </row>
    <row r="146" spans="1:17" ht="14.4" hidden="1" customHeight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109</v>
      </c>
      <c r="H146" s="43">
        <v>117</v>
      </c>
      <c r="I146" s="72">
        <f t="shared" si="18"/>
        <v>1900</v>
      </c>
      <c r="J146" s="97">
        <f t="shared" si="18"/>
        <v>1200</v>
      </c>
      <c r="K146" s="72">
        <f t="shared" si="18"/>
        <v>1200</v>
      </c>
      <c r="L146" s="71">
        <f t="shared" si="18"/>
        <v>1200</v>
      </c>
      <c r="Q146" s="382"/>
    </row>
    <row r="147" spans="1:17" ht="14.4" hidden="1" customHeight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109</v>
      </c>
      <c r="H147" s="43">
        <v>118</v>
      </c>
      <c r="I147" s="45">
        <f>SUM(I148:I149)</f>
        <v>1900</v>
      </c>
      <c r="J147" s="84">
        <f>SUM(J148:J149)</f>
        <v>1200</v>
      </c>
      <c r="K147" s="45">
        <f>SUM(K148:K149)</f>
        <v>1200</v>
      </c>
      <c r="L147" s="44">
        <f>SUM(L148:L149)</f>
        <v>1200</v>
      </c>
      <c r="Q147" s="382"/>
    </row>
    <row r="148" spans="1:17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110</v>
      </c>
      <c r="H148" s="43">
        <v>119</v>
      </c>
      <c r="I148" s="98">
        <v>1900</v>
      </c>
      <c r="J148" s="98">
        <v>1200</v>
      </c>
      <c r="K148" s="98">
        <v>1200</v>
      </c>
      <c r="L148" s="98">
        <f>K148</f>
        <v>1200</v>
      </c>
      <c r="Q148" s="382"/>
    </row>
    <row r="149" spans="1:17" ht="16.5" hidden="1" customHeight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111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7" ht="15" hidden="1" customHeight="1">
      <c r="A150" s="87">
        <v>2</v>
      </c>
      <c r="B150" s="87">
        <v>8</v>
      </c>
      <c r="C150" s="39"/>
      <c r="D150" s="63"/>
      <c r="E150" s="46"/>
      <c r="F150" s="100"/>
      <c r="G150" s="51" t="s">
        <v>112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7" ht="14.25" hidden="1" customHeight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112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7" ht="13.5" hidden="1" customHeight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113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7" ht="13.5" hidden="1" customHeight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113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7" ht="13.5" hidden="1" customHeight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114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7" ht="15.75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115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7" ht="14.4" hidden="1" customHeight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116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7" ht="15" hidden="1" customHeight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117</v>
      </c>
      <c r="H157" s="43">
        <v>128</v>
      </c>
      <c r="I157" s="45">
        <f t="shared" ref="I157:L158" si="19">I158</f>
        <v>0</v>
      </c>
      <c r="J157" s="84">
        <f t="shared" si="19"/>
        <v>0</v>
      </c>
      <c r="K157" s="45">
        <f t="shared" si="19"/>
        <v>0</v>
      </c>
      <c r="L157" s="44">
        <f t="shared" si="19"/>
        <v>0</v>
      </c>
    </row>
    <row r="158" spans="1:17" ht="14.4" hidden="1" customHeight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117</v>
      </c>
      <c r="H158" s="43">
        <v>129</v>
      </c>
      <c r="I158" s="45">
        <f t="shared" si="19"/>
        <v>0</v>
      </c>
      <c r="J158" s="84">
        <f t="shared" si="19"/>
        <v>0</v>
      </c>
      <c r="K158" s="45">
        <f t="shared" si="19"/>
        <v>0</v>
      </c>
      <c r="L158" s="44">
        <f t="shared" si="19"/>
        <v>0</v>
      </c>
    </row>
    <row r="159" spans="1:17" ht="14.4" hidden="1" customHeight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117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7" ht="39.75" hidden="1" customHeight="1">
      <c r="A160" s="87">
        <v>2</v>
      </c>
      <c r="B160" s="39">
        <v>9</v>
      </c>
      <c r="C160" s="41"/>
      <c r="D160" s="39"/>
      <c r="E160" s="40"/>
      <c r="F160" s="42"/>
      <c r="G160" s="41" t="s">
        <v>118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119</v>
      </c>
      <c r="H161" s="43">
        <v>132</v>
      </c>
      <c r="I161" s="45">
        <f t="shared" ref="I161:L163" si="20">I162</f>
        <v>0</v>
      </c>
      <c r="J161" s="84">
        <f t="shared" si="20"/>
        <v>0</v>
      </c>
      <c r="K161" s="45">
        <f t="shared" si="20"/>
        <v>0</v>
      </c>
      <c r="L161" s="44">
        <f t="shared" si="20"/>
        <v>0</v>
      </c>
    </row>
    <row r="162" spans="1:12" ht="42.75" hidden="1" customHeight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120</v>
      </c>
      <c r="H162" s="43">
        <v>133</v>
      </c>
      <c r="I162" s="65">
        <f t="shared" si="20"/>
        <v>0</v>
      </c>
      <c r="J162" s="85">
        <f t="shared" si="20"/>
        <v>0</v>
      </c>
      <c r="K162" s="65">
        <f t="shared" si="20"/>
        <v>0</v>
      </c>
      <c r="L162" s="64">
        <f t="shared" si="20"/>
        <v>0</v>
      </c>
    </row>
    <row r="163" spans="1:12" ht="38.25" hidden="1" customHeight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120</v>
      </c>
      <c r="H163" s="43">
        <v>134</v>
      </c>
      <c r="I163" s="45">
        <f t="shared" si="20"/>
        <v>0</v>
      </c>
      <c r="J163" s="84">
        <f t="shared" si="20"/>
        <v>0</v>
      </c>
      <c r="K163" s="45">
        <f t="shared" si="20"/>
        <v>0</v>
      </c>
      <c r="L163" s="44">
        <f t="shared" si="20"/>
        <v>0</v>
      </c>
    </row>
    <row r="164" spans="1:12" ht="38.25" hidden="1" customHeight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120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121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122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123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124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125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126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127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128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129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130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131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26.25" hidden="1" customHeight="1">
      <c r="A176" s="67">
        <v>3</v>
      </c>
      <c r="B176" s="68">
        <v>1</v>
      </c>
      <c r="C176" s="68">
        <v>2</v>
      </c>
      <c r="D176" s="68"/>
      <c r="E176" s="68"/>
      <c r="F176" s="70"/>
      <c r="G176" s="69" t="s">
        <v>138</v>
      </c>
      <c r="H176" s="43">
        <v>171</v>
      </c>
      <c r="I176" s="44">
        <f t="shared" ref="I176:L177" si="21">I177</f>
        <v>0</v>
      </c>
      <c r="J176" s="86">
        <f t="shared" si="21"/>
        <v>0</v>
      </c>
      <c r="K176" s="52">
        <f t="shared" si="21"/>
        <v>0</v>
      </c>
      <c r="L176" s="53">
        <f t="shared" si="21"/>
        <v>0</v>
      </c>
    </row>
    <row r="177" spans="1:16" ht="25.5" hidden="1" customHeight="1">
      <c r="A177" s="54">
        <v>3</v>
      </c>
      <c r="B177" s="55">
        <v>1</v>
      </c>
      <c r="C177" s="55">
        <v>2</v>
      </c>
      <c r="D177" s="55">
        <v>1</v>
      </c>
      <c r="E177" s="55"/>
      <c r="F177" s="57"/>
      <c r="G177" s="69" t="s">
        <v>138</v>
      </c>
      <c r="H177" s="43">
        <v>172</v>
      </c>
      <c r="I177" s="64">
        <f t="shared" si="21"/>
        <v>0</v>
      </c>
      <c r="J177" s="84">
        <f t="shared" si="21"/>
        <v>0</v>
      </c>
      <c r="K177" s="45">
        <f t="shared" si="21"/>
        <v>0</v>
      </c>
      <c r="L177" s="44">
        <f t="shared" si="21"/>
        <v>0</v>
      </c>
    </row>
    <row r="178" spans="1:16" ht="26.25" hidden="1" customHeight="1">
      <c r="A178" s="49">
        <v>3</v>
      </c>
      <c r="B178" s="47">
        <v>1</v>
      </c>
      <c r="C178" s="47">
        <v>2</v>
      </c>
      <c r="D178" s="47">
        <v>1</v>
      </c>
      <c r="E178" s="47">
        <v>1</v>
      </c>
      <c r="F178" s="50"/>
      <c r="G178" s="69" t="s">
        <v>138</v>
      </c>
      <c r="H178" s="43">
        <v>173</v>
      </c>
      <c r="I178" s="44">
        <f>SUM(I179:I182)</f>
        <v>0</v>
      </c>
      <c r="J178" s="85">
        <f>SUM(J179:J182)</f>
        <v>0</v>
      </c>
      <c r="K178" s="65">
        <f>SUM(K179:K182)</f>
        <v>0</v>
      </c>
      <c r="L178" s="64">
        <f>SUM(L179:L182)</f>
        <v>0</v>
      </c>
    </row>
    <row r="179" spans="1:16" ht="41.25" hidden="1" customHeight="1">
      <c r="A179" s="54">
        <v>3</v>
      </c>
      <c r="B179" s="55">
        <v>1</v>
      </c>
      <c r="C179" s="55">
        <v>2</v>
      </c>
      <c r="D179" s="55">
        <v>1</v>
      </c>
      <c r="E179" s="55">
        <v>1</v>
      </c>
      <c r="F179" s="57">
        <v>2</v>
      </c>
      <c r="G179" s="56" t="s">
        <v>139</v>
      </c>
      <c r="H179" s="43">
        <v>174</v>
      </c>
      <c r="I179" s="61">
        <v>0</v>
      </c>
      <c r="J179" s="61">
        <v>0</v>
      </c>
      <c r="K179" s="61">
        <v>0</v>
      </c>
      <c r="L179" s="61">
        <v>0</v>
      </c>
    </row>
    <row r="180" spans="1:16" ht="14.2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3</v>
      </c>
      <c r="G180" s="56" t="s">
        <v>140</v>
      </c>
      <c r="H180" s="43">
        <v>175</v>
      </c>
      <c r="I180" s="61">
        <v>0</v>
      </c>
      <c r="J180" s="61">
        <v>0</v>
      </c>
      <c r="K180" s="61">
        <v>0</v>
      </c>
      <c r="L180" s="61">
        <v>0</v>
      </c>
    </row>
    <row r="181" spans="1:16" ht="18.75" hidden="1" customHeight="1">
      <c r="A181" s="54">
        <v>3</v>
      </c>
      <c r="B181" s="55">
        <v>1</v>
      </c>
      <c r="C181" s="55">
        <v>2</v>
      </c>
      <c r="D181" s="54">
        <v>1</v>
      </c>
      <c r="E181" s="55">
        <v>1</v>
      </c>
      <c r="F181" s="57">
        <v>4</v>
      </c>
      <c r="G181" s="56" t="s">
        <v>141</v>
      </c>
      <c r="H181" s="43">
        <v>176</v>
      </c>
      <c r="I181" s="61">
        <v>0</v>
      </c>
      <c r="J181" s="61">
        <v>0</v>
      </c>
      <c r="K181" s="61">
        <v>0</v>
      </c>
      <c r="L181" s="61">
        <v>0</v>
      </c>
    </row>
    <row r="182" spans="1:16" ht="17.25" hidden="1" customHeight="1">
      <c r="A182" s="67">
        <v>3</v>
      </c>
      <c r="B182" s="76">
        <v>1</v>
      </c>
      <c r="C182" s="76">
        <v>2</v>
      </c>
      <c r="D182" s="75">
        <v>1</v>
      </c>
      <c r="E182" s="76">
        <v>1</v>
      </c>
      <c r="F182" s="77">
        <v>5</v>
      </c>
      <c r="G182" s="78" t="s">
        <v>142</v>
      </c>
      <c r="H182" s="43">
        <v>177</v>
      </c>
      <c r="I182" s="61">
        <v>0</v>
      </c>
      <c r="J182" s="61">
        <v>0</v>
      </c>
      <c r="K182" s="61">
        <v>0</v>
      </c>
      <c r="L182" s="104">
        <v>0</v>
      </c>
    </row>
    <row r="183" spans="1:16" ht="15" hidden="1" customHeight="1">
      <c r="A183" s="54">
        <v>3</v>
      </c>
      <c r="B183" s="55">
        <v>1</v>
      </c>
      <c r="C183" s="55">
        <v>3</v>
      </c>
      <c r="D183" s="54"/>
      <c r="E183" s="55"/>
      <c r="F183" s="57"/>
      <c r="G183" s="56" t="s">
        <v>143</v>
      </c>
      <c r="H183" s="43">
        <v>178</v>
      </c>
      <c r="I183" s="44">
        <f>SUM(I184+I187)</f>
        <v>0</v>
      </c>
      <c r="J183" s="84">
        <f>SUM(J184+J187)</f>
        <v>0</v>
      </c>
      <c r="K183" s="45">
        <f>SUM(K184+K187)</f>
        <v>0</v>
      </c>
      <c r="L183" s="44">
        <f>SUM(L184+L187)</f>
        <v>0</v>
      </c>
    </row>
    <row r="184" spans="1:16" ht="27.75" hidden="1" customHeight="1">
      <c r="A184" s="49">
        <v>3</v>
      </c>
      <c r="B184" s="47">
        <v>1</v>
      </c>
      <c r="C184" s="47">
        <v>3</v>
      </c>
      <c r="D184" s="49">
        <v>1</v>
      </c>
      <c r="E184" s="54"/>
      <c r="F184" s="50"/>
      <c r="G184" s="48" t="s">
        <v>144</v>
      </c>
      <c r="H184" s="43">
        <v>179</v>
      </c>
      <c r="I184" s="64">
        <f t="shared" ref="I184:L185" si="22">I185</f>
        <v>0</v>
      </c>
      <c r="J184" s="85">
        <f t="shared" si="22"/>
        <v>0</v>
      </c>
      <c r="K184" s="65">
        <f t="shared" si="22"/>
        <v>0</v>
      </c>
      <c r="L184" s="64">
        <f t="shared" si="22"/>
        <v>0</v>
      </c>
    </row>
    <row r="185" spans="1:16" ht="30.75" hidden="1" customHeight="1">
      <c r="A185" s="54">
        <v>3</v>
      </c>
      <c r="B185" s="55">
        <v>1</v>
      </c>
      <c r="C185" s="55">
        <v>3</v>
      </c>
      <c r="D185" s="54">
        <v>1</v>
      </c>
      <c r="E185" s="54">
        <v>1</v>
      </c>
      <c r="F185" s="57"/>
      <c r="G185" s="48" t="s">
        <v>144</v>
      </c>
      <c r="H185" s="43">
        <v>180</v>
      </c>
      <c r="I185" s="44">
        <f t="shared" si="22"/>
        <v>0</v>
      </c>
      <c r="J185" s="84">
        <f t="shared" si="22"/>
        <v>0</v>
      </c>
      <c r="K185" s="45">
        <f t="shared" si="22"/>
        <v>0</v>
      </c>
      <c r="L185" s="44">
        <f t="shared" si="22"/>
        <v>0</v>
      </c>
    </row>
    <row r="186" spans="1:16" ht="27.75" hidden="1" customHeight="1">
      <c r="A186" s="54">
        <v>3</v>
      </c>
      <c r="B186" s="56">
        <v>1</v>
      </c>
      <c r="C186" s="54">
        <v>3</v>
      </c>
      <c r="D186" s="55">
        <v>1</v>
      </c>
      <c r="E186" s="55">
        <v>1</v>
      </c>
      <c r="F186" s="57">
        <v>1</v>
      </c>
      <c r="G186" s="48" t="s">
        <v>144</v>
      </c>
      <c r="H186" s="43">
        <v>181</v>
      </c>
      <c r="I186" s="104">
        <v>0</v>
      </c>
      <c r="J186" s="104">
        <v>0</v>
      </c>
      <c r="K186" s="104">
        <v>0</v>
      </c>
      <c r="L186" s="104">
        <v>0</v>
      </c>
    </row>
    <row r="187" spans="1:16" ht="15" hidden="1" customHeight="1">
      <c r="A187" s="54">
        <v>3</v>
      </c>
      <c r="B187" s="56">
        <v>1</v>
      </c>
      <c r="C187" s="54">
        <v>3</v>
      </c>
      <c r="D187" s="55">
        <v>2</v>
      </c>
      <c r="E187" s="55"/>
      <c r="F187" s="57"/>
      <c r="G187" s="56" t="s">
        <v>145</v>
      </c>
      <c r="H187" s="43">
        <v>182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6" ht="15.75" hidden="1" customHeight="1">
      <c r="A188" s="49">
        <v>3</v>
      </c>
      <c r="B188" s="48">
        <v>1</v>
      </c>
      <c r="C188" s="49">
        <v>3</v>
      </c>
      <c r="D188" s="47">
        <v>2</v>
      </c>
      <c r="E188" s="47">
        <v>1</v>
      </c>
      <c r="F188" s="50"/>
      <c r="G188" s="56" t="s">
        <v>145</v>
      </c>
      <c r="H188" s="43">
        <v>183</v>
      </c>
      <c r="I188" s="44">
        <f>SUM(I189:I194)</f>
        <v>0</v>
      </c>
      <c r="J188" s="44">
        <f>SUM(J189:J194)</f>
        <v>0</v>
      </c>
      <c r="K188" s="44">
        <f>SUM(K189:K194)</f>
        <v>0</v>
      </c>
      <c r="L188" s="44">
        <f>SUM(L189:L194)</f>
        <v>0</v>
      </c>
      <c r="M188" s="138"/>
      <c r="N188" s="138"/>
      <c r="O188" s="138"/>
      <c r="P188" s="138"/>
    </row>
    <row r="189" spans="1:16" ht="1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1</v>
      </c>
      <c r="G189" s="56" t="s">
        <v>146</v>
      </c>
      <c r="H189" s="43">
        <v>184</v>
      </c>
      <c r="I189" s="61">
        <v>0</v>
      </c>
      <c r="J189" s="61">
        <v>0</v>
      </c>
      <c r="K189" s="61">
        <v>0</v>
      </c>
      <c r="L189" s="104">
        <v>0</v>
      </c>
    </row>
    <row r="190" spans="1:16" ht="26.2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2</v>
      </c>
      <c r="G190" s="56" t="s">
        <v>147</v>
      </c>
      <c r="H190" s="43">
        <v>185</v>
      </c>
      <c r="I190" s="61">
        <v>0</v>
      </c>
      <c r="J190" s="61">
        <v>0</v>
      </c>
      <c r="K190" s="61">
        <v>0</v>
      </c>
      <c r="L190" s="61">
        <v>0</v>
      </c>
    </row>
    <row r="191" spans="1:16" ht="16.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3</v>
      </c>
      <c r="G191" s="56" t="s">
        <v>148</v>
      </c>
      <c r="H191" s="43">
        <v>186</v>
      </c>
      <c r="I191" s="61">
        <v>0</v>
      </c>
      <c r="J191" s="61">
        <v>0</v>
      </c>
      <c r="K191" s="61">
        <v>0</v>
      </c>
      <c r="L191" s="61">
        <v>0</v>
      </c>
    </row>
    <row r="192" spans="1:16" ht="27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4</v>
      </c>
      <c r="G192" s="56" t="s">
        <v>149</v>
      </c>
      <c r="H192" s="43">
        <v>187</v>
      </c>
      <c r="I192" s="61">
        <v>0</v>
      </c>
      <c r="J192" s="61">
        <v>0</v>
      </c>
      <c r="K192" s="61">
        <v>0</v>
      </c>
      <c r="L192" s="104">
        <v>0</v>
      </c>
    </row>
    <row r="193" spans="1:12" ht="15.7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5</v>
      </c>
      <c r="G193" s="48" t="s">
        <v>150</v>
      </c>
      <c r="H193" s="43">
        <v>188</v>
      </c>
      <c r="I193" s="61">
        <v>0</v>
      </c>
      <c r="J193" s="61">
        <v>0</v>
      </c>
      <c r="K193" s="61">
        <v>0</v>
      </c>
      <c r="L193" s="61">
        <v>0</v>
      </c>
    </row>
    <row r="194" spans="1:12" ht="13.5" hidden="1" customHeight="1">
      <c r="A194" s="54">
        <v>3</v>
      </c>
      <c r="B194" s="56">
        <v>1</v>
      </c>
      <c r="C194" s="54">
        <v>3</v>
      </c>
      <c r="D194" s="55">
        <v>2</v>
      </c>
      <c r="E194" s="55">
        <v>1</v>
      </c>
      <c r="F194" s="57">
        <v>6</v>
      </c>
      <c r="G194" s="48" t="s">
        <v>145</v>
      </c>
      <c r="H194" s="43">
        <v>189</v>
      </c>
      <c r="I194" s="61">
        <v>0</v>
      </c>
      <c r="J194" s="61">
        <v>0</v>
      </c>
      <c r="K194" s="61">
        <v>0</v>
      </c>
      <c r="L194" s="104">
        <v>0</v>
      </c>
    </row>
    <row r="195" spans="1:12" ht="27" hidden="1" customHeight="1">
      <c r="A195" s="49">
        <v>3</v>
      </c>
      <c r="B195" s="47">
        <v>1</v>
      </c>
      <c r="C195" s="47">
        <v>4</v>
      </c>
      <c r="D195" s="47"/>
      <c r="E195" s="47"/>
      <c r="F195" s="50"/>
      <c r="G195" s="48" t="s">
        <v>151</v>
      </c>
      <c r="H195" s="43">
        <v>190</v>
      </c>
      <c r="I195" s="64">
        <f t="shared" ref="I195:L197" si="23">I196</f>
        <v>0</v>
      </c>
      <c r="J195" s="85">
        <f t="shared" si="23"/>
        <v>0</v>
      </c>
      <c r="K195" s="65">
        <f t="shared" si="23"/>
        <v>0</v>
      </c>
      <c r="L195" s="65">
        <f t="shared" si="23"/>
        <v>0</v>
      </c>
    </row>
    <row r="196" spans="1:12" ht="27" hidden="1" customHeight="1">
      <c r="A196" s="67">
        <v>3</v>
      </c>
      <c r="B196" s="76">
        <v>1</v>
      </c>
      <c r="C196" s="76">
        <v>4</v>
      </c>
      <c r="D196" s="76">
        <v>1</v>
      </c>
      <c r="E196" s="76"/>
      <c r="F196" s="77"/>
      <c r="G196" s="48" t="s">
        <v>151</v>
      </c>
      <c r="H196" s="43">
        <v>191</v>
      </c>
      <c r="I196" s="71">
        <f t="shared" si="23"/>
        <v>0</v>
      </c>
      <c r="J196" s="97">
        <f t="shared" si="23"/>
        <v>0</v>
      </c>
      <c r="K196" s="72">
        <f t="shared" si="23"/>
        <v>0</v>
      </c>
      <c r="L196" s="72">
        <f t="shared" si="23"/>
        <v>0</v>
      </c>
    </row>
    <row r="197" spans="1:12" ht="27.75" hidden="1" customHeight="1">
      <c r="A197" s="54">
        <v>3</v>
      </c>
      <c r="B197" s="55">
        <v>1</v>
      </c>
      <c r="C197" s="55">
        <v>4</v>
      </c>
      <c r="D197" s="55">
        <v>1</v>
      </c>
      <c r="E197" s="55">
        <v>1</v>
      </c>
      <c r="F197" s="57"/>
      <c r="G197" s="48" t="s">
        <v>152</v>
      </c>
      <c r="H197" s="43">
        <v>192</v>
      </c>
      <c r="I197" s="44">
        <f t="shared" si="23"/>
        <v>0</v>
      </c>
      <c r="J197" s="84">
        <f t="shared" si="23"/>
        <v>0</v>
      </c>
      <c r="K197" s="45">
        <f t="shared" si="23"/>
        <v>0</v>
      </c>
      <c r="L197" s="45">
        <f t="shared" si="23"/>
        <v>0</v>
      </c>
    </row>
    <row r="198" spans="1:12" ht="27" hidden="1" customHeight="1">
      <c r="A198" s="58">
        <v>3</v>
      </c>
      <c r="B198" s="54">
        <v>1</v>
      </c>
      <c r="C198" s="55">
        <v>4</v>
      </c>
      <c r="D198" s="55">
        <v>1</v>
      </c>
      <c r="E198" s="55">
        <v>1</v>
      </c>
      <c r="F198" s="57">
        <v>1</v>
      </c>
      <c r="G198" s="48" t="s">
        <v>152</v>
      </c>
      <c r="H198" s="43">
        <v>193</v>
      </c>
      <c r="I198" s="61">
        <v>0</v>
      </c>
      <c r="J198" s="61">
        <v>0</v>
      </c>
      <c r="K198" s="61">
        <v>0</v>
      </c>
      <c r="L198" s="61">
        <v>0</v>
      </c>
    </row>
    <row r="199" spans="1:12" ht="26.25" hidden="1" customHeight="1">
      <c r="A199" s="58">
        <v>3</v>
      </c>
      <c r="B199" s="55">
        <v>1</v>
      </c>
      <c r="C199" s="55">
        <v>5</v>
      </c>
      <c r="D199" s="55"/>
      <c r="E199" s="55"/>
      <c r="F199" s="57"/>
      <c r="G199" s="56" t="s">
        <v>153</v>
      </c>
      <c r="H199" s="43">
        <v>194</v>
      </c>
      <c r="I199" s="44">
        <f t="shared" ref="I199:L200" si="24">I200</f>
        <v>0</v>
      </c>
      <c r="J199" s="44">
        <f t="shared" si="24"/>
        <v>0</v>
      </c>
      <c r="K199" s="44">
        <f t="shared" si="24"/>
        <v>0</v>
      </c>
      <c r="L199" s="44">
        <f t="shared" si="24"/>
        <v>0</v>
      </c>
    </row>
    <row r="200" spans="1:12" ht="30" hidden="1" customHeight="1">
      <c r="A200" s="58">
        <v>3</v>
      </c>
      <c r="B200" s="55">
        <v>1</v>
      </c>
      <c r="C200" s="55">
        <v>5</v>
      </c>
      <c r="D200" s="55">
        <v>1</v>
      </c>
      <c r="E200" s="55"/>
      <c r="F200" s="57"/>
      <c r="G200" s="56" t="s">
        <v>153</v>
      </c>
      <c r="H200" s="43">
        <v>195</v>
      </c>
      <c r="I200" s="44">
        <f t="shared" si="24"/>
        <v>0</v>
      </c>
      <c r="J200" s="44">
        <f t="shared" si="24"/>
        <v>0</v>
      </c>
      <c r="K200" s="44">
        <f t="shared" si="24"/>
        <v>0</v>
      </c>
      <c r="L200" s="44">
        <f t="shared" si="24"/>
        <v>0</v>
      </c>
    </row>
    <row r="201" spans="1:12" ht="27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/>
      <c r="G201" s="56" t="s">
        <v>153</v>
      </c>
      <c r="H201" s="43">
        <v>196</v>
      </c>
      <c r="I201" s="44">
        <f>SUM(I202:I204)</f>
        <v>0</v>
      </c>
      <c r="J201" s="44">
        <f>SUM(J202:J204)</f>
        <v>0</v>
      </c>
      <c r="K201" s="44">
        <f>SUM(K202:K204)</f>
        <v>0</v>
      </c>
      <c r="L201" s="44">
        <f>SUM(L202:L204)</f>
        <v>0</v>
      </c>
    </row>
    <row r="202" spans="1:12" ht="21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1</v>
      </c>
      <c r="G202" s="106" t="s">
        <v>154</v>
      </c>
      <c r="H202" s="43">
        <v>197</v>
      </c>
      <c r="I202" s="61">
        <v>0</v>
      </c>
      <c r="J202" s="61">
        <v>0</v>
      </c>
      <c r="K202" s="61">
        <v>0</v>
      </c>
      <c r="L202" s="61">
        <v>0</v>
      </c>
    </row>
    <row r="203" spans="1:12" ht="25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2</v>
      </c>
      <c r="G203" s="106" t="s">
        <v>155</v>
      </c>
      <c r="H203" s="43">
        <v>198</v>
      </c>
      <c r="I203" s="61">
        <v>0</v>
      </c>
      <c r="J203" s="61">
        <v>0</v>
      </c>
      <c r="K203" s="61">
        <v>0</v>
      </c>
      <c r="L203" s="61">
        <v>0</v>
      </c>
    </row>
    <row r="204" spans="1:12" ht="28.5" hidden="1" customHeight="1">
      <c r="A204" s="58">
        <v>3</v>
      </c>
      <c r="B204" s="55">
        <v>1</v>
      </c>
      <c r="C204" s="55">
        <v>5</v>
      </c>
      <c r="D204" s="55">
        <v>1</v>
      </c>
      <c r="E204" s="55">
        <v>1</v>
      </c>
      <c r="F204" s="57">
        <v>3</v>
      </c>
      <c r="G204" s="106" t="s">
        <v>156</v>
      </c>
      <c r="H204" s="43">
        <v>199</v>
      </c>
      <c r="I204" s="61">
        <v>0</v>
      </c>
      <c r="J204" s="61">
        <v>0</v>
      </c>
      <c r="K204" s="61">
        <v>0</v>
      </c>
      <c r="L204" s="61">
        <v>0</v>
      </c>
    </row>
    <row r="205" spans="1:12" s="1" customFormat="1" ht="41.25" hidden="1" customHeight="1">
      <c r="A205" s="39">
        <v>3</v>
      </c>
      <c r="B205" s="40">
        <v>2</v>
      </c>
      <c r="C205" s="40"/>
      <c r="D205" s="40"/>
      <c r="E205" s="40"/>
      <c r="F205" s="42"/>
      <c r="G205" s="41" t="s">
        <v>157</v>
      </c>
      <c r="H205" s="43">
        <v>200</v>
      </c>
      <c r="I205" s="44">
        <f>SUM(I206+I238)</f>
        <v>0</v>
      </c>
      <c r="J205" s="84">
        <f>SUM(J206+J238)</f>
        <v>0</v>
      </c>
      <c r="K205" s="45">
        <f>SUM(K206+K238)</f>
        <v>0</v>
      </c>
      <c r="L205" s="45">
        <f>SUM(L206+L238)</f>
        <v>0</v>
      </c>
    </row>
    <row r="206" spans="1:12" ht="26.25" hidden="1" customHeight="1">
      <c r="A206" s="67">
        <v>3</v>
      </c>
      <c r="B206" s="75">
        <v>2</v>
      </c>
      <c r="C206" s="76">
        <v>1</v>
      </c>
      <c r="D206" s="76"/>
      <c r="E206" s="76"/>
      <c r="F206" s="77"/>
      <c r="G206" s="78" t="s">
        <v>158</v>
      </c>
      <c r="H206" s="43">
        <v>201</v>
      </c>
      <c r="I206" s="71">
        <f>SUM(I207+I216+I220+I224+I228+I231+I234)</f>
        <v>0</v>
      </c>
      <c r="J206" s="97">
        <f>SUM(J207+J216+J220+J224+J228+J231+J234)</f>
        <v>0</v>
      </c>
      <c r="K206" s="72">
        <f>SUM(K207+K216+K220+K224+K228+K231+K234)</f>
        <v>0</v>
      </c>
      <c r="L206" s="72">
        <f>SUM(L207+L216+L220+L224+L228+L231+L234)</f>
        <v>0</v>
      </c>
    </row>
    <row r="207" spans="1:12" ht="15.75" hidden="1" customHeight="1">
      <c r="A207" s="54">
        <v>3</v>
      </c>
      <c r="B207" s="55">
        <v>2</v>
      </c>
      <c r="C207" s="55">
        <v>1</v>
      </c>
      <c r="D207" s="55">
        <v>1</v>
      </c>
      <c r="E207" s="55"/>
      <c r="F207" s="57"/>
      <c r="G207" s="56" t="s">
        <v>159</v>
      </c>
      <c r="H207" s="43">
        <v>202</v>
      </c>
      <c r="I207" s="71">
        <f>I208</f>
        <v>0</v>
      </c>
      <c r="J207" s="71">
        <f>J208</f>
        <v>0</v>
      </c>
      <c r="K207" s="71">
        <f>K208</f>
        <v>0</v>
      </c>
      <c r="L207" s="71">
        <f>L208</f>
        <v>0</v>
      </c>
    </row>
    <row r="208" spans="1:12" ht="12" hidden="1" customHeight="1">
      <c r="A208" s="54">
        <v>3</v>
      </c>
      <c r="B208" s="54">
        <v>2</v>
      </c>
      <c r="C208" s="55">
        <v>1</v>
      </c>
      <c r="D208" s="55">
        <v>1</v>
      </c>
      <c r="E208" s="55">
        <v>1</v>
      </c>
      <c r="F208" s="57"/>
      <c r="G208" s="56" t="s">
        <v>160</v>
      </c>
      <c r="H208" s="43">
        <v>203</v>
      </c>
      <c r="I208" s="44">
        <f>SUM(I209:I209)</f>
        <v>0</v>
      </c>
      <c r="J208" s="84">
        <f>SUM(J209:J209)</f>
        <v>0</v>
      </c>
      <c r="K208" s="45">
        <f>SUM(K209:K209)</f>
        <v>0</v>
      </c>
      <c r="L208" s="45">
        <f>SUM(L209:L209)</f>
        <v>0</v>
      </c>
    </row>
    <row r="209" spans="1:12" ht="14.25" hidden="1" customHeight="1">
      <c r="A209" s="67">
        <v>3</v>
      </c>
      <c r="B209" s="67">
        <v>2</v>
      </c>
      <c r="C209" s="76">
        <v>1</v>
      </c>
      <c r="D209" s="76">
        <v>1</v>
      </c>
      <c r="E209" s="76">
        <v>1</v>
      </c>
      <c r="F209" s="77">
        <v>1</v>
      </c>
      <c r="G209" s="78" t="s">
        <v>160</v>
      </c>
      <c r="H209" s="43">
        <v>204</v>
      </c>
      <c r="I209" s="61">
        <v>0</v>
      </c>
      <c r="J209" s="61">
        <v>0</v>
      </c>
      <c r="K209" s="61">
        <v>0</v>
      </c>
      <c r="L209" s="61"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/>
      <c r="G210" s="78" t="s">
        <v>161</v>
      </c>
      <c r="H210" s="43">
        <v>205</v>
      </c>
      <c r="I210" s="44">
        <f>SUM(I211:I212)</f>
        <v>0</v>
      </c>
      <c r="J210" s="44">
        <f>SUM(J211:J212)</f>
        <v>0</v>
      </c>
      <c r="K210" s="44">
        <f>SUM(K211:K212)</f>
        <v>0</v>
      </c>
      <c r="L210" s="44">
        <f>SUM(L211:L212)</f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1</v>
      </c>
      <c r="G211" s="78" t="s">
        <v>162</v>
      </c>
      <c r="H211" s="43">
        <v>206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2</v>
      </c>
      <c r="F212" s="77">
        <v>2</v>
      </c>
      <c r="G212" s="78" t="s">
        <v>163</v>
      </c>
      <c r="H212" s="43">
        <v>207</v>
      </c>
      <c r="I212" s="61">
        <v>0</v>
      </c>
      <c r="J212" s="61">
        <v>0</v>
      </c>
      <c r="K212" s="61">
        <v>0</v>
      </c>
      <c r="L212" s="61"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107"/>
      <c r="G213" s="78" t="s">
        <v>164</v>
      </c>
      <c r="H213" s="43">
        <v>208</v>
      </c>
      <c r="I213" s="44">
        <f>SUM(I214:I215)</f>
        <v>0</v>
      </c>
      <c r="J213" s="44">
        <f>SUM(J214:J215)</f>
        <v>0</v>
      </c>
      <c r="K213" s="44">
        <f>SUM(K214:K215)</f>
        <v>0</v>
      </c>
      <c r="L213" s="44">
        <f>SUM(L214:L215)</f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1</v>
      </c>
      <c r="G214" s="78" t="s">
        <v>165</v>
      </c>
      <c r="H214" s="43">
        <v>209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67">
        <v>3</v>
      </c>
      <c r="B215" s="76">
        <v>2</v>
      </c>
      <c r="C215" s="76">
        <v>1</v>
      </c>
      <c r="D215" s="76">
        <v>1</v>
      </c>
      <c r="E215" s="76">
        <v>3</v>
      </c>
      <c r="F215" s="77">
        <v>2</v>
      </c>
      <c r="G215" s="78" t="s">
        <v>166</v>
      </c>
      <c r="H215" s="43">
        <v>210</v>
      </c>
      <c r="I215" s="61">
        <v>0</v>
      </c>
      <c r="J215" s="61">
        <v>0</v>
      </c>
      <c r="K215" s="61">
        <v>0</v>
      </c>
      <c r="L215" s="61">
        <v>0</v>
      </c>
    </row>
    <row r="216" spans="1:12" ht="27" hidden="1" customHeight="1">
      <c r="A216" s="54">
        <v>3</v>
      </c>
      <c r="B216" s="55">
        <v>2</v>
      </c>
      <c r="C216" s="55">
        <v>1</v>
      </c>
      <c r="D216" s="55">
        <v>2</v>
      </c>
      <c r="E216" s="55"/>
      <c r="F216" s="57"/>
      <c r="G216" s="56" t="s">
        <v>167</v>
      </c>
      <c r="H216" s="43">
        <v>211</v>
      </c>
      <c r="I216" s="44">
        <f>I217</f>
        <v>0</v>
      </c>
      <c r="J216" s="44">
        <f>J217</f>
        <v>0</v>
      </c>
      <c r="K216" s="44">
        <f>K217</f>
        <v>0</v>
      </c>
      <c r="L216" s="44">
        <f>L217</f>
        <v>0</v>
      </c>
    </row>
    <row r="217" spans="1:12" ht="14.25" hidden="1" customHeight="1">
      <c r="A217" s="54">
        <v>3</v>
      </c>
      <c r="B217" s="55">
        <v>2</v>
      </c>
      <c r="C217" s="55">
        <v>1</v>
      </c>
      <c r="D217" s="55">
        <v>2</v>
      </c>
      <c r="E217" s="55">
        <v>1</v>
      </c>
      <c r="F217" s="57"/>
      <c r="G217" s="56" t="s">
        <v>167</v>
      </c>
      <c r="H217" s="43">
        <v>212</v>
      </c>
      <c r="I217" s="44">
        <f>SUM(I218:I219)</f>
        <v>0</v>
      </c>
      <c r="J217" s="84">
        <f>SUM(J218:J219)</f>
        <v>0</v>
      </c>
      <c r="K217" s="45">
        <f>SUM(K218:K219)</f>
        <v>0</v>
      </c>
      <c r="L217" s="45">
        <f>SUM(L218:L219)</f>
        <v>0</v>
      </c>
    </row>
    <row r="218" spans="1:12" ht="27" hidden="1" customHeight="1">
      <c r="A218" s="67">
        <v>3</v>
      </c>
      <c r="B218" s="75">
        <v>2</v>
      </c>
      <c r="C218" s="76">
        <v>1</v>
      </c>
      <c r="D218" s="76">
        <v>2</v>
      </c>
      <c r="E218" s="76">
        <v>1</v>
      </c>
      <c r="F218" s="77">
        <v>1</v>
      </c>
      <c r="G218" s="78" t="s">
        <v>168</v>
      </c>
      <c r="H218" s="43">
        <v>213</v>
      </c>
      <c r="I218" s="61">
        <v>0</v>
      </c>
      <c r="J218" s="61">
        <v>0</v>
      </c>
      <c r="K218" s="61">
        <v>0</v>
      </c>
      <c r="L218" s="61">
        <v>0</v>
      </c>
    </row>
    <row r="219" spans="1:12" ht="25.5" hidden="1" customHeight="1">
      <c r="A219" s="54">
        <v>3</v>
      </c>
      <c r="B219" s="55">
        <v>2</v>
      </c>
      <c r="C219" s="55">
        <v>1</v>
      </c>
      <c r="D219" s="55">
        <v>2</v>
      </c>
      <c r="E219" s="55">
        <v>1</v>
      </c>
      <c r="F219" s="57">
        <v>2</v>
      </c>
      <c r="G219" s="56" t="s">
        <v>169</v>
      </c>
      <c r="H219" s="43">
        <v>214</v>
      </c>
      <c r="I219" s="61">
        <v>0</v>
      </c>
      <c r="J219" s="61">
        <v>0</v>
      </c>
      <c r="K219" s="61">
        <v>0</v>
      </c>
      <c r="L219" s="61">
        <v>0</v>
      </c>
    </row>
    <row r="220" spans="1:12" ht="26.25" hidden="1" customHeight="1">
      <c r="A220" s="49">
        <v>3</v>
      </c>
      <c r="B220" s="47">
        <v>2</v>
      </c>
      <c r="C220" s="47">
        <v>1</v>
      </c>
      <c r="D220" s="47">
        <v>3</v>
      </c>
      <c r="E220" s="47"/>
      <c r="F220" s="50"/>
      <c r="G220" s="48" t="s">
        <v>170</v>
      </c>
      <c r="H220" s="43">
        <v>215</v>
      </c>
      <c r="I220" s="64">
        <f>I221</f>
        <v>0</v>
      </c>
      <c r="J220" s="85">
        <f>J221</f>
        <v>0</v>
      </c>
      <c r="K220" s="65">
        <f>K221</f>
        <v>0</v>
      </c>
      <c r="L220" s="65">
        <f>L221</f>
        <v>0</v>
      </c>
    </row>
    <row r="221" spans="1:12" ht="29.25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/>
      <c r="G221" s="48" t="s">
        <v>170</v>
      </c>
      <c r="H221" s="43">
        <v>216</v>
      </c>
      <c r="I221" s="44">
        <f>I222+I223</f>
        <v>0</v>
      </c>
      <c r="J221" s="44">
        <f>J222+J223</f>
        <v>0</v>
      </c>
      <c r="K221" s="44">
        <f>K222+K223</f>
        <v>0</v>
      </c>
      <c r="L221" s="44">
        <f>L222+L223</f>
        <v>0</v>
      </c>
    </row>
    <row r="222" spans="1:12" ht="30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1</v>
      </c>
      <c r="G222" s="56" t="s">
        <v>171</v>
      </c>
      <c r="H222" s="43">
        <v>217</v>
      </c>
      <c r="I222" s="61">
        <v>0</v>
      </c>
      <c r="J222" s="61">
        <v>0</v>
      </c>
      <c r="K222" s="61">
        <v>0</v>
      </c>
      <c r="L222" s="61">
        <v>0</v>
      </c>
    </row>
    <row r="223" spans="1:12" ht="27.75" hidden="1" customHeight="1">
      <c r="A223" s="54">
        <v>3</v>
      </c>
      <c r="B223" s="55">
        <v>2</v>
      </c>
      <c r="C223" s="55">
        <v>1</v>
      </c>
      <c r="D223" s="55">
        <v>3</v>
      </c>
      <c r="E223" s="55">
        <v>1</v>
      </c>
      <c r="F223" s="57">
        <v>2</v>
      </c>
      <c r="G223" s="56" t="s">
        <v>172</v>
      </c>
      <c r="H223" s="43">
        <v>218</v>
      </c>
      <c r="I223" s="104">
        <v>0</v>
      </c>
      <c r="J223" s="101">
        <v>0</v>
      </c>
      <c r="K223" s="104">
        <v>0</v>
      </c>
      <c r="L223" s="104">
        <v>0</v>
      </c>
    </row>
    <row r="224" spans="1:12" ht="12" hidden="1" customHeight="1">
      <c r="A224" s="54">
        <v>3</v>
      </c>
      <c r="B224" s="55">
        <v>2</v>
      </c>
      <c r="C224" s="55">
        <v>1</v>
      </c>
      <c r="D224" s="55">
        <v>4</v>
      </c>
      <c r="E224" s="55"/>
      <c r="F224" s="57"/>
      <c r="G224" s="56" t="s">
        <v>173</v>
      </c>
      <c r="H224" s="43">
        <v>219</v>
      </c>
      <c r="I224" s="44">
        <f>I225</f>
        <v>0</v>
      </c>
      <c r="J224" s="45">
        <f>J225</f>
        <v>0</v>
      </c>
      <c r="K224" s="44">
        <f>K225</f>
        <v>0</v>
      </c>
      <c r="L224" s="45">
        <f>L225</f>
        <v>0</v>
      </c>
    </row>
    <row r="225" spans="1:12" ht="14.25" hidden="1" customHeight="1">
      <c r="A225" s="49">
        <v>3</v>
      </c>
      <c r="B225" s="47">
        <v>2</v>
      </c>
      <c r="C225" s="47">
        <v>1</v>
      </c>
      <c r="D225" s="47">
        <v>4</v>
      </c>
      <c r="E225" s="47">
        <v>1</v>
      </c>
      <c r="F225" s="50"/>
      <c r="G225" s="48" t="s">
        <v>173</v>
      </c>
      <c r="H225" s="43">
        <v>220</v>
      </c>
      <c r="I225" s="64">
        <f>SUM(I226:I227)</f>
        <v>0</v>
      </c>
      <c r="J225" s="85">
        <f>SUM(J226:J227)</f>
        <v>0</v>
      </c>
      <c r="K225" s="65">
        <f>SUM(K226:K227)</f>
        <v>0</v>
      </c>
      <c r="L225" s="65">
        <f>SUM(L226:L227)</f>
        <v>0</v>
      </c>
    </row>
    <row r="226" spans="1:12" ht="25.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1</v>
      </c>
      <c r="G226" s="56" t="s">
        <v>174</v>
      </c>
      <c r="H226" s="43">
        <v>221</v>
      </c>
      <c r="I226" s="61">
        <v>0</v>
      </c>
      <c r="J226" s="61">
        <v>0</v>
      </c>
      <c r="K226" s="61">
        <v>0</v>
      </c>
      <c r="L226" s="61">
        <v>0</v>
      </c>
    </row>
    <row r="227" spans="1:12" ht="18.75" hidden="1" customHeight="1">
      <c r="A227" s="54">
        <v>3</v>
      </c>
      <c r="B227" s="55">
        <v>2</v>
      </c>
      <c r="C227" s="55">
        <v>1</v>
      </c>
      <c r="D227" s="55">
        <v>4</v>
      </c>
      <c r="E227" s="55">
        <v>1</v>
      </c>
      <c r="F227" s="57">
        <v>2</v>
      </c>
      <c r="G227" s="56" t="s">
        <v>175</v>
      </c>
      <c r="H227" s="43">
        <v>222</v>
      </c>
      <c r="I227" s="61">
        <v>0</v>
      </c>
      <c r="J227" s="61">
        <v>0</v>
      </c>
      <c r="K227" s="61">
        <v>0</v>
      </c>
      <c r="L227" s="61">
        <v>0</v>
      </c>
    </row>
    <row r="228" spans="1:12" ht="14.4" hidden="1" customHeight="1">
      <c r="A228" s="54">
        <v>3</v>
      </c>
      <c r="B228" s="55">
        <v>2</v>
      </c>
      <c r="C228" s="55">
        <v>1</v>
      </c>
      <c r="D228" s="55">
        <v>5</v>
      </c>
      <c r="E228" s="55"/>
      <c r="F228" s="57"/>
      <c r="G228" s="56" t="s">
        <v>176</v>
      </c>
      <c r="H228" s="43">
        <v>223</v>
      </c>
      <c r="I228" s="44">
        <f t="shared" ref="I228:L229" si="25">I229</f>
        <v>0</v>
      </c>
      <c r="J228" s="84">
        <f t="shared" si="25"/>
        <v>0</v>
      </c>
      <c r="K228" s="45">
        <f t="shared" si="25"/>
        <v>0</v>
      </c>
      <c r="L228" s="45">
        <f t="shared" si="25"/>
        <v>0</v>
      </c>
    </row>
    <row r="229" spans="1:12" ht="16.5" hidden="1" customHeight="1">
      <c r="A229" s="54">
        <v>3</v>
      </c>
      <c r="B229" s="55">
        <v>2</v>
      </c>
      <c r="C229" s="55">
        <v>1</v>
      </c>
      <c r="D229" s="55">
        <v>5</v>
      </c>
      <c r="E229" s="55">
        <v>1</v>
      </c>
      <c r="F229" s="57"/>
      <c r="G229" s="56" t="s">
        <v>176</v>
      </c>
      <c r="H229" s="43">
        <v>224</v>
      </c>
      <c r="I229" s="45">
        <f t="shared" si="25"/>
        <v>0</v>
      </c>
      <c r="J229" s="84">
        <f t="shared" si="25"/>
        <v>0</v>
      </c>
      <c r="K229" s="45">
        <f t="shared" si="25"/>
        <v>0</v>
      </c>
      <c r="L229" s="45">
        <f t="shared" si="25"/>
        <v>0</v>
      </c>
    </row>
    <row r="230" spans="1:12" ht="14.4" hidden="1" customHeight="1">
      <c r="A230" s="75">
        <v>3</v>
      </c>
      <c r="B230" s="76">
        <v>2</v>
      </c>
      <c r="C230" s="76">
        <v>1</v>
      </c>
      <c r="D230" s="76">
        <v>5</v>
      </c>
      <c r="E230" s="76">
        <v>1</v>
      </c>
      <c r="F230" s="77">
        <v>1</v>
      </c>
      <c r="G230" s="56" t="s">
        <v>176</v>
      </c>
      <c r="H230" s="43">
        <v>225</v>
      </c>
      <c r="I230" s="104">
        <v>0</v>
      </c>
      <c r="J230" s="104">
        <v>0</v>
      </c>
      <c r="K230" s="104">
        <v>0</v>
      </c>
      <c r="L230" s="104"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6</v>
      </c>
      <c r="E231" s="55"/>
      <c r="F231" s="57"/>
      <c r="G231" s="56" t="s">
        <v>177</v>
      </c>
      <c r="H231" s="43">
        <v>226</v>
      </c>
      <c r="I231" s="44">
        <f t="shared" ref="I231:L232" si="26">I232</f>
        <v>0</v>
      </c>
      <c r="J231" s="84">
        <f t="shared" si="26"/>
        <v>0</v>
      </c>
      <c r="K231" s="45">
        <f t="shared" si="26"/>
        <v>0</v>
      </c>
      <c r="L231" s="45">
        <f t="shared" si="26"/>
        <v>0</v>
      </c>
    </row>
    <row r="232" spans="1:12" ht="14.4" hidden="1" customHeight="1">
      <c r="A232" s="54">
        <v>3</v>
      </c>
      <c r="B232" s="54">
        <v>2</v>
      </c>
      <c r="C232" s="55">
        <v>1</v>
      </c>
      <c r="D232" s="55">
        <v>6</v>
      </c>
      <c r="E232" s="55">
        <v>1</v>
      </c>
      <c r="F232" s="57"/>
      <c r="G232" s="56" t="s">
        <v>177</v>
      </c>
      <c r="H232" s="43">
        <v>227</v>
      </c>
      <c r="I232" s="44">
        <f t="shared" si="26"/>
        <v>0</v>
      </c>
      <c r="J232" s="84">
        <f t="shared" si="26"/>
        <v>0</v>
      </c>
      <c r="K232" s="45">
        <f t="shared" si="26"/>
        <v>0</v>
      </c>
      <c r="L232" s="45">
        <f t="shared" si="26"/>
        <v>0</v>
      </c>
    </row>
    <row r="233" spans="1:12" ht="15.75" hidden="1" customHeight="1">
      <c r="A233" s="49">
        <v>3</v>
      </c>
      <c r="B233" s="49">
        <v>2</v>
      </c>
      <c r="C233" s="55">
        <v>1</v>
      </c>
      <c r="D233" s="55">
        <v>6</v>
      </c>
      <c r="E233" s="55">
        <v>1</v>
      </c>
      <c r="F233" s="57">
        <v>1</v>
      </c>
      <c r="G233" s="56" t="s">
        <v>177</v>
      </c>
      <c r="H233" s="43">
        <v>228</v>
      </c>
      <c r="I233" s="104">
        <v>0</v>
      </c>
      <c r="J233" s="104">
        <v>0</v>
      </c>
      <c r="K233" s="104">
        <v>0</v>
      </c>
      <c r="L233" s="104">
        <v>0</v>
      </c>
    </row>
    <row r="234" spans="1:12" ht="13.5" hidden="1" customHeight="1">
      <c r="A234" s="54">
        <v>3</v>
      </c>
      <c r="B234" s="54">
        <v>2</v>
      </c>
      <c r="C234" s="55">
        <v>1</v>
      </c>
      <c r="D234" s="55">
        <v>7</v>
      </c>
      <c r="E234" s="55"/>
      <c r="F234" s="57"/>
      <c r="G234" s="56" t="s">
        <v>178</v>
      </c>
      <c r="H234" s="43">
        <v>229</v>
      </c>
      <c r="I234" s="44">
        <f>I235</f>
        <v>0</v>
      </c>
      <c r="J234" s="84">
        <f>J235</f>
        <v>0</v>
      </c>
      <c r="K234" s="45">
        <f>K235</f>
        <v>0</v>
      </c>
      <c r="L234" s="45">
        <f>L235</f>
        <v>0</v>
      </c>
    </row>
    <row r="235" spans="1:12" ht="14.4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/>
      <c r="G235" s="56" t="s">
        <v>178</v>
      </c>
      <c r="H235" s="43">
        <v>230</v>
      </c>
      <c r="I235" s="44">
        <f>I236+I237</f>
        <v>0</v>
      </c>
      <c r="J235" s="44">
        <f>J236+J237</f>
        <v>0</v>
      </c>
      <c r="K235" s="44">
        <f>K236+K237</f>
        <v>0</v>
      </c>
      <c r="L235" s="44">
        <f>L236+L237</f>
        <v>0</v>
      </c>
    </row>
    <row r="236" spans="1:12" ht="27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1</v>
      </c>
      <c r="G236" s="56" t="s">
        <v>179</v>
      </c>
      <c r="H236" s="43">
        <v>231</v>
      </c>
      <c r="I236" s="60">
        <v>0</v>
      </c>
      <c r="J236" s="61">
        <v>0</v>
      </c>
      <c r="K236" s="61">
        <v>0</v>
      </c>
      <c r="L236" s="61">
        <v>0</v>
      </c>
    </row>
    <row r="237" spans="1:12" ht="24.75" hidden="1" customHeight="1">
      <c r="A237" s="54">
        <v>3</v>
      </c>
      <c r="B237" s="55">
        <v>2</v>
      </c>
      <c r="C237" s="55">
        <v>1</v>
      </c>
      <c r="D237" s="55">
        <v>7</v>
      </c>
      <c r="E237" s="55">
        <v>1</v>
      </c>
      <c r="F237" s="57">
        <v>2</v>
      </c>
      <c r="G237" s="56" t="s">
        <v>180</v>
      </c>
      <c r="H237" s="43">
        <v>232</v>
      </c>
      <c r="I237" s="61">
        <v>0</v>
      </c>
      <c r="J237" s="61">
        <v>0</v>
      </c>
      <c r="K237" s="61">
        <v>0</v>
      </c>
      <c r="L237" s="61">
        <v>0</v>
      </c>
    </row>
    <row r="238" spans="1:12" ht="38.25" hidden="1" customHeight="1">
      <c r="A238" s="54">
        <v>3</v>
      </c>
      <c r="B238" s="55">
        <v>2</v>
      </c>
      <c r="C238" s="55">
        <v>2</v>
      </c>
      <c r="D238" s="108"/>
      <c r="E238" s="108"/>
      <c r="F238" s="109"/>
      <c r="G238" s="56" t="s">
        <v>181</v>
      </c>
      <c r="H238" s="43">
        <v>233</v>
      </c>
      <c r="I238" s="44">
        <f>SUM(I239+I248+I252+I256+I260+I263+I266)</f>
        <v>0</v>
      </c>
      <c r="J238" s="84">
        <f>SUM(J239+J248+J252+J256+J260+J263+J266)</f>
        <v>0</v>
      </c>
      <c r="K238" s="45">
        <f>SUM(K239+K248+K252+K256+K260+K263+K266)</f>
        <v>0</v>
      </c>
      <c r="L238" s="45">
        <f>SUM(L239+L248+L252+L256+L260+L263+L266)</f>
        <v>0</v>
      </c>
    </row>
    <row r="239" spans="1:12" ht="14.4" hidden="1" customHeight="1">
      <c r="A239" s="54">
        <v>3</v>
      </c>
      <c r="B239" s="55">
        <v>2</v>
      </c>
      <c r="C239" s="55">
        <v>2</v>
      </c>
      <c r="D239" s="55">
        <v>1</v>
      </c>
      <c r="E239" s="55"/>
      <c r="F239" s="57"/>
      <c r="G239" s="56" t="s">
        <v>182</v>
      </c>
      <c r="H239" s="43">
        <v>234</v>
      </c>
      <c r="I239" s="44">
        <f>I240</f>
        <v>0</v>
      </c>
      <c r="J239" s="44">
        <f>J240</f>
        <v>0</v>
      </c>
      <c r="K239" s="44">
        <f>K240</f>
        <v>0</v>
      </c>
      <c r="L239" s="44">
        <f>L240</f>
        <v>0</v>
      </c>
    </row>
    <row r="240" spans="1:12" ht="14.4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/>
      <c r="G240" s="56" t="s">
        <v>160</v>
      </c>
      <c r="H240" s="43">
        <v>235</v>
      </c>
      <c r="I240" s="44">
        <f>SUM(I241)</f>
        <v>0</v>
      </c>
      <c r="J240" s="44">
        <f>SUM(J241)</f>
        <v>0</v>
      </c>
      <c r="K240" s="44">
        <f>SUM(K241)</f>
        <v>0</v>
      </c>
      <c r="L240" s="44">
        <f>SUM(L241)</f>
        <v>0</v>
      </c>
    </row>
    <row r="241" spans="1:12" ht="14.4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1</v>
      </c>
      <c r="F241" s="57">
        <v>1</v>
      </c>
      <c r="G241" s="56" t="s">
        <v>160</v>
      </c>
      <c r="H241" s="43">
        <v>236</v>
      </c>
      <c r="I241" s="61">
        <v>0</v>
      </c>
      <c r="J241" s="61">
        <v>0</v>
      </c>
      <c r="K241" s="61">
        <v>0</v>
      </c>
      <c r="L241" s="61"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/>
      <c r="G242" s="56" t="s">
        <v>183</v>
      </c>
      <c r="H242" s="43">
        <v>237</v>
      </c>
      <c r="I242" s="44">
        <f>SUM(I243:I244)</f>
        <v>0</v>
      </c>
      <c r="J242" s="44">
        <f>SUM(J243:J244)</f>
        <v>0</v>
      </c>
      <c r="K242" s="44">
        <f>SUM(K243:K244)</f>
        <v>0</v>
      </c>
      <c r="L242" s="44">
        <f>SUM(L243:L244)</f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1</v>
      </c>
      <c r="G243" s="56" t="s">
        <v>162</v>
      </c>
      <c r="H243" s="43">
        <v>238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2</v>
      </c>
      <c r="F244" s="57">
        <v>2</v>
      </c>
      <c r="G244" s="56" t="s">
        <v>163</v>
      </c>
      <c r="H244" s="43">
        <v>239</v>
      </c>
      <c r="I244" s="61">
        <v>0</v>
      </c>
      <c r="J244" s="60">
        <v>0</v>
      </c>
      <c r="K244" s="61">
        <v>0</v>
      </c>
      <c r="L244" s="61"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/>
      <c r="G245" s="56" t="s">
        <v>164</v>
      </c>
      <c r="H245" s="43">
        <v>240</v>
      </c>
      <c r="I245" s="44">
        <f>SUM(I246:I247)</f>
        <v>0</v>
      </c>
      <c r="J245" s="44">
        <f>SUM(J246:J247)</f>
        <v>0</v>
      </c>
      <c r="K245" s="44">
        <f>SUM(K246:K247)</f>
        <v>0</v>
      </c>
      <c r="L245" s="44">
        <f>SUM(L246:L247)</f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1</v>
      </c>
      <c r="G246" s="56" t="s">
        <v>165</v>
      </c>
      <c r="H246" s="43">
        <v>241</v>
      </c>
      <c r="I246" s="61">
        <v>0</v>
      </c>
      <c r="J246" s="60">
        <v>0</v>
      </c>
      <c r="K246" s="61">
        <v>0</v>
      </c>
      <c r="L246" s="61">
        <v>0</v>
      </c>
    </row>
    <row r="247" spans="1:12" ht="15" hidden="1" customHeight="1">
      <c r="A247" s="58">
        <v>3</v>
      </c>
      <c r="B247" s="54">
        <v>2</v>
      </c>
      <c r="C247" s="55">
        <v>2</v>
      </c>
      <c r="D247" s="55">
        <v>1</v>
      </c>
      <c r="E247" s="55">
        <v>3</v>
      </c>
      <c r="F247" s="57">
        <v>2</v>
      </c>
      <c r="G247" s="56" t="s">
        <v>184</v>
      </c>
      <c r="H247" s="43">
        <v>242</v>
      </c>
      <c r="I247" s="61">
        <v>0</v>
      </c>
      <c r="J247" s="60">
        <v>0</v>
      </c>
      <c r="K247" s="61">
        <v>0</v>
      </c>
      <c r="L247" s="61">
        <v>0</v>
      </c>
    </row>
    <row r="248" spans="1:12" ht="25.5" hidden="1" customHeight="1">
      <c r="A248" s="58">
        <v>3</v>
      </c>
      <c r="B248" s="54">
        <v>2</v>
      </c>
      <c r="C248" s="55">
        <v>2</v>
      </c>
      <c r="D248" s="55">
        <v>2</v>
      </c>
      <c r="E248" s="55"/>
      <c r="F248" s="57"/>
      <c r="G248" s="56" t="s">
        <v>185</v>
      </c>
      <c r="H248" s="43">
        <v>243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20.25" hidden="1" customHeight="1">
      <c r="A249" s="54">
        <v>3</v>
      </c>
      <c r="B249" s="55">
        <v>2</v>
      </c>
      <c r="C249" s="47">
        <v>2</v>
      </c>
      <c r="D249" s="47">
        <v>2</v>
      </c>
      <c r="E249" s="47">
        <v>1</v>
      </c>
      <c r="F249" s="50"/>
      <c r="G249" s="56" t="s">
        <v>185</v>
      </c>
      <c r="H249" s="43">
        <v>244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1</v>
      </c>
      <c r="G250" s="56" t="s">
        <v>186</v>
      </c>
      <c r="H250" s="43">
        <v>245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2</v>
      </c>
      <c r="E251" s="55">
        <v>1</v>
      </c>
      <c r="F251" s="57">
        <v>2</v>
      </c>
      <c r="G251" s="58" t="s">
        <v>187</v>
      </c>
      <c r="H251" s="43">
        <v>246</v>
      </c>
      <c r="I251" s="61">
        <v>0</v>
      </c>
      <c r="J251" s="61">
        <v>0</v>
      </c>
      <c r="K251" s="61">
        <v>0</v>
      </c>
      <c r="L251" s="61">
        <v>0</v>
      </c>
    </row>
    <row r="252" spans="1:12" ht="25.5" hidden="1" customHeight="1">
      <c r="A252" s="54">
        <v>3</v>
      </c>
      <c r="B252" s="55">
        <v>2</v>
      </c>
      <c r="C252" s="55">
        <v>2</v>
      </c>
      <c r="D252" s="55">
        <v>3</v>
      </c>
      <c r="E252" s="55"/>
      <c r="F252" s="57"/>
      <c r="G252" s="56" t="s">
        <v>188</v>
      </c>
      <c r="H252" s="43">
        <v>247</v>
      </c>
      <c r="I252" s="44">
        <f>I253</f>
        <v>0</v>
      </c>
      <c r="J252" s="84">
        <f>J253</f>
        <v>0</v>
      </c>
      <c r="K252" s="45">
        <f>K253</f>
        <v>0</v>
      </c>
      <c r="L252" s="45">
        <f>L253</f>
        <v>0</v>
      </c>
    </row>
    <row r="253" spans="1:12" ht="30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/>
      <c r="G253" s="56" t="s">
        <v>188</v>
      </c>
      <c r="H253" s="43">
        <v>248</v>
      </c>
      <c r="I253" s="44">
        <f>I254+I255</f>
        <v>0</v>
      </c>
      <c r="J253" s="44">
        <f>J254+J255</f>
        <v>0</v>
      </c>
      <c r="K253" s="44">
        <f>K254+K255</f>
        <v>0</v>
      </c>
      <c r="L253" s="44">
        <f>L254+L255</f>
        <v>0</v>
      </c>
    </row>
    <row r="254" spans="1:12" ht="31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1</v>
      </c>
      <c r="G254" s="56" t="s">
        <v>189</v>
      </c>
      <c r="H254" s="43">
        <v>249</v>
      </c>
      <c r="I254" s="61">
        <v>0</v>
      </c>
      <c r="J254" s="61">
        <v>0</v>
      </c>
      <c r="K254" s="61">
        <v>0</v>
      </c>
      <c r="L254" s="61">
        <v>0</v>
      </c>
    </row>
    <row r="255" spans="1:12" ht="25.5" hidden="1" customHeight="1">
      <c r="A255" s="49">
        <v>3</v>
      </c>
      <c r="B255" s="55">
        <v>2</v>
      </c>
      <c r="C255" s="55">
        <v>2</v>
      </c>
      <c r="D255" s="55">
        <v>3</v>
      </c>
      <c r="E255" s="55">
        <v>1</v>
      </c>
      <c r="F255" s="57">
        <v>2</v>
      </c>
      <c r="G255" s="56" t="s">
        <v>190</v>
      </c>
      <c r="H255" s="43">
        <v>250</v>
      </c>
      <c r="I255" s="61">
        <v>0</v>
      </c>
      <c r="J255" s="61">
        <v>0</v>
      </c>
      <c r="K255" s="61">
        <v>0</v>
      </c>
      <c r="L255" s="61">
        <v>0</v>
      </c>
    </row>
    <row r="256" spans="1:12" ht="22.5" hidden="1" customHeight="1">
      <c r="A256" s="54">
        <v>3</v>
      </c>
      <c r="B256" s="55">
        <v>2</v>
      </c>
      <c r="C256" s="55">
        <v>2</v>
      </c>
      <c r="D256" s="55">
        <v>4</v>
      </c>
      <c r="E256" s="55"/>
      <c r="F256" s="57"/>
      <c r="G256" s="56" t="s">
        <v>191</v>
      </c>
      <c r="H256" s="43">
        <v>251</v>
      </c>
      <c r="I256" s="44">
        <f>I257</f>
        <v>0</v>
      </c>
      <c r="J256" s="84">
        <f>J257</f>
        <v>0</v>
      </c>
      <c r="K256" s="45">
        <f>K257</f>
        <v>0</v>
      </c>
      <c r="L256" s="45">
        <f>L257</f>
        <v>0</v>
      </c>
    </row>
    <row r="257" spans="1:12" ht="14.4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/>
      <c r="G257" s="56" t="s">
        <v>191</v>
      </c>
      <c r="H257" s="43">
        <v>252</v>
      </c>
      <c r="I257" s="44">
        <f>SUM(I258:I259)</f>
        <v>0</v>
      </c>
      <c r="J257" s="84">
        <f>SUM(J258:J259)</f>
        <v>0</v>
      </c>
      <c r="K257" s="45">
        <f>SUM(K258:K259)</f>
        <v>0</v>
      </c>
      <c r="L257" s="45">
        <f>SUM(L258:L259)</f>
        <v>0</v>
      </c>
    </row>
    <row r="258" spans="1:12" ht="30.75" hidden="1" customHeight="1">
      <c r="A258" s="54">
        <v>3</v>
      </c>
      <c r="B258" s="55">
        <v>2</v>
      </c>
      <c r="C258" s="55">
        <v>2</v>
      </c>
      <c r="D258" s="55">
        <v>4</v>
      </c>
      <c r="E258" s="55">
        <v>1</v>
      </c>
      <c r="F258" s="57">
        <v>1</v>
      </c>
      <c r="G258" s="56" t="s">
        <v>192</v>
      </c>
      <c r="H258" s="43">
        <v>253</v>
      </c>
      <c r="I258" s="61">
        <v>0</v>
      </c>
      <c r="J258" s="61">
        <v>0</v>
      </c>
      <c r="K258" s="61">
        <v>0</v>
      </c>
      <c r="L258" s="61">
        <v>0</v>
      </c>
    </row>
    <row r="259" spans="1:12" ht="27.75" hidden="1" customHeight="1">
      <c r="A259" s="49">
        <v>3</v>
      </c>
      <c r="B259" s="47">
        <v>2</v>
      </c>
      <c r="C259" s="47">
        <v>2</v>
      </c>
      <c r="D259" s="47">
        <v>4</v>
      </c>
      <c r="E259" s="47">
        <v>1</v>
      </c>
      <c r="F259" s="50">
        <v>2</v>
      </c>
      <c r="G259" s="58" t="s">
        <v>193</v>
      </c>
      <c r="H259" s="43">
        <v>254</v>
      </c>
      <c r="I259" s="61">
        <v>0</v>
      </c>
      <c r="J259" s="61">
        <v>0</v>
      </c>
      <c r="K259" s="61">
        <v>0</v>
      </c>
      <c r="L259" s="61">
        <v>0</v>
      </c>
    </row>
    <row r="260" spans="1:12" ht="14.25" hidden="1" customHeight="1">
      <c r="A260" s="54">
        <v>3</v>
      </c>
      <c r="B260" s="55">
        <v>2</v>
      </c>
      <c r="C260" s="55">
        <v>2</v>
      </c>
      <c r="D260" s="55">
        <v>5</v>
      </c>
      <c r="E260" s="55"/>
      <c r="F260" s="57"/>
      <c r="G260" s="56" t="s">
        <v>194</v>
      </c>
      <c r="H260" s="43">
        <v>255</v>
      </c>
      <c r="I260" s="44">
        <f t="shared" ref="I260:L261" si="27">I261</f>
        <v>0</v>
      </c>
      <c r="J260" s="84">
        <f t="shared" si="27"/>
        <v>0</v>
      </c>
      <c r="K260" s="45">
        <f t="shared" si="27"/>
        <v>0</v>
      </c>
      <c r="L260" s="45">
        <f t="shared" si="27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/>
      <c r="G261" s="56" t="s">
        <v>194</v>
      </c>
      <c r="H261" s="43">
        <v>256</v>
      </c>
      <c r="I261" s="44">
        <f t="shared" si="27"/>
        <v>0</v>
      </c>
      <c r="J261" s="84">
        <f t="shared" si="27"/>
        <v>0</v>
      </c>
      <c r="K261" s="45">
        <f t="shared" si="27"/>
        <v>0</v>
      </c>
      <c r="L261" s="45">
        <f t="shared" si="27"/>
        <v>0</v>
      </c>
    </row>
    <row r="262" spans="1:12" ht="15.75" hidden="1" customHeight="1">
      <c r="A262" s="54">
        <v>3</v>
      </c>
      <c r="B262" s="55">
        <v>2</v>
      </c>
      <c r="C262" s="55">
        <v>2</v>
      </c>
      <c r="D262" s="55">
        <v>5</v>
      </c>
      <c r="E262" s="55">
        <v>1</v>
      </c>
      <c r="F262" s="57">
        <v>1</v>
      </c>
      <c r="G262" s="56" t="s">
        <v>194</v>
      </c>
      <c r="H262" s="43">
        <v>257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25" hidden="1" customHeight="1">
      <c r="A263" s="54">
        <v>3</v>
      </c>
      <c r="B263" s="55">
        <v>2</v>
      </c>
      <c r="C263" s="55">
        <v>2</v>
      </c>
      <c r="D263" s="55">
        <v>6</v>
      </c>
      <c r="E263" s="55"/>
      <c r="F263" s="57"/>
      <c r="G263" s="56" t="s">
        <v>177</v>
      </c>
      <c r="H263" s="43">
        <v>258</v>
      </c>
      <c r="I263" s="44">
        <f t="shared" ref="I263:L264" si="28">I264</f>
        <v>0</v>
      </c>
      <c r="J263" s="110">
        <f t="shared" si="28"/>
        <v>0</v>
      </c>
      <c r="K263" s="45">
        <f t="shared" si="28"/>
        <v>0</v>
      </c>
      <c r="L263" s="45">
        <f t="shared" si="28"/>
        <v>0</v>
      </c>
    </row>
    <row r="264" spans="1:12" ht="15" hidden="1" customHeight="1">
      <c r="A264" s="54">
        <v>3</v>
      </c>
      <c r="B264" s="55">
        <v>2</v>
      </c>
      <c r="C264" s="55">
        <v>2</v>
      </c>
      <c r="D264" s="55">
        <v>6</v>
      </c>
      <c r="E264" s="55">
        <v>1</v>
      </c>
      <c r="F264" s="57"/>
      <c r="G264" s="56" t="s">
        <v>177</v>
      </c>
      <c r="H264" s="43">
        <v>259</v>
      </c>
      <c r="I264" s="44">
        <f t="shared" si="28"/>
        <v>0</v>
      </c>
      <c r="J264" s="110">
        <f t="shared" si="28"/>
        <v>0</v>
      </c>
      <c r="K264" s="45">
        <f t="shared" si="28"/>
        <v>0</v>
      </c>
      <c r="L264" s="45">
        <f t="shared" si="28"/>
        <v>0</v>
      </c>
    </row>
    <row r="265" spans="1:12" ht="15" hidden="1" customHeight="1">
      <c r="A265" s="54">
        <v>3</v>
      </c>
      <c r="B265" s="76">
        <v>2</v>
      </c>
      <c r="C265" s="76">
        <v>2</v>
      </c>
      <c r="D265" s="55">
        <v>6</v>
      </c>
      <c r="E265" s="76">
        <v>1</v>
      </c>
      <c r="F265" s="77">
        <v>1</v>
      </c>
      <c r="G265" s="78" t="s">
        <v>177</v>
      </c>
      <c r="H265" s="43">
        <v>260</v>
      </c>
      <c r="I265" s="61">
        <v>0</v>
      </c>
      <c r="J265" s="61">
        <v>0</v>
      </c>
      <c r="K265" s="61">
        <v>0</v>
      </c>
      <c r="L265" s="61">
        <v>0</v>
      </c>
    </row>
    <row r="266" spans="1:12" ht="14.25" hidden="1" customHeight="1">
      <c r="A266" s="58">
        <v>3</v>
      </c>
      <c r="B266" s="54">
        <v>2</v>
      </c>
      <c r="C266" s="55">
        <v>2</v>
      </c>
      <c r="D266" s="55">
        <v>7</v>
      </c>
      <c r="E266" s="55"/>
      <c r="F266" s="57"/>
      <c r="G266" s="56" t="s">
        <v>178</v>
      </c>
      <c r="H266" s="43">
        <v>261</v>
      </c>
      <c r="I266" s="44">
        <f>I267</f>
        <v>0</v>
      </c>
      <c r="J266" s="110">
        <f>J267</f>
        <v>0</v>
      </c>
      <c r="K266" s="45">
        <f>K267</f>
        <v>0</v>
      </c>
      <c r="L266" s="45">
        <f>L267</f>
        <v>0</v>
      </c>
    </row>
    <row r="267" spans="1:12" ht="15" hidden="1" customHeight="1">
      <c r="A267" s="58">
        <v>3</v>
      </c>
      <c r="B267" s="54">
        <v>2</v>
      </c>
      <c r="C267" s="55">
        <v>2</v>
      </c>
      <c r="D267" s="55">
        <v>7</v>
      </c>
      <c r="E267" s="55">
        <v>1</v>
      </c>
      <c r="F267" s="57"/>
      <c r="G267" s="56" t="s">
        <v>178</v>
      </c>
      <c r="H267" s="43">
        <v>262</v>
      </c>
      <c r="I267" s="44">
        <f>I268+I269</f>
        <v>0</v>
      </c>
      <c r="J267" s="44">
        <f>J268+J269</f>
        <v>0</v>
      </c>
      <c r="K267" s="44">
        <f>K268+K269</f>
        <v>0</v>
      </c>
      <c r="L267" s="44">
        <f>L268+L269</f>
        <v>0</v>
      </c>
    </row>
    <row r="268" spans="1:12" ht="27.7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1</v>
      </c>
      <c r="G268" s="56" t="s">
        <v>179</v>
      </c>
      <c r="H268" s="43">
        <v>263</v>
      </c>
      <c r="I268" s="61">
        <v>0</v>
      </c>
      <c r="J268" s="61">
        <v>0</v>
      </c>
      <c r="K268" s="61">
        <v>0</v>
      </c>
      <c r="L268" s="61">
        <v>0</v>
      </c>
    </row>
    <row r="269" spans="1:12" ht="25.5" hidden="1" customHeight="1">
      <c r="A269" s="58">
        <v>3</v>
      </c>
      <c r="B269" s="54">
        <v>2</v>
      </c>
      <c r="C269" s="54">
        <v>2</v>
      </c>
      <c r="D269" s="55">
        <v>7</v>
      </c>
      <c r="E269" s="55">
        <v>1</v>
      </c>
      <c r="F269" s="57">
        <v>2</v>
      </c>
      <c r="G269" s="56" t="s">
        <v>180</v>
      </c>
      <c r="H269" s="43">
        <v>264</v>
      </c>
      <c r="I269" s="61">
        <v>0</v>
      </c>
      <c r="J269" s="61">
        <v>0</v>
      </c>
      <c r="K269" s="61">
        <v>0</v>
      </c>
      <c r="L269" s="61">
        <v>0</v>
      </c>
    </row>
    <row r="270" spans="1:12" ht="30" hidden="1" customHeight="1">
      <c r="A270" s="62">
        <v>3</v>
      </c>
      <c r="B270" s="62">
        <v>3</v>
      </c>
      <c r="C270" s="39"/>
      <c r="D270" s="40"/>
      <c r="E270" s="40"/>
      <c r="F270" s="42"/>
      <c r="G270" s="41" t="s">
        <v>195</v>
      </c>
      <c r="H270" s="43">
        <v>265</v>
      </c>
      <c r="I270" s="44">
        <f>SUM(I271+I303)</f>
        <v>0</v>
      </c>
      <c r="J270" s="110">
        <f>SUM(J271+J303)</f>
        <v>0</v>
      </c>
      <c r="K270" s="45">
        <f>SUM(K271+K303)</f>
        <v>0</v>
      </c>
      <c r="L270" s="45">
        <f>SUM(L271+L303)</f>
        <v>0</v>
      </c>
    </row>
    <row r="271" spans="1:12" ht="40.5" hidden="1" customHeight="1">
      <c r="A271" s="58">
        <v>3</v>
      </c>
      <c r="B271" s="58">
        <v>3</v>
      </c>
      <c r="C271" s="54">
        <v>1</v>
      </c>
      <c r="D271" s="55"/>
      <c r="E271" s="55"/>
      <c r="F271" s="57"/>
      <c r="G271" s="56" t="s">
        <v>196</v>
      </c>
      <c r="H271" s="43">
        <v>266</v>
      </c>
      <c r="I271" s="44">
        <f>SUM(I272+I281+I285+I289+I293+I296+I299)</f>
        <v>0</v>
      </c>
      <c r="J271" s="110">
        <f>SUM(J272+J281+J285+J289+J293+J296+J299)</f>
        <v>0</v>
      </c>
      <c r="K271" s="45">
        <f>SUM(K272+K281+K285+K289+K293+K296+K299)</f>
        <v>0</v>
      </c>
      <c r="L271" s="45">
        <f>SUM(L272+L281+L285+L289+L293+L296+L299)</f>
        <v>0</v>
      </c>
    </row>
    <row r="272" spans="1:12" ht="15" hidden="1" customHeight="1">
      <c r="A272" s="58">
        <v>3</v>
      </c>
      <c r="B272" s="58">
        <v>3</v>
      </c>
      <c r="C272" s="54">
        <v>1</v>
      </c>
      <c r="D272" s="55">
        <v>1</v>
      </c>
      <c r="E272" s="55"/>
      <c r="F272" s="57"/>
      <c r="G272" s="56" t="s">
        <v>182</v>
      </c>
      <c r="H272" s="43">
        <v>267</v>
      </c>
      <c r="I272" s="44">
        <f>SUM(I273+I275+I278)</f>
        <v>0</v>
      </c>
      <c r="J272" s="44">
        <f>SUM(J273+J275+J278)</f>
        <v>0</v>
      </c>
      <c r="K272" s="44">
        <f>SUM(K273+K275+K278)</f>
        <v>0</v>
      </c>
      <c r="L272" s="44">
        <f>SUM(L273+L275+L278)</f>
        <v>0</v>
      </c>
    </row>
    <row r="273" spans="1:12" ht="12.7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/>
      <c r="G273" s="56" t="s">
        <v>160</v>
      </c>
      <c r="H273" s="43">
        <v>268</v>
      </c>
      <c r="I273" s="44">
        <f>SUM(I274:I274)</f>
        <v>0</v>
      </c>
      <c r="J273" s="110">
        <f>SUM(J274:J274)</f>
        <v>0</v>
      </c>
      <c r="K273" s="45">
        <f>SUM(K274:K274)</f>
        <v>0</v>
      </c>
      <c r="L273" s="45">
        <f>SUM(L274:L274)</f>
        <v>0</v>
      </c>
    </row>
    <row r="274" spans="1:12" ht="1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1</v>
      </c>
      <c r="F274" s="57">
        <v>1</v>
      </c>
      <c r="G274" s="56" t="s">
        <v>160</v>
      </c>
      <c r="H274" s="43">
        <v>269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/>
      <c r="G275" s="56" t="s">
        <v>183</v>
      </c>
      <c r="H275" s="43">
        <v>270</v>
      </c>
      <c r="I275" s="44">
        <f>SUM(I276:I277)</f>
        <v>0</v>
      </c>
      <c r="J275" s="44">
        <f>SUM(J276:J277)</f>
        <v>0</v>
      </c>
      <c r="K275" s="44">
        <f>SUM(K276:K277)</f>
        <v>0</v>
      </c>
      <c r="L275" s="44">
        <f>SUM(L276:L277)</f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1</v>
      </c>
      <c r="G276" s="56" t="s">
        <v>162</v>
      </c>
      <c r="H276" s="43">
        <v>271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2</v>
      </c>
      <c r="F277" s="57">
        <v>2</v>
      </c>
      <c r="G277" s="56" t="s">
        <v>163</v>
      </c>
      <c r="H277" s="43">
        <v>272</v>
      </c>
      <c r="I277" s="61">
        <v>0</v>
      </c>
      <c r="J277" s="61">
        <v>0</v>
      </c>
      <c r="K277" s="61">
        <v>0</v>
      </c>
      <c r="L277" s="61"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/>
      <c r="G278" s="56" t="s">
        <v>164</v>
      </c>
      <c r="H278" s="43">
        <v>273</v>
      </c>
      <c r="I278" s="44">
        <f>SUM(I279:I280)</f>
        <v>0</v>
      </c>
      <c r="J278" s="44">
        <f>SUM(J279:J280)</f>
        <v>0</v>
      </c>
      <c r="K278" s="44">
        <f>SUM(K279:K280)</f>
        <v>0</v>
      </c>
      <c r="L278" s="44">
        <f>SUM(L279:L280)</f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1</v>
      </c>
      <c r="G279" s="56" t="s">
        <v>197</v>
      </c>
      <c r="H279" s="43">
        <v>274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25" hidden="1" customHeight="1">
      <c r="A280" s="58">
        <v>3</v>
      </c>
      <c r="B280" s="58">
        <v>3</v>
      </c>
      <c r="C280" s="54">
        <v>1</v>
      </c>
      <c r="D280" s="55">
        <v>1</v>
      </c>
      <c r="E280" s="55">
        <v>3</v>
      </c>
      <c r="F280" s="57">
        <v>2</v>
      </c>
      <c r="G280" s="56" t="s">
        <v>184</v>
      </c>
      <c r="H280" s="43">
        <v>275</v>
      </c>
      <c r="I280" s="61">
        <v>0</v>
      </c>
      <c r="J280" s="61">
        <v>0</v>
      </c>
      <c r="K280" s="61">
        <v>0</v>
      </c>
      <c r="L280" s="61">
        <v>0</v>
      </c>
    </row>
    <row r="281" spans="1:12" ht="14.4" hidden="1" customHeight="1">
      <c r="A281" s="74">
        <v>3</v>
      </c>
      <c r="B281" s="49">
        <v>3</v>
      </c>
      <c r="C281" s="54">
        <v>1</v>
      </c>
      <c r="D281" s="55">
        <v>2</v>
      </c>
      <c r="E281" s="55"/>
      <c r="F281" s="57"/>
      <c r="G281" s="56" t="s">
        <v>198</v>
      </c>
      <c r="H281" s="43">
        <v>276</v>
      </c>
      <c r="I281" s="44">
        <f>I282</f>
        <v>0</v>
      </c>
      <c r="J281" s="110">
        <f>J282</f>
        <v>0</v>
      </c>
      <c r="K281" s="45">
        <f>K282</f>
        <v>0</v>
      </c>
      <c r="L281" s="45">
        <f>L282</f>
        <v>0</v>
      </c>
    </row>
    <row r="282" spans="1:12" ht="15" hidden="1" customHeight="1">
      <c r="A282" s="74">
        <v>3</v>
      </c>
      <c r="B282" s="74">
        <v>3</v>
      </c>
      <c r="C282" s="49">
        <v>1</v>
      </c>
      <c r="D282" s="47">
        <v>2</v>
      </c>
      <c r="E282" s="47">
        <v>1</v>
      </c>
      <c r="F282" s="50"/>
      <c r="G282" s="56" t="s">
        <v>198</v>
      </c>
      <c r="H282" s="43">
        <v>277</v>
      </c>
      <c r="I282" s="64">
        <f>SUM(I283:I284)</f>
        <v>0</v>
      </c>
      <c r="J282" s="111">
        <f>SUM(J283:J284)</f>
        <v>0</v>
      </c>
      <c r="K282" s="65">
        <f>SUM(K283:K284)</f>
        <v>0</v>
      </c>
      <c r="L282" s="65">
        <f>SUM(L283:L284)</f>
        <v>0</v>
      </c>
    </row>
    <row r="283" spans="1:12" ht="15" hidden="1" customHeight="1">
      <c r="A283" s="58">
        <v>3</v>
      </c>
      <c r="B283" s="58">
        <v>3</v>
      </c>
      <c r="C283" s="54">
        <v>1</v>
      </c>
      <c r="D283" s="55">
        <v>2</v>
      </c>
      <c r="E283" s="55">
        <v>1</v>
      </c>
      <c r="F283" s="57">
        <v>1</v>
      </c>
      <c r="G283" s="56" t="s">
        <v>199</v>
      </c>
      <c r="H283" s="43">
        <v>278</v>
      </c>
      <c r="I283" s="61">
        <v>0</v>
      </c>
      <c r="J283" s="61">
        <v>0</v>
      </c>
      <c r="K283" s="61">
        <v>0</v>
      </c>
      <c r="L283" s="61">
        <v>0</v>
      </c>
    </row>
    <row r="284" spans="1:12" ht="12.75" hidden="1" customHeight="1">
      <c r="A284" s="66">
        <v>3</v>
      </c>
      <c r="B284" s="99">
        <v>3</v>
      </c>
      <c r="C284" s="75">
        <v>1</v>
      </c>
      <c r="D284" s="76">
        <v>2</v>
      </c>
      <c r="E284" s="76">
        <v>1</v>
      </c>
      <c r="F284" s="77">
        <v>2</v>
      </c>
      <c r="G284" s="78" t="s">
        <v>200</v>
      </c>
      <c r="H284" s="43">
        <v>279</v>
      </c>
      <c r="I284" s="61">
        <v>0</v>
      </c>
      <c r="J284" s="61">
        <v>0</v>
      </c>
      <c r="K284" s="61">
        <v>0</v>
      </c>
      <c r="L284" s="61">
        <v>0</v>
      </c>
    </row>
    <row r="285" spans="1:12" ht="15.75" hidden="1" customHeight="1">
      <c r="A285" s="54">
        <v>3</v>
      </c>
      <c r="B285" s="56">
        <v>3</v>
      </c>
      <c r="C285" s="54">
        <v>1</v>
      </c>
      <c r="D285" s="55">
        <v>3</v>
      </c>
      <c r="E285" s="55"/>
      <c r="F285" s="57"/>
      <c r="G285" s="56" t="s">
        <v>201</v>
      </c>
      <c r="H285" s="43">
        <v>280</v>
      </c>
      <c r="I285" s="44">
        <f>I286</f>
        <v>0</v>
      </c>
      <c r="J285" s="110">
        <f>J286</f>
        <v>0</v>
      </c>
      <c r="K285" s="45">
        <f>K286</f>
        <v>0</v>
      </c>
      <c r="L285" s="45">
        <f>L286</f>
        <v>0</v>
      </c>
    </row>
    <row r="286" spans="1:12" ht="15.75" hidden="1" customHeight="1">
      <c r="A286" s="54">
        <v>3</v>
      </c>
      <c r="B286" s="78">
        <v>3</v>
      </c>
      <c r="C286" s="75">
        <v>1</v>
      </c>
      <c r="D286" s="76">
        <v>3</v>
      </c>
      <c r="E286" s="76">
        <v>1</v>
      </c>
      <c r="F286" s="77"/>
      <c r="G286" s="56" t="s">
        <v>201</v>
      </c>
      <c r="H286" s="43">
        <v>281</v>
      </c>
      <c r="I286" s="45">
        <f>I287+I288</f>
        <v>0</v>
      </c>
      <c r="J286" s="45">
        <f>J287+J288</f>
        <v>0</v>
      </c>
      <c r="K286" s="45">
        <f>K287+K288</f>
        <v>0</v>
      </c>
      <c r="L286" s="45">
        <f>L287+L288</f>
        <v>0</v>
      </c>
    </row>
    <row r="287" spans="1:12" ht="27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1</v>
      </c>
      <c r="G287" s="56" t="s">
        <v>202</v>
      </c>
      <c r="H287" s="43">
        <v>282</v>
      </c>
      <c r="I287" s="104">
        <v>0</v>
      </c>
      <c r="J287" s="104">
        <v>0</v>
      </c>
      <c r="K287" s="104">
        <v>0</v>
      </c>
      <c r="L287" s="103">
        <v>0</v>
      </c>
    </row>
    <row r="288" spans="1:12" ht="26.25" hidden="1" customHeight="1">
      <c r="A288" s="54">
        <v>3</v>
      </c>
      <c r="B288" s="56">
        <v>3</v>
      </c>
      <c r="C288" s="54">
        <v>1</v>
      </c>
      <c r="D288" s="55">
        <v>3</v>
      </c>
      <c r="E288" s="55">
        <v>1</v>
      </c>
      <c r="F288" s="57">
        <v>2</v>
      </c>
      <c r="G288" s="56" t="s">
        <v>203</v>
      </c>
      <c r="H288" s="43">
        <v>283</v>
      </c>
      <c r="I288" s="61">
        <v>0</v>
      </c>
      <c r="J288" s="61">
        <v>0</v>
      </c>
      <c r="K288" s="61">
        <v>0</v>
      </c>
      <c r="L288" s="61">
        <v>0</v>
      </c>
    </row>
    <row r="289" spans="1:12" ht="14.4" hidden="1" customHeight="1">
      <c r="A289" s="54">
        <v>3</v>
      </c>
      <c r="B289" s="56">
        <v>3</v>
      </c>
      <c r="C289" s="54">
        <v>1</v>
      </c>
      <c r="D289" s="55">
        <v>4</v>
      </c>
      <c r="E289" s="55"/>
      <c r="F289" s="57"/>
      <c r="G289" s="56" t="s">
        <v>204</v>
      </c>
      <c r="H289" s="43">
        <v>284</v>
      </c>
      <c r="I289" s="44">
        <f>I290</f>
        <v>0</v>
      </c>
      <c r="J289" s="110">
        <f>J290</f>
        <v>0</v>
      </c>
      <c r="K289" s="45">
        <f>K290</f>
        <v>0</v>
      </c>
      <c r="L289" s="45">
        <f>L290</f>
        <v>0</v>
      </c>
    </row>
    <row r="290" spans="1:12" ht="15" hidden="1" customHeight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/>
      <c r="G290" s="56" t="s">
        <v>204</v>
      </c>
      <c r="H290" s="43">
        <v>285</v>
      </c>
      <c r="I290" s="44">
        <f>SUM(I291:I292)</f>
        <v>0</v>
      </c>
      <c r="J290" s="44">
        <f>SUM(J291:J292)</f>
        <v>0</v>
      </c>
      <c r="K290" s="44">
        <f>SUM(K291:K292)</f>
        <v>0</v>
      </c>
      <c r="L290" s="44">
        <f>SUM(L291:L292)</f>
        <v>0</v>
      </c>
    </row>
    <row r="291" spans="1:12" ht="14.4" hidden="1" customHeight="1">
      <c r="A291" s="58">
        <v>3</v>
      </c>
      <c r="B291" s="54">
        <v>3</v>
      </c>
      <c r="C291" s="55">
        <v>1</v>
      </c>
      <c r="D291" s="55">
        <v>4</v>
      </c>
      <c r="E291" s="55">
        <v>1</v>
      </c>
      <c r="F291" s="57">
        <v>1</v>
      </c>
      <c r="G291" s="56" t="s">
        <v>205</v>
      </c>
      <c r="H291" s="43">
        <v>286</v>
      </c>
      <c r="I291" s="60">
        <v>0</v>
      </c>
      <c r="J291" s="61">
        <v>0</v>
      </c>
      <c r="K291" s="61">
        <v>0</v>
      </c>
      <c r="L291" s="60">
        <v>0</v>
      </c>
    </row>
    <row r="292" spans="1:12" ht="14.25" hidden="1" customHeight="1">
      <c r="A292" s="54">
        <v>3</v>
      </c>
      <c r="B292" s="55">
        <v>3</v>
      </c>
      <c r="C292" s="55">
        <v>1</v>
      </c>
      <c r="D292" s="55">
        <v>4</v>
      </c>
      <c r="E292" s="55">
        <v>1</v>
      </c>
      <c r="F292" s="57">
        <v>2</v>
      </c>
      <c r="G292" s="56" t="s">
        <v>206</v>
      </c>
      <c r="H292" s="43">
        <v>287</v>
      </c>
      <c r="I292" s="61">
        <v>0</v>
      </c>
      <c r="J292" s="104">
        <v>0</v>
      </c>
      <c r="K292" s="104">
        <v>0</v>
      </c>
      <c r="L292" s="103">
        <v>0</v>
      </c>
    </row>
    <row r="293" spans="1:12" ht="15.75" hidden="1" customHeight="1">
      <c r="A293" s="54">
        <v>3</v>
      </c>
      <c r="B293" s="55">
        <v>3</v>
      </c>
      <c r="C293" s="55">
        <v>1</v>
      </c>
      <c r="D293" s="55">
        <v>5</v>
      </c>
      <c r="E293" s="55"/>
      <c r="F293" s="57"/>
      <c r="G293" s="56" t="s">
        <v>207</v>
      </c>
      <c r="H293" s="43">
        <v>288</v>
      </c>
      <c r="I293" s="65">
        <f t="shared" ref="I293:L294" si="29">I294</f>
        <v>0</v>
      </c>
      <c r="J293" s="110">
        <f t="shared" si="29"/>
        <v>0</v>
      </c>
      <c r="K293" s="45">
        <f t="shared" si="29"/>
        <v>0</v>
      </c>
      <c r="L293" s="45">
        <f t="shared" si="29"/>
        <v>0</v>
      </c>
    </row>
    <row r="294" spans="1:12" ht="14.25" hidden="1" customHeight="1">
      <c r="A294" s="49">
        <v>3</v>
      </c>
      <c r="B294" s="76">
        <v>3</v>
      </c>
      <c r="C294" s="76">
        <v>1</v>
      </c>
      <c r="D294" s="76">
        <v>5</v>
      </c>
      <c r="E294" s="76">
        <v>1</v>
      </c>
      <c r="F294" s="77"/>
      <c r="G294" s="56" t="s">
        <v>207</v>
      </c>
      <c r="H294" s="43">
        <v>289</v>
      </c>
      <c r="I294" s="45">
        <f t="shared" si="29"/>
        <v>0</v>
      </c>
      <c r="J294" s="111">
        <f t="shared" si="29"/>
        <v>0</v>
      </c>
      <c r="K294" s="65">
        <f t="shared" si="29"/>
        <v>0</v>
      </c>
      <c r="L294" s="65">
        <f t="shared" si="29"/>
        <v>0</v>
      </c>
    </row>
    <row r="295" spans="1:12" ht="14.25" hidden="1" customHeight="1">
      <c r="A295" s="54">
        <v>3</v>
      </c>
      <c r="B295" s="55">
        <v>3</v>
      </c>
      <c r="C295" s="55">
        <v>1</v>
      </c>
      <c r="D295" s="55">
        <v>5</v>
      </c>
      <c r="E295" s="55">
        <v>1</v>
      </c>
      <c r="F295" s="57">
        <v>1</v>
      </c>
      <c r="G295" s="56" t="s">
        <v>208</v>
      </c>
      <c r="H295" s="43">
        <v>290</v>
      </c>
      <c r="I295" s="61">
        <v>0</v>
      </c>
      <c r="J295" s="104">
        <v>0</v>
      </c>
      <c r="K295" s="104">
        <v>0</v>
      </c>
      <c r="L295" s="103">
        <v>0</v>
      </c>
    </row>
    <row r="296" spans="1:12" ht="14.25" hidden="1" customHeight="1">
      <c r="A296" s="54">
        <v>3</v>
      </c>
      <c r="B296" s="55">
        <v>3</v>
      </c>
      <c r="C296" s="55">
        <v>1</v>
      </c>
      <c r="D296" s="55">
        <v>6</v>
      </c>
      <c r="E296" s="55"/>
      <c r="F296" s="57"/>
      <c r="G296" s="56" t="s">
        <v>177</v>
      </c>
      <c r="H296" s="43">
        <v>291</v>
      </c>
      <c r="I296" s="45">
        <f t="shared" ref="I296:L297" si="30">I297</f>
        <v>0</v>
      </c>
      <c r="J296" s="110">
        <f t="shared" si="30"/>
        <v>0</v>
      </c>
      <c r="K296" s="45">
        <f t="shared" si="30"/>
        <v>0</v>
      </c>
      <c r="L296" s="45">
        <f t="shared" si="30"/>
        <v>0</v>
      </c>
    </row>
    <row r="297" spans="1:12" ht="13.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/>
      <c r="G297" s="56" t="s">
        <v>177</v>
      </c>
      <c r="H297" s="43">
        <v>292</v>
      </c>
      <c r="I297" s="44">
        <f t="shared" si="30"/>
        <v>0</v>
      </c>
      <c r="J297" s="110">
        <f t="shared" si="30"/>
        <v>0</v>
      </c>
      <c r="K297" s="45">
        <f t="shared" si="30"/>
        <v>0</v>
      </c>
      <c r="L297" s="45">
        <f t="shared" si="30"/>
        <v>0</v>
      </c>
    </row>
    <row r="298" spans="1:12" ht="14.25" hidden="1" customHeight="1">
      <c r="A298" s="54">
        <v>3</v>
      </c>
      <c r="B298" s="55">
        <v>3</v>
      </c>
      <c r="C298" s="55">
        <v>1</v>
      </c>
      <c r="D298" s="55">
        <v>6</v>
      </c>
      <c r="E298" s="55">
        <v>1</v>
      </c>
      <c r="F298" s="57">
        <v>1</v>
      </c>
      <c r="G298" s="56" t="s">
        <v>177</v>
      </c>
      <c r="H298" s="43">
        <v>293</v>
      </c>
      <c r="I298" s="104">
        <v>0</v>
      </c>
      <c r="J298" s="104">
        <v>0</v>
      </c>
      <c r="K298" s="104">
        <v>0</v>
      </c>
      <c r="L298" s="103">
        <v>0</v>
      </c>
    </row>
    <row r="299" spans="1:12" ht="15" hidden="1" customHeight="1">
      <c r="A299" s="54">
        <v>3</v>
      </c>
      <c r="B299" s="55">
        <v>3</v>
      </c>
      <c r="C299" s="55">
        <v>1</v>
      </c>
      <c r="D299" s="55">
        <v>7</v>
      </c>
      <c r="E299" s="55"/>
      <c r="F299" s="57"/>
      <c r="G299" s="56" t="s">
        <v>209</v>
      </c>
      <c r="H299" s="43">
        <v>294</v>
      </c>
      <c r="I299" s="44">
        <f>I300</f>
        <v>0</v>
      </c>
      <c r="J299" s="110">
        <f>J300</f>
        <v>0</v>
      </c>
      <c r="K299" s="45">
        <f>K300</f>
        <v>0</v>
      </c>
      <c r="L299" s="45">
        <f>L300</f>
        <v>0</v>
      </c>
    </row>
    <row r="300" spans="1:12" ht="16.5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/>
      <c r="G300" s="56" t="s">
        <v>209</v>
      </c>
      <c r="H300" s="43">
        <v>295</v>
      </c>
      <c r="I300" s="44">
        <f>I301+I302</f>
        <v>0</v>
      </c>
      <c r="J300" s="44">
        <f>J301+J302</f>
        <v>0</v>
      </c>
      <c r="K300" s="44">
        <f>K301+K302</f>
        <v>0</v>
      </c>
      <c r="L300" s="44">
        <f>L301+L302</f>
        <v>0</v>
      </c>
    </row>
    <row r="301" spans="1:12" ht="27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1</v>
      </c>
      <c r="G301" s="56" t="s">
        <v>210</v>
      </c>
      <c r="H301" s="43">
        <v>296</v>
      </c>
      <c r="I301" s="104">
        <v>0</v>
      </c>
      <c r="J301" s="104">
        <v>0</v>
      </c>
      <c r="K301" s="104">
        <v>0</v>
      </c>
      <c r="L301" s="103">
        <v>0</v>
      </c>
    </row>
    <row r="302" spans="1:12" ht="27.75" hidden="1" customHeight="1">
      <c r="A302" s="54">
        <v>3</v>
      </c>
      <c r="B302" s="55">
        <v>3</v>
      </c>
      <c r="C302" s="55">
        <v>1</v>
      </c>
      <c r="D302" s="55">
        <v>7</v>
      </c>
      <c r="E302" s="55">
        <v>1</v>
      </c>
      <c r="F302" s="57">
        <v>2</v>
      </c>
      <c r="G302" s="56" t="s">
        <v>211</v>
      </c>
      <c r="H302" s="43">
        <v>297</v>
      </c>
      <c r="I302" s="61">
        <v>0</v>
      </c>
      <c r="J302" s="61">
        <v>0</v>
      </c>
      <c r="K302" s="61">
        <v>0</v>
      </c>
      <c r="L302" s="61">
        <v>0</v>
      </c>
    </row>
    <row r="303" spans="1:12" ht="38.25" hidden="1" customHeight="1">
      <c r="A303" s="54">
        <v>3</v>
      </c>
      <c r="B303" s="55">
        <v>3</v>
      </c>
      <c r="C303" s="55">
        <v>2</v>
      </c>
      <c r="D303" s="55"/>
      <c r="E303" s="55"/>
      <c r="F303" s="57"/>
      <c r="G303" s="56" t="s">
        <v>212</v>
      </c>
      <c r="H303" s="43">
        <v>298</v>
      </c>
      <c r="I303" s="44">
        <f>SUM(I304+I313+I317+I321+I325+I328+I331)</f>
        <v>0</v>
      </c>
      <c r="J303" s="110">
        <f>SUM(J304+J313+J317+J321+J325+J328+J331)</f>
        <v>0</v>
      </c>
      <c r="K303" s="45">
        <f>SUM(K304+K313+K317+K321+K325+K328+K331)</f>
        <v>0</v>
      </c>
      <c r="L303" s="45">
        <f>SUM(L304+L313+L317+L321+L325+L328+L331)</f>
        <v>0</v>
      </c>
    </row>
    <row r="304" spans="1:12" ht="15" hidden="1" customHeight="1">
      <c r="A304" s="54">
        <v>3</v>
      </c>
      <c r="B304" s="55">
        <v>3</v>
      </c>
      <c r="C304" s="55">
        <v>2</v>
      </c>
      <c r="D304" s="55">
        <v>1</v>
      </c>
      <c r="E304" s="55"/>
      <c r="F304" s="57"/>
      <c r="G304" s="56" t="s">
        <v>159</v>
      </c>
      <c r="H304" s="43">
        <v>299</v>
      </c>
      <c r="I304" s="44">
        <f>I305</f>
        <v>0</v>
      </c>
      <c r="J304" s="110">
        <f>J305</f>
        <v>0</v>
      </c>
      <c r="K304" s="45">
        <f>K305</f>
        <v>0</v>
      </c>
      <c r="L304" s="45">
        <f>L305</f>
        <v>0</v>
      </c>
    </row>
    <row r="305" spans="1:16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/>
      <c r="G305" s="56" t="s">
        <v>159</v>
      </c>
      <c r="H305" s="43">
        <v>300</v>
      </c>
      <c r="I305" s="44">
        <f>SUM(I306:I306)</f>
        <v>0</v>
      </c>
      <c r="J305" s="44">
        <f>SUM(J306:J306)</f>
        <v>0</v>
      </c>
      <c r="K305" s="44">
        <f>SUM(K306:K306)</f>
        <v>0</v>
      </c>
      <c r="L305" s="44">
        <f>SUM(L306:L306)</f>
        <v>0</v>
      </c>
      <c r="M305" s="139"/>
      <c r="N305" s="139"/>
      <c r="O305" s="139"/>
      <c r="P305" s="139"/>
    </row>
    <row r="306" spans="1:16" ht="13.5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1</v>
      </c>
      <c r="F306" s="57">
        <v>1</v>
      </c>
      <c r="G306" s="56" t="s">
        <v>160</v>
      </c>
      <c r="H306" s="43">
        <v>301</v>
      </c>
      <c r="I306" s="104">
        <v>0</v>
      </c>
      <c r="J306" s="104">
        <v>0</v>
      </c>
      <c r="K306" s="104">
        <v>0</v>
      </c>
      <c r="L306" s="103">
        <v>0</v>
      </c>
    </row>
    <row r="307" spans="1:16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/>
      <c r="G307" s="78" t="s">
        <v>183</v>
      </c>
      <c r="H307" s="43">
        <v>302</v>
      </c>
      <c r="I307" s="44">
        <f>SUM(I308:I309)</f>
        <v>0</v>
      </c>
      <c r="J307" s="44">
        <f>SUM(J308:J309)</f>
        <v>0</v>
      </c>
      <c r="K307" s="44">
        <f>SUM(K308:K309)</f>
        <v>0</v>
      </c>
      <c r="L307" s="44">
        <f>SUM(L308:L309)</f>
        <v>0</v>
      </c>
    </row>
    <row r="308" spans="1:16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1</v>
      </c>
      <c r="G308" s="78" t="s">
        <v>162</v>
      </c>
      <c r="H308" s="43">
        <v>303</v>
      </c>
      <c r="I308" s="104">
        <v>0</v>
      </c>
      <c r="J308" s="104">
        <v>0</v>
      </c>
      <c r="K308" s="104">
        <v>0</v>
      </c>
      <c r="L308" s="103">
        <v>0</v>
      </c>
    </row>
    <row r="309" spans="1:16" ht="14.4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2</v>
      </c>
      <c r="F309" s="57">
        <v>2</v>
      </c>
      <c r="G309" s="78" t="s">
        <v>163</v>
      </c>
      <c r="H309" s="43">
        <v>304</v>
      </c>
      <c r="I309" s="61">
        <v>0</v>
      </c>
      <c r="J309" s="61">
        <v>0</v>
      </c>
      <c r="K309" s="61">
        <v>0</v>
      </c>
      <c r="L309" s="61">
        <v>0</v>
      </c>
    </row>
    <row r="310" spans="1:16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/>
      <c r="G310" s="78" t="s">
        <v>164</v>
      </c>
      <c r="H310" s="43">
        <v>305</v>
      </c>
      <c r="I310" s="44">
        <f>SUM(I311:I312)</f>
        <v>0</v>
      </c>
      <c r="J310" s="44">
        <f>SUM(J311:J312)</f>
        <v>0</v>
      </c>
      <c r="K310" s="44">
        <f>SUM(K311:K312)</f>
        <v>0</v>
      </c>
      <c r="L310" s="44">
        <f>SUM(L311:L312)</f>
        <v>0</v>
      </c>
    </row>
    <row r="311" spans="1:16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1</v>
      </c>
      <c r="G311" s="78" t="s">
        <v>165</v>
      </c>
      <c r="H311" s="43">
        <v>306</v>
      </c>
      <c r="I311" s="61">
        <v>0</v>
      </c>
      <c r="J311" s="61">
        <v>0</v>
      </c>
      <c r="K311" s="61">
        <v>0</v>
      </c>
      <c r="L311" s="61">
        <v>0</v>
      </c>
    </row>
    <row r="312" spans="1:16" ht="14.4" hidden="1" customHeight="1">
      <c r="A312" s="58">
        <v>3</v>
      </c>
      <c r="B312" s="54">
        <v>3</v>
      </c>
      <c r="C312" s="55">
        <v>2</v>
      </c>
      <c r="D312" s="56">
        <v>1</v>
      </c>
      <c r="E312" s="54">
        <v>3</v>
      </c>
      <c r="F312" s="57">
        <v>2</v>
      </c>
      <c r="G312" s="78" t="s">
        <v>184</v>
      </c>
      <c r="H312" s="43">
        <v>307</v>
      </c>
      <c r="I312" s="79">
        <v>0</v>
      </c>
      <c r="J312" s="112">
        <v>0</v>
      </c>
      <c r="K312" s="79">
        <v>0</v>
      </c>
      <c r="L312" s="79">
        <v>0</v>
      </c>
    </row>
    <row r="313" spans="1:16" ht="14.4" hidden="1" customHeight="1">
      <c r="A313" s="66">
        <v>3</v>
      </c>
      <c r="B313" s="66">
        <v>3</v>
      </c>
      <c r="C313" s="75">
        <v>2</v>
      </c>
      <c r="D313" s="78">
        <v>2</v>
      </c>
      <c r="E313" s="75"/>
      <c r="F313" s="77"/>
      <c r="G313" s="78" t="s">
        <v>198</v>
      </c>
      <c r="H313" s="43">
        <v>308</v>
      </c>
      <c r="I313" s="71">
        <f>I314</f>
        <v>0</v>
      </c>
      <c r="J313" s="113">
        <f>J314</f>
        <v>0</v>
      </c>
      <c r="K313" s="72">
        <f>K314</f>
        <v>0</v>
      </c>
      <c r="L313" s="72">
        <f>L314</f>
        <v>0</v>
      </c>
    </row>
    <row r="314" spans="1:16" ht="14.4" hidden="1" customHeight="1">
      <c r="A314" s="58">
        <v>3</v>
      </c>
      <c r="B314" s="58">
        <v>3</v>
      </c>
      <c r="C314" s="54">
        <v>2</v>
      </c>
      <c r="D314" s="56">
        <v>2</v>
      </c>
      <c r="E314" s="54">
        <v>1</v>
      </c>
      <c r="F314" s="57"/>
      <c r="G314" s="78" t="s">
        <v>198</v>
      </c>
      <c r="H314" s="43">
        <v>309</v>
      </c>
      <c r="I314" s="44">
        <f>SUM(I315:I316)</f>
        <v>0</v>
      </c>
      <c r="J314" s="84">
        <f>SUM(J315:J316)</f>
        <v>0</v>
      </c>
      <c r="K314" s="45">
        <f>SUM(K315:K316)</f>
        <v>0</v>
      </c>
      <c r="L314" s="45">
        <f>SUM(L315:L316)</f>
        <v>0</v>
      </c>
    </row>
    <row r="315" spans="1:16" ht="14.4" hidden="1" customHeight="1">
      <c r="A315" s="58">
        <v>3</v>
      </c>
      <c r="B315" s="58">
        <v>3</v>
      </c>
      <c r="C315" s="54">
        <v>2</v>
      </c>
      <c r="D315" s="56">
        <v>2</v>
      </c>
      <c r="E315" s="58">
        <v>1</v>
      </c>
      <c r="F315" s="88">
        <v>1</v>
      </c>
      <c r="G315" s="56" t="s">
        <v>199</v>
      </c>
      <c r="H315" s="43">
        <v>310</v>
      </c>
      <c r="I315" s="61">
        <v>0</v>
      </c>
      <c r="J315" s="61">
        <v>0</v>
      </c>
      <c r="K315" s="61">
        <v>0</v>
      </c>
      <c r="L315" s="61">
        <v>0</v>
      </c>
    </row>
    <row r="316" spans="1:16" ht="14.4" hidden="1" customHeight="1">
      <c r="A316" s="66">
        <v>3</v>
      </c>
      <c r="B316" s="66">
        <v>3</v>
      </c>
      <c r="C316" s="67">
        <v>2</v>
      </c>
      <c r="D316" s="68">
        <v>2</v>
      </c>
      <c r="E316" s="69">
        <v>1</v>
      </c>
      <c r="F316" s="96">
        <v>2</v>
      </c>
      <c r="G316" s="69" t="s">
        <v>200</v>
      </c>
      <c r="H316" s="43">
        <v>311</v>
      </c>
      <c r="I316" s="61">
        <v>0</v>
      </c>
      <c r="J316" s="61">
        <v>0</v>
      </c>
      <c r="K316" s="61">
        <v>0</v>
      </c>
      <c r="L316" s="61">
        <v>0</v>
      </c>
    </row>
    <row r="317" spans="1:16" ht="23.25" hidden="1" customHeight="1">
      <c r="A317" s="58">
        <v>3</v>
      </c>
      <c r="B317" s="58">
        <v>3</v>
      </c>
      <c r="C317" s="54">
        <v>2</v>
      </c>
      <c r="D317" s="55">
        <v>3</v>
      </c>
      <c r="E317" s="56"/>
      <c r="F317" s="88"/>
      <c r="G317" s="56" t="s">
        <v>201</v>
      </c>
      <c r="H317" s="43">
        <v>312</v>
      </c>
      <c r="I317" s="44">
        <f>I318</f>
        <v>0</v>
      </c>
      <c r="J317" s="84">
        <f>J318</f>
        <v>0</v>
      </c>
      <c r="K317" s="45">
        <f>K318</f>
        <v>0</v>
      </c>
      <c r="L317" s="45">
        <f>L318</f>
        <v>0</v>
      </c>
    </row>
    <row r="318" spans="1:16" ht="13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/>
      <c r="G318" s="56" t="s">
        <v>201</v>
      </c>
      <c r="H318" s="43">
        <v>313</v>
      </c>
      <c r="I318" s="44">
        <f>I319+I320</f>
        <v>0</v>
      </c>
      <c r="J318" s="44">
        <f>J319+J320</f>
        <v>0</v>
      </c>
      <c r="K318" s="44">
        <f>K319+K320</f>
        <v>0</v>
      </c>
      <c r="L318" s="44">
        <f>L319+L320</f>
        <v>0</v>
      </c>
    </row>
    <row r="319" spans="1:16" ht="28.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1</v>
      </c>
      <c r="G319" s="56" t="s">
        <v>202</v>
      </c>
      <c r="H319" s="43">
        <v>314</v>
      </c>
      <c r="I319" s="104">
        <v>0</v>
      </c>
      <c r="J319" s="104">
        <v>0</v>
      </c>
      <c r="K319" s="104">
        <v>0</v>
      </c>
      <c r="L319" s="103">
        <v>0</v>
      </c>
    </row>
    <row r="320" spans="1:16" ht="27.75" hidden="1" customHeight="1">
      <c r="A320" s="58">
        <v>3</v>
      </c>
      <c r="B320" s="58">
        <v>3</v>
      </c>
      <c r="C320" s="54">
        <v>2</v>
      </c>
      <c r="D320" s="55">
        <v>3</v>
      </c>
      <c r="E320" s="56">
        <v>1</v>
      </c>
      <c r="F320" s="88">
        <v>2</v>
      </c>
      <c r="G320" s="56" t="s">
        <v>203</v>
      </c>
      <c r="H320" s="43">
        <v>315</v>
      </c>
      <c r="I320" s="61">
        <v>0</v>
      </c>
      <c r="J320" s="61">
        <v>0</v>
      </c>
      <c r="K320" s="61">
        <v>0</v>
      </c>
      <c r="L320" s="61"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4</v>
      </c>
      <c r="E321" s="55"/>
      <c r="F321" s="57"/>
      <c r="G321" s="56" t="s">
        <v>204</v>
      </c>
      <c r="H321" s="43">
        <v>316</v>
      </c>
      <c r="I321" s="44">
        <f>I322</f>
        <v>0</v>
      </c>
      <c r="J321" s="84">
        <f>J322</f>
        <v>0</v>
      </c>
      <c r="K321" s="45">
        <f>K322</f>
        <v>0</v>
      </c>
      <c r="L321" s="45">
        <f>L322</f>
        <v>0</v>
      </c>
    </row>
    <row r="322" spans="1:12" ht="14.4" hidden="1" customHeight="1">
      <c r="A322" s="74">
        <v>3</v>
      </c>
      <c r="B322" s="74">
        <v>3</v>
      </c>
      <c r="C322" s="49">
        <v>2</v>
      </c>
      <c r="D322" s="47">
        <v>4</v>
      </c>
      <c r="E322" s="47">
        <v>1</v>
      </c>
      <c r="F322" s="50"/>
      <c r="G322" s="56" t="s">
        <v>204</v>
      </c>
      <c r="H322" s="43">
        <v>317</v>
      </c>
      <c r="I322" s="64">
        <f>SUM(I323:I324)</f>
        <v>0</v>
      </c>
      <c r="J322" s="85">
        <f>SUM(J323:J324)</f>
        <v>0</v>
      </c>
      <c r="K322" s="65">
        <f>SUM(K323:K324)</f>
        <v>0</v>
      </c>
      <c r="L322" s="65">
        <f>SUM(L323:L324)</f>
        <v>0</v>
      </c>
    </row>
    <row r="323" spans="1:12" ht="15.75" hidden="1" customHeight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1</v>
      </c>
      <c r="G323" s="56" t="s">
        <v>205</v>
      </c>
      <c r="H323" s="43">
        <v>318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4</v>
      </c>
      <c r="E324" s="55">
        <v>1</v>
      </c>
      <c r="F324" s="57">
        <v>2</v>
      </c>
      <c r="G324" s="56" t="s">
        <v>213</v>
      </c>
      <c r="H324" s="43">
        <v>319</v>
      </c>
      <c r="I324" s="61">
        <v>0</v>
      </c>
      <c r="J324" s="61">
        <v>0</v>
      </c>
      <c r="K324" s="61">
        <v>0</v>
      </c>
      <c r="L324" s="61">
        <v>0</v>
      </c>
    </row>
    <row r="325" spans="1:12" ht="14.4" hidden="1" customHeight="1">
      <c r="A325" s="58">
        <v>3</v>
      </c>
      <c r="B325" s="58">
        <v>3</v>
      </c>
      <c r="C325" s="54">
        <v>2</v>
      </c>
      <c r="D325" s="55">
        <v>5</v>
      </c>
      <c r="E325" s="55"/>
      <c r="F325" s="57"/>
      <c r="G325" s="56" t="s">
        <v>207</v>
      </c>
      <c r="H325" s="43">
        <v>320</v>
      </c>
      <c r="I325" s="44">
        <f t="shared" ref="I325:L326" si="31">I326</f>
        <v>0</v>
      </c>
      <c r="J325" s="84">
        <f t="shared" si="31"/>
        <v>0</v>
      </c>
      <c r="K325" s="45">
        <f t="shared" si="31"/>
        <v>0</v>
      </c>
      <c r="L325" s="45">
        <f t="shared" si="31"/>
        <v>0</v>
      </c>
    </row>
    <row r="326" spans="1:12" ht="14.4" hidden="1" customHeight="1">
      <c r="A326" s="74">
        <v>3</v>
      </c>
      <c r="B326" s="74">
        <v>3</v>
      </c>
      <c r="C326" s="49">
        <v>2</v>
      </c>
      <c r="D326" s="47">
        <v>5</v>
      </c>
      <c r="E326" s="47">
        <v>1</v>
      </c>
      <c r="F326" s="50"/>
      <c r="G326" s="56" t="s">
        <v>207</v>
      </c>
      <c r="H326" s="43">
        <v>321</v>
      </c>
      <c r="I326" s="64">
        <f t="shared" si="31"/>
        <v>0</v>
      </c>
      <c r="J326" s="85">
        <f t="shared" si="31"/>
        <v>0</v>
      </c>
      <c r="K326" s="65">
        <f t="shared" si="31"/>
        <v>0</v>
      </c>
      <c r="L326" s="65">
        <f t="shared" si="31"/>
        <v>0</v>
      </c>
    </row>
    <row r="327" spans="1:12" ht="14.4" hidden="1" customHeight="1">
      <c r="A327" s="58">
        <v>3</v>
      </c>
      <c r="B327" s="58">
        <v>3</v>
      </c>
      <c r="C327" s="54">
        <v>2</v>
      </c>
      <c r="D327" s="55">
        <v>5</v>
      </c>
      <c r="E327" s="55">
        <v>1</v>
      </c>
      <c r="F327" s="57">
        <v>1</v>
      </c>
      <c r="G327" s="56" t="s">
        <v>207</v>
      </c>
      <c r="H327" s="43">
        <v>322</v>
      </c>
      <c r="I327" s="104">
        <v>0</v>
      </c>
      <c r="J327" s="104">
        <v>0</v>
      </c>
      <c r="K327" s="104">
        <v>0</v>
      </c>
      <c r="L327" s="103">
        <v>0</v>
      </c>
    </row>
    <row r="328" spans="1:12" ht="16.5" hidden="1" customHeight="1">
      <c r="A328" s="58">
        <v>3</v>
      </c>
      <c r="B328" s="58">
        <v>3</v>
      </c>
      <c r="C328" s="54">
        <v>2</v>
      </c>
      <c r="D328" s="55">
        <v>6</v>
      </c>
      <c r="E328" s="55"/>
      <c r="F328" s="57"/>
      <c r="G328" s="56" t="s">
        <v>177</v>
      </c>
      <c r="H328" s="43">
        <v>323</v>
      </c>
      <c r="I328" s="44">
        <f t="shared" ref="I328:L329" si="32">I329</f>
        <v>0</v>
      </c>
      <c r="J328" s="84">
        <f t="shared" si="32"/>
        <v>0</v>
      </c>
      <c r="K328" s="45">
        <f t="shared" si="32"/>
        <v>0</v>
      </c>
      <c r="L328" s="45">
        <f t="shared" si="32"/>
        <v>0</v>
      </c>
    </row>
    <row r="329" spans="1:12" ht="15" hidden="1" customHeight="1">
      <c r="A329" s="58">
        <v>3</v>
      </c>
      <c r="B329" s="58">
        <v>3</v>
      </c>
      <c r="C329" s="54">
        <v>2</v>
      </c>
      <c r="D329" s="55">
        <v>6</v>
      </c>
      <c r="E329" s="55">
        <v>1</v>
      </c>
      <c r="F329" s="57"/>
      <c r="G329" s="56" t="s">
        <v>177</v>
      </c>
      <c r="H329" s="43">
        <v>324</v>
      </c>
      <c r="I329" s="44">
        <f t="shared" si="32"/>
        <v>0</v>
      </c>
      <c r="J329" s="84">
        <f t="shared" si="32"/>
        <v>0</v>
      </c>
      <c r="K329" s="45">
        <f t="shared" si="32"/>
        <v>0</v>
      </c>
      <c r="L329" s="45">
        <f t="shared" si="32"/>
        <v>0</v>
      </c>
    </row>
    <row r="330" spans="1:12" ht="13.5" hidden="1" customHeight="1">
      <c r="A330" s="66">
        <v>3</v>
      </c>
      <c r="B330" s="66">
        <v>3</v>
      </c>
      <c r="C330" s="67">
        <v>2</v>
      </c>
      <c r="D330" s="68">
        <v>6</v>
      </c>
      <c r="E330" s="68">
        <v>1</v>
      </c>
      <c r="F330" s="70">
        <v>1</v>
      </c>
      <c r="G330" s="69" t="s">
        <v>177</v>
      </c>
      <c r="H330" s="43">
        <v>325</v>
      </c>
      <c r="I330" s="104">
        <v>0</v>
      </c>
      <c r="J330" s="104">
        <v>0</v>
      </c>
      <c r="K330" s="104">
        <v>0</v>
      </c>
      <c r="L330" s="103">
        <v>0</v>
      </c>
    </row>
    <row r="331" spans="1:12" ht="15" hidden="1" customHeight="1">
      <c r="A331" s="58">
        <v>3</v>
      </c>
      <c r="B331" s="58">
        <v>3</v>
      </c>
      <c r="C331" s="54">
        <v>2</v>
      </c>
      <c r="D331" s="55">
        <v>7</v>
      </c>
      <c r="E331" s="55"/>
      <c r="F331" s="57"/>
      <c r="G331" s="56" t="s">
        <v>209</v>
      </c>
      <c r="H331" s="43">
        <v>326</v>
      </c>
      <c r="I331" s="44">
        <f>I332</f>
        <v>0</v>
      </c>
      <c r="J331" s="84">
        <f>J332</f>
        <v>0</v>
      </c>
      <c r="K331" s="45">
        <f>K332</f>
        <v>0</v>
      </c>
      <c r="L331" s="45">
        <f>L332</f>
        <v>0</v>
      </c>
    </row>
    <row r="332" spans="1:12" ht="12.75" hidden="1" customHeight="1">
      <c r="A332" s="66">
        <v>3</v>
      </c>
      <c r="B332" s="66">
        <v>3</v>
      </c>
      <c r="C332" s="67">
        <v>2</v>
      </c>
      <c r="D332" s="68">
        <v>7</v>
      </c>
      <c r="E332" s="68">
        <v>1</v>
      </c>
      <c r="F332" s="70"/>
      <c r="G332" s="56" t="s">
        <v>209</v>
      </c>
      <c r="H332" s="43">
        <v>327</v>
      </c>
      <c r="I332" s="44">
        <f>SUM(I333:I334)</f>
        <v>0</v>
      </c>
      <c r="J332" s="44">
        <f>SUM(J333:J334)</f>
        <v>0</v>
      </c>
      <c r="K332" s="44">
        <f>SUM(K333:K334)</f>
        <v>0</v>
      </c>
      <c r="L332" s="44">
        <f>SUM(L333:L334)</f>
        <v>0</v>
      </c>
    </row>
    <row r="333" spans="1:12" ht="27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1</v>
      </c>
      <c r="G333" s="56" t="s">
        <v>210</v>
      </c>
      <c r="H333" s="43">
        <v>328</v>
      </c>
      <c r="I333" s="104">
        <v>0</v>
      </c>
      <c r="J333" s="104">
        <v>0</v>
      </c>
      <c r="K333" s="104">
        <v>0</v>
      </c>
      <c r="L333" s="103">
        <v>0</v>
      </c>
    </row>
    <row r="334" spans="1:12" ht="30" hidden="1" customHeight="1">
      <c r="A334" s="58">
        <v>3</v>
      </c>
      <c r="B334" s="58">
        <v>3</v>
      </c>
      <c r="C334" s="54">
        <v>2</v>
      </c>
      <c r="D334" s="55">
        <v>7</v>
      </c>
      <c r="E334" s="55">
        <v>1</v>
      </c>
      <c r="F334" s="57">
        <v>2</v>
      </c>
      <c r="G334" s="56" t="s">
        <v>211</v>
      </c>
      <c r="H334" s="43">
        <v>329</v>
      </c>
      <c r="I334" s="61">
        <v>0</v>
      </c>
      <c r="J334" s="61">
        <v>0</v>
      </c>
      <c r="K334" s="61">
        <v>0</v>
      </c>
      <c r="L334" s="61">
        <v>0</v>
      </c>
    </row>
    <row r="335" spans="1:12" ht="18.75" customHeight="1">
      <c r="A335" s="24"/>
      <c r="B335" s="24"/>
      <c r="C335" s="25"/>
      <c r="D335" s="114"/>
      <c r="E335" s="115"/>
      <c r="F335" s="116"/>
      <c r="G335" s="117" t="s">
        <v>214</v>
      </c>
      <c r="H335" s="43">
        <v>330</v>
      </c>
      <c r="I335" s="93">
        <f>SUM(I31)</f>
        <v>585700</v>
      </c>
      <c r="J335" s="93">
        <f t="shared" ref="J335:L335" si="33">SUM(J31)</f>
        <v>395800</v>
      </c>
      <c r="K335" s="93">
        <f t="shared" si="33"/>
        <v>359552.33</v>
      </c>
      <c r="L335" s="93">
        <f t="shared" si="33"/>
        <v>359552.33</v>
      </c>
    </row>
    <row r="336" spans="1:12" ht="4.2" customHeight="1">
      <c r="G336" s="118"/>
      <c r="H336" s="43"/>
      <c r="I336" s="119"/>
      <c r="J336" s="120"/>
      <c r="K336" s="120"/>
      <c r="L336" s="120"/>
    </row>
    <row r="337" spans="1:17" ht="14.4" customHeight="1">
      <c r="D337" s="21"/>
      <c r="E337" s="21"/>
      <c r="F337" s="29"/>
      <c r="G337" s="21" t="s">
        <v>215</v>
      </c>
      <c r="H337" s="140"/>
      <c r="I337" s="121"/>
      <c r="J337" s="120"/>
      <c r="K337" s="21" t="s">
        <v>216</v>
      </c>
      <c r="L337" s="121"/>
      <c r="Q337" s="383"/>
    </row>
    <row r="338" spans="1:17" ht="18.75" customHeight="1">
      <c r="A338" s="122"/>
      <c r="B338" s="122"/>
      <c r="C338" s="122"/>
      <c r="D338" s="123" t="s">
        <v>217</v>
      </c>
      <c r="E338"/>
      <c r="F338"/>
      <c r="G338" s="140"/>
      <c r="H338" s="140"/>
      <c r="I338" s="128" t="s">
        <v>218</v>
      </c>
      <c r="K338" s="457" t="s">
        <v>219</v>
      </c>
      <c r="L338" s="457"/>
    </row>
    <row r="339" spans="1:17" ht="8.4" customHeight="1">
      <c r="I339" s="124"/>
      <c r="K339" s="124"/>
      <c r="L339" s="124"/>
    </row>
    <row r="340" spans="1:17" ht="15.75" customHeight="1">
      <c r="D340" s="21"/>
      <c r="E340" s="21"/>
      <c r="F340" s="29"/>
      <c r="G340" s="21" t="s">
        <v>220</v>
      </c>
      <c r="I340" s="124"/>
      <c r="K340" s="21" t="s">
        <v>221</v>
      </c>
      <c r="L340" s="125"/>
    </row>
    <row r="341" spans="1:17" ht="26.25" customHeight="1">
      <c r="D341" s="459" t="s">
        <v>222</v>
      </c>
      <c r="E341" s="460"/>
      <c r="F341" s="460"/>
      <c r="G341" s="460"/>
      <c r="H341" s="126"/>
      <c r="I341" s="127" t="s">
        <v>218</v>
      </c>
      <c r="K341" s="457" t="s">
        <v>219</v>
      </c>
      <c r="L341" s="457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6:H26"/>
    <mergeCell ref="A30:F30"/>
    <mergeCell ref="K338:L338"/>
    <mergeCell ref="D341:G341"/>
    <mergeCell ref="K341:L341"/>
    <mergeCell ref="A28:F29"/>
    <mergeCell ref="G28:G29"/>
    <mergeCell ref="H28:H29"/>
    <mergeCell ref="I28:J28"/>
    <mergeCell ref="K28:K29"/>
    <mergeCell ref="L28:L29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J335"/>
  <sheetViews>
    <sheetView topLeftCell="A25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438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4.4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82" t="s">
        <v>6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84" t="s">
        <v>7</v>
      </c>
      <c r="H8" s="484"/>
      <c r="I8" s="484"/>
      <c r="J8" s="484"/>
      <c r="K8" s="48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1" t="s">
        <v>425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5" t="s">
        <v>428</v>
      </c>
      <c r="H10" s="475"/>
      <c r="I10" s="475"/>
      <c r="J10" s="475"/>
      <c r="K10" s="47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5" t="s">
        <v>8</v>
      </c>
      <c r="H11" s="485"/>
      <c r="I11" s="485"/>
      <c r="J11" s="485"/>
      <c r="K11" s="48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1" t="s">
        <v>9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2.4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5" t="s">
        <v>441</v>
      </c>
      <c r="H15" s="475"/>
      <c r="I15" s="475"/>
      <c r="J15" s="475"/>
      <c r="K15" s="475"/>
    </row>
    <row r="16" spans="1:36" ht="11.25" customHeight="1">
      <c r="G16" s="476" t="s">
        <v>10</v>
      </c>
      <c r="H16" s="476"/>
      <c r="I16" s="476"/>
      <c r="J16" s="476"/>
      <c r="K16" s="476"/>
    </row>
    <row r="17" spans="1:17" ht="15" customHeight="1">
      <c r="B17"/>
      <c r="C17"/>
      <c r="D17"/>
      <c r="E17" s="477" t="s">
        <v>11</v>
      </c>
      <c r="F17" s="477"/>
      <c r="G17" s="477"/>
      <c r="H17" s="477"/>
      <c r="I17" s="477"/>
      <c r="J17" s="477"/>
      <c r="K17" s="477"/>
      <c r="L17"/>
    </row>
    <row r="18" spans="1:17" ht="12" customHeight="1">
      <c r="A18" s="478" t="s">
        <v>12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79" t="s">
        <v>16</v>
      </c>
      <c r="D22" s="480"/>
      <c r="E22" s="480"/>
      <c r="F22" s="480"/>
      <c r="G22" s="480"/>
      <c r="H22" s="480"/>
      <c r="I22" s="480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226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58" t="s">
        <v>23</v>
      </c>
      <c r="H25" s="458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61" t="s">
        <v>29</v>
      </c>
      <c r="B27" s="462"/>
      <c r="C27" s="462"/>
      <c r="D27" s="462"/>
      <c r="E27" s="462"/>
      <c r="F27" s="462"/>
      <c r="G27" s="465" t="s">
        <v>30</v>
      </c>
      <c r="H27" s="467" t="s">
        <v>31</v>
      </c>
      <c r="I27" s="469" t="s">
        <v>32</v>
      </c>
      <c r="J27" s="470"/>
      <c r="K27" s="471" t="s">
        <v>33</v>
      </c>
      <c r="L27" s="473" t="s">
        <v>34</v>
      </c>
      <c r="M27" s="135"/>
    </row>
    <row r="28" spans="1:17" ht="46.5" customHeight="1">
      <c r="A28" s="463"/>
      <c r="B28" s="464"/>
      <c r="C28" s="464"/>
      <c r="D28" s="464"/>
      <c r="E28" s="464"/>
      <c r="F28" s="464"/>
      <c r="G28" s="466"/>
      <c r="H28" s="468"/>
      <c r="I28" s="32" t="s">
        <v>35</v>
      </c>
      <c r="J28" s="33" t="s">
        <v>36</v>
      </c>
      <c r="K28" s="472"/>
      <c r="L28" s="474"/>
    </row>
    <row r="29" spans="1:17" ht="11.25" customHeight="1">
      <c r="A29" s="454" t="s">
        <v>37</v>
      </c>
      <c r="B29" s="455"/>
      <c r="C29" s="455"/>
      <c r="D29" s="455"/>
      <c r="E29" s="455"/>
      <c r="F29" s="456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SUM(I31+I42+I56+I77+I84+I104+I126+I144+I154)</f>
        <v>148000</v>
      </c>
      <c r="J30" s="44">
        <f>SUM(J31+J42+J56+J77+J84+J104+J126+J144+J154)</f>
        <v>108800</v>
      </c>
      <c r="K30" s="45">
        <f>SUM(K31+K42+K56+K77+K84+K104+K126+K144+K154)</f>
        <v>107462.57</v>
      </c>
      <c r="L30" s="44">
        <f>SUM(L31+L42+L56+L77+L84+L104+L126+L144+L154)</f>
        <v>107462.57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140000</v>
      </c>
      <c r="J31" s="44">
        <f t="shared" ref="J31:L31" si="0">SUM(J32+J41)</f>
        <v>103400</v>
      </c>
      <c r="K31" s="44">
        <f t="shared" si="0"/>
        <v>103400</v>
      </c>
      <c r="L31" s="44">
        <f t="shared" si="0"/>
        <v>103400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137900</v>
      </c>
      <c r="J32" s="44">
        <f>SUM(J33)</f>
        <v>101800</v>
      </c>
      <c r="K32" s="45">
        <f>SUM(K33)</f>
        <v>101800</v>
      </c>
      <c r="L32" s="44">
        <f>SUM(L33)</f>
        <v>101800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137900</v>
      </c>
      <c r="J33" s="44">
        <f t="shared" ref="J33:L34" si="1">SUM(J34)</f>
        <v>101800</v>
      </c>
      <c r="K33" s="44">
        <f t="shared" si="1"/>
        <v>101800</v>
      </c>
      <c r="L33" s="44">
        <f t="shared" si="1"/>
        <v>101800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137900</v>
      </c>
      <c r="J34" s="45">
        <f t="shared" si="1"/>
        <v>101800</v>
      </c>
      <c r="K34" s="45">
        <f t="shared" si="1"/>
        <v>101800</v>
      </c>
      <c r="L34" s="45">
        <f t="shared" si="1"/>
        <v>101800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137900</v>
      </c>
      <c r="J35" s="60">
        <v>101800</v>
      </c>
      <c r="K35" s="60">
        <v>101800</v>
      </c>
      <c r="L35" s="60">
        <f>K35</f>
        <v>101800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>
        <f t="shared" ref="L36:L41" si="2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>
        <f t="shared" si="2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>
        <f t="shared" si="2"/>
        <v>0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>
        <f t="shared" si="2"/>
        <v>0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>
        <f t="shared" si="2"/>
        <v>0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2100</v>
      </c>
      <c r="J41" s="60">
        <v>1600</v>
      </c>
      <c r="K41" s="60">
        <v>1600</v>
      </c>
      <c r="L41" s="60">
        <f t="shared" si="2"/>
        <v>1600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3">I43</f>
        <v>7600</v>
      </c>
      <c r="J42" s="65">
        <f t="shared" si="3"/>
        <v>5100</v>
      </c>
      <c r="K42" s="64">
        <f t="shared" si="3"/>
        <v>3780.46</v>
      </c>
      <c r="L42" s="64">
        <f t="shared" si="3"/>
        <v>3780.46</v>
      </c>
      <c r="Q42" s="383"/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7600</v>
      </c>
      <c r="J43" s="45">
        <f t="shared" si="3"/>
        <v>5100</v>
      </c>
      <c r="K43" s="44">
        <f t="shared" si="3"/>
        <v>3780.46</v>
      </c>
      <c r="L43" s="45">
        <f t="shared" si="3"/>
        <v>3780.46</v>
      </c>
      <c r="Q43" s="383">
        <f t="shared" ref="Q43:Q46" si="4">J43-L43</f>
        <v>1319.54</v>
      </c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7600</v>
      </c>
      <c r="J44" s="45">
        <f t="shared" si="3"/>
        <v>5100</v>
      </c>
      <c r="K44" s="53">
        <f t="shared" si="3"/>
        <v>3780.46</v>
      </c>
      <c r="L44" s="53">
        <f t="shared" si="3"/>
        <v>3780.46</v>
      </c>
      <c r="Q44" s="383">
        <f t="shared" si="4"/>
        <v>1319.54</v>
      </c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SUM(I46:I55)</f>
        <v>7600</v>
      </c>
      <c r="J45" s="71">
        <f>SUM(J46:J55)</f>
        <v>5100</v>
      </c>
      <c r="K45" s="72">
        <f>SUM(K46:K55)</f>
        <v>3780.46</v>
      </c>
      <c r="L45" s="72">
        <f>SUM(L46:L55)</f>
        <v>3780.46</v>
      </c>
      <c r="Q45" s="383">
        <f t="shared" si="4"/>
        <v>1319.54</v>
      </c>
      <c r="R45" s="136"/>
    </row>
    <row r="46" spans="1:19" ht="26.2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57">
        <v>2</v>
      </c>
      <c r="G46" s="56" t="s">
        <v>47</v>
      </c>
      <c r="H46" s="43">
        <v>18</v>
      </c>
      <c r="I46" s="60">
        <v>0</v>
      </c>
      <c r="J46" s="60">
        <v>0</v>
      </c>
      <c r="K46" s="60">
        <v>0</v>
      </c>
      <c r="L46" s="60">
        <v>0</v>
      </c>
      <c r="Q46" s="383">
        <f t="shared" si="4"/>
        <v>0</v>
      </c>
      <c r="R46" s="136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5</v>
      </c>
      <c r="G47" s="56" t="s">
        <v>48</v>
      </c>
      <c r="H47" s="43">
        <v>19</v>
      </c>
      <c r="I47" s="60">
        <v>600</v>
      </c>
      <c r="J47" s="60">
        <v>400</v>
      </c>
      <c r="K47" s="60">
        <v>313.2</v>
      </c>
      <c r="L47" s="60">
        <f>K47</f>
        <v>313.2</v>
      </c>
      <c r="Q47" s="383"/>
      <c r="R47" s="136"/>
    </row>
    <row r="48" spans="1:19" ht="27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6</v>
      </c>
      <c r="G48" s="56" t="s">
        <v>49</v>
      </c>
      <c r="H48" s="43">
        <v>20</v>
      </c>
      <c r="I48" s="60">
        <v>100</v>
      </c>
      <c r="J48" s="60">
        <v>100</v>
      </c>
      <c r="K48" s="60">
        <v>0</v>
      </c>
      <c r="L48" s="60">
        <f t="shared" ref="L48:L55" si="5">K48</f>
        <v>0</v>
      </c>
      <c r="Q48" s="383"/>
      <c r="R48" s="136"/>
    </row>
    <row r="49" spans="1:19" ht="16.8" customHeight="1">
      <c r="A49" s="74">
        <v>2</v>
      </c>
      <c r="B49" s="49">
        <v>2</v>
      </c>
      <c r="C49" s="47">
        <v>1</v>
      </c>
      <c r="D49" s="48">
        <v>1</v>
      </c>
      <c r="E49" s="49">
        <v>1</v>
      </c>
      <c r="F49" s="50">
        <v>11</v>
      </c>
      <c r="G49" s="48" t="s">
        <v>51</v>
      </c>
      <c r="H49" s="43">
        <v>22</v>
      </c>
      <c r="I49" s="60">
        <v>200</v>
      </c>
      <c r="J49" s="60">
        <v>200</v>
      </c>
      <c r="K49" s="60">
        <v>0</v>
      </c>
      <c r="L49" s="60">
        <f t="shared" si="5"/>
        <v>0</v>
      </c>
      <c r="Q49" s="383"/>
      <c r="R49" s="136"/>
    </row>
    <row r="50" spans="1:19" ht="30" customHeight="1">
      <c r="A50" s="58">
        <v>2</v>
      </c>
      <c r="B50" s="54">
        <v>2</v>
      </c>
      <c r="C50" s="55">
        <v>1</v>
      </c>
      <c r="D50" s="55">
        <v>1</v>
      </c>
      <c r="E50" s="55">
        <v>1</v>
      </c>
      <c r="F50" s="57">
        <v>15</v>
      </c>
      <c r="G50" s="56" t="s">
        <v>54</v>
      </c>
      <c r="H50" s="43">
        <v>25</v>
      </c>
      <c r="I50" s="61">
        <v>200</v>
      </c>
      <c r="J50" s="60">
        <v>200</v>
      </c>
      <c r="K50" s="60">
        <v>169.4</v>
      </c>
      <c r="L50" s="60">
        <f t="shared" si="5"/>
        <v>169.4</v>
      </c>
      <c r="Q50" s="383"/>
      <c r="R50" s="136"/>
    </row>
    <row r="51" spans="1:19" ht="13.8" customHeight="1">
      <c r="A51" s="58">
        <v>2</v>
      </c>
      <c r="B51" s="54">
        <v>2</v>
      </c>
      <c r="C51" s="55">
        <v>1</v>
      </c>
      <c r="D51" s="55">
        <v>1</v>
      </c>
      <c r="E51" s="55">
        <v>1</v>
      </c>
      <c r="F51" s="57">
        <v>16</v>
      </c>
      <c r="G51" s="56" t="s">
        <v>55</v>
      </c>
      <c r="H51" s="43">
        <v>26</v>
      </c>
      <c r="I51" s="61">
        <v>400</v>
      </c>
      <c r="J51" s="61">
        <v>200</v>
      </c>
      <c r="K51" s="61">
        <v>39</v>
      </c>
      <c r="L51" s="60">
        <f t="shared" si="5"/>
        <v>39</v>
      </c>
      <c r="Q51" s="383"/>
      <c r="R51" s="136"/>
    </row>
    <row r="52" spans="1:19" ht="15.6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20</v>
      </c>
      <c r="G52" s="56" t="s">
        <v>57</v>
      </c>
      <c r="H52" s="43">
        <v>28</v>
      </c>
      <c r="I52" s="61">
        <v>3800</v>
      </c>
      <c r="J52" s="60">
        <v>2400</v>
      </c>
      <c r="K52" s="60">
        <v>2009.34</v>
      </c>
      <c r="L52" s="60">
        <f t="shared" si="5"/>
        <v>2009.34</v>
      </c>
      <c r="Q52" s="383"/>
      <c r="R52" s="136"/>
    </row>
    <row r="53" spans="1:19" ht="27.7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21</v>
      </c>
      <c r="G53" s="56" t="s">
        <v>58</v>
      </c>
      <c r="H53" s="43">
        <v>29</v>
      </c>
      <c r="I53" s="61">
        <v>200</v>
      </c>
      <c r="J53" s="60">
        <v>200</v>
      </c>
      <c r="K53" s="60">
        <v>200</v>
      </c>
      <c r="L53" s="60">
        <f t="shared" si="5"/>
        <v>200</v>
      </c>
      <c r="Q53" s="383"/>
      <c r="R53" s="136"/>
    </row>
    <row r="54" spans="1:19" ht="12" hidden="1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22</v>
      </c>
      <c r="G54" s="56" t="s">
        <v>59</v>
      </c>
      <c r="H54" s="43">
        <v>30</v>
      </c>
      <c r="I54" s="61"/>
      <c r="J54" s="60"/>
      <c r="K54" s="60"/>
      <c r="L54" s="60">
        <f t="shared" si="5"/>
        <v>0</v>
      </c>
      <c r="Q54" s="383"/>
      <c r="R54" s="136"/>
    </row>
    <row r="55" spans="1:19" ht="1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30</v>
      </c>
      <c r="G55" s="56" t="s">
        <v>60</v>
      </c>
      <c r="H55" s="43">
        <v>31</v>
      </c>
      <c r="I55" s="61">
        <v>2100</v>
      </c>
      <c r="J55" s="60">
        <v>1400</v>
      </c>
      <c r="K55" s="60">
        <v>1049.52</v>
      </c>
      <c r="L55" s="60">
        <f t="shared" si="5"/>
        <v>1049.52</v>
      </c>
      <c r="Q55" s="383"/>
      <c r="R55" s="136"/>
    </row>
    <row r="56" spans="1:19" ht="14.25" hidden="1" customHeight="1">
      <c r="A56" s="81">
        <v>2</v>
      </c>
      <c r="B56" s="82">
        <v>3</v>
      </c>
      <c r="C56" s="46"/>
      <c r="D56" s="47"/>
      <c r="E56" s="47"/>
      <c r="F56" s="50"/>
      <c r="G56" s="83" t="s">
        <v>61</v>
      </c>
      <c r="H56" s="43">
        <v>32</v>
      </c>
      <c r="I56" s="64">
        <f>I57</f>
        <v>0</v>
      </c>
      <c r="J56" s="64">
        <f>J57</f>
        <v>0</v>
      </c>
      <c r="K56" s="64">
        <f>K57</f>
        <v>0</v>
      </c>
      <c r="L56" s="64">
        <f>L57</f>
        <v>0</v>
      </c>
      <c r="Q56" s="383"/>
    </row>
    <row r="57" spans="1:19" ht="13.5" hidden="1" customHeight="1">
      <c r="A57" s="58">
        <v>2</v>
      </c>
      <c r="B57" s="54">
        <v>3</v>
      </c>
      <c r="C57" s="55">
        <v>1</v>
      </c>
      <c r="D57" s="55"/>
      <c r="E57" s="55"/>
      <c r="F57" s="57"/>
      <c r="G57" s="56" t="s">
        <v>62</v>
      </c>
      <c r="H57" s="43">
        <v>33</v>
      </c>
      <c r="I57" s="44">
        <f>SUM(I58+I63+I68)</f>
        <v>0</v>
      </c>
      <c r="J57" s="84">
        <f>SUM(J58+J63+J68)</f>
        <v>0</v>
      </c>
      <c r="K57" s="45">
        <f>SUM(K58+K63+K68)</f>
        <v>0</v>
      </c>
      <c r="L57" s="44">
        <f>SUM(L58+L63+L68)</f>
        <v>0</v>
      </c>
      <c r="Q57" s="383"/>
      <c r="S57" s="136"/>
    </row>
    <row r="58" spans="1:19" ht="15" hidden="1" customHeight="1">
      <c r="A58" s="58">
        <v>2</v>
      </c>
      <c r="B58" s="54">
        <v>3</v>
      </c>
      <c r="C58" s="55">
        <v>1</v>
      </c>
      <c r="D58" s="55">
        <v>1</v>
      </c>
      <c r="E58" s="55"/>
      <c r="F58" s="57"/>
      <c r="G58" s="56" t="s">
        <v>63</v>
      </c>
      <c r="H58" s="43">
        <v>34</v>
      </c>
      <c r="I58" s="44">
        <f>I59</f>
        <v>0</v>
      </c>
      <c r="J58" s="84">
        <f>J59</f>
        <v>0</v>
      </c>
      <c r="K58" s="45">
        <f>K59</f>
        <v>0</v>
      </c>
      <c r="L58" s="44">
        <f>L59</f>
        <v>0</v>
      </c>
      <c r="Q58" s="383"/>
      <c r="R58" s="136"/>
    </row>
    <row r="59" spans="1:19" ht="13.5" hidden="1" customHeight="1">
      <c r="A59" s="58">
        <v>2</v>
      </c>
      <c r="B59" s="54">
        <v>3</v>
      </c>
      <c r="C59" s="55">
        <v>1</v>
      </c>
      <c r="D59" s="55">
        <v>1</v>
      </c>
      <c r="E59" s="55">
        <v>1</v>
      </c>
      <c r="F59" s="57"/>
      <c r="G59" s="56" t="s">
        <v>63</v>
      </c>
      <c r="H59" s="43">
        <v>35</v>
      </c>
      <c r="I59" s="44">
        <f>SUM(I60:I62)</f>
        <v>0</v>
      </c>
      <c r="J59" s="84">
        <f>SUM(J60:J62)</f>
        <v>0</v>
      </c>
      <c r="K59" s="45">
        <f>SUM(K60:K62)</f>
        <v>0</v>
      </c>
      <c r="L59" s="44">
        <f>SUM(L60:L62)</f>
        <v>0</v>
      </c>
      <c r="Q59" s="383"/>
      <c r="R59" s="136"/>
    </row>
    <row r="60" spans="1:19" s="137" customFormat="1" ht="25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>
        <v>1</v>
      </c>
      <c r="G60" s="56" t="s">
        <v>64</v>
      </c>
      <c r="H60" s="43">
        <v>36</v>
      </c>
      <c r="I60" s="61">
        <v>0</v>
      </c>
      <c r="J60" s="61">
        <v>0</v>
      </c>
      <c r="K60" s="61">
        <v>0</v>
      </c>
      <c r="L60" s="61">
        <v>0</v>
      </c>
      <c r="Q60" s="383"/>
      <c r="R60" s="136"/>
    </row>
    <row r="61" spans="1:19" ht="19.5" hidden="1" customHeight="1">
      <c r="A61" s="58">
        <v>2</v>
      </c>
      <c r="B61" s="49">
        <v>3</v>
      </c>
      <c r="C61" s="47">
        <v>1</v>
      </c>
      <c r="D61" s="47">
        <v>1</v>
      </c>
      <c r="E61" s="47">
        <v>1</v>
      </c>
      <c r="F61" s="50">
        <v>2</v>
      </c>
      <c r="G61" s="48" t="s">
        <v>65</v>
      </c>
      <c r="H61" s="43">
        <v>37</v>
      </c>
      <c r="I61" s="59">
        <v>0</v>
      </c>
      <c r="J61" s="59">
        <v>0</v>
      </c>
      <c r="K61" s="59">
        <v>0</v>
      </c>
      <c r="L61" s="59">
        <v>0</v>
      </c>
      <c r="Q61" s="383"/>
      <c r="R61" s="136"/>
    </row>
    <row r="62" spans="1:19" ht="16.5" hidden="1" customHeight="1">
      <c r="A62" s="54">
        <v>2</v>
      </c>
      <c r="B62" s="55">
        <v>3</v>
      </c>
      <c r="C62" s="55">
        <v>1</v>
      </c>
      <c r="D62" s="55">
        <v>1</v>
      </c>
      <c r="E62" s="55">
        <v>1</v>
      </c>
      <c r="F62" s="57">
        <v>3</v>
      </c>
      <c r="G62" s="56" t="s">
        <v>66</v>
      </c>
      <c r="H62" s="43">
        <v>38</v>
      </c>
      <c r="I62" s="61">
        <v>0</v>
      </c>
      <c r="J62" s="61">
        <v>0</v>
      </c>
      <c r="K62" s="61">
        <v>0</v>
      </c>
      <c r="L62" s="61">
        <v>0</v>
      </c>
      <c r="Q62" s="383"/>
      <c r="R62" s="136"/>
    </row>
    <row r="63" spans="1:19" ht="29.25" hidden="1" customHeight="1">
      <c r="A63" s="49">
        <v>2</v>
      </c>
      <c r="B63" s="47">
        <v>3</v>
      </c>
      <c r="C63" s="47">
        <v>1</v>
      </c>
      <c r="D63" s="47">
        <v>2</v>
      </c>
      <c r="E63" s="47"/>
      <c r="F63" s="50"/>
      <c r="G63" s="48" t="s">
        <v>67</v>
      </c>
      <c r="H63" s="43">
        <v>39</v>
      </c>
      <c r="I63" s="64">
        <f>I64</f>
        <v>0</v>
      </c>
      <c r="J63" s="85">
        <f>J64</f>
        <v>0</v>
      </c>
      <c r="K63" s="65">
        <f>K64</f>
        <v>0</v>
      </c>
      <c r="L63" s="65">
        <f>L64</f>
        <v>0</v>
      </c>
      <c r="Q63" s="383"/>
      <c r="R63" s="136"/>
    </row>
    <row r="64" spans="1:19" ht="27" hidden="1" customHeight="1">
      <c r="A64" s="67">
        <v>2</v>
      </c>
      <c r="B64" s="68">
        <v>3</v>
      </c>
      <c r="C64" s="68">
        <v>1</v>
      </c>
      <c r="D64" s="68">
        <v>2</v>
      </c>
      <c r="E64" s="68">
        <v>1</v>
      </c>
      <c r="F64" s="70"/>
      <c r="G64" s="48" t="s">
        <v>67</v>
      </c>
      <c r="H64" s="43">
        <v>40</v>
      </c>
      <c r="I64" s="53">
        <f>SUM(I65:I67)</f>
        <v>0</v>
      </c>
      <c r="J64" s="86">
        <f>SUM(J65:J67)</f>
        <v>0</v>
      </c>
      <c r="K64" s="52">
        <f>SUM(K65:K67)</f>
        <v>0</v>
      </c>
      <c r="L64" s="45">
        <f>SUM(L65:L67)</f>
        <v>0</v>
      </c>
      <c r="Q64" s="383"/>
      <c r="R64" s="136"/>
    </row>
    <row r="65" spans="1:18" s="137" customFormat="1" ht="27" hidden="1" customHeight="1">
      <c r="A65" s="54">
        <v>2</v>
      </c>
      <c r="B65" s="55">
        <v>3</v>
      </c>
      <c r="C65" s="55">
        <v>1</v>
      </c>
      <c r="D65" s="55">
        <v>2</v>
      </c>
      <c r="E65" s="55">
        <v>1</v>
      </c>
      <c r="F65" s="57">
        <v>1</v>
      </c>
      <c r="G65" s="58" t="s">
        <v>64</v>
      </c>
      <c r="H65" s="43">
        <v>41</v>
      </c>
      <c r="I65" s="61">
        <v>0</v>
      </c>
      <c r="J65" s="61">
        <v>0</v>
      </c>
      <c r="K65" s="61">
        <v>0</v>
      </c>
      <c r="L65" s="61">
        <v>0</v>
      </c>
      <c r="Q65" s="383"/>
      <c r="R65" s="136"/>
    </row>
    <row r="66" spans="1:18" ht="16.5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2</v>
      </c>
      <c r="G66" s="58" t="s">
        <v>65</v>
      </c>
      <c r="H66" s="43">
        <v>42</v>
      </c>
      <c r="I66" s="61">
        <v>0</v>
      </c>
      <c r="J66" s="61">
        <v>0</v>
      </c>
      <c r="K66" s="61">
        <v>0</v>
      </c>
      <c r="L66" s="61">
        <v>0</v>
      </c>
      <c r="Q66" s="383"/>
      <c r="R66" s="136"/>
    </row>
    <row r="67" spans="1:18" ht="1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3</v>
      </c>
      <c r="G67" s="58" t="s">
        <v>66</v>
      </c>
      <c r="H67" s="43">
        <v>43</v>
      </c>
      <c r="I67" s="61">
        <v>0</v>
      </c>
      <c r="J67" s="61">
        <v>0</v>
      </c>
      <c r="K67" s="61">
        <v>0</v>
      </c>
      <c r="L67" s="61">
        <v>0</v>
      </c>
      <c r="Q67" s="383"/>
      <c r="R67" s="136"/>
    </row>
    <row r="68" spans="1:18" ht="27.75" hidden="1" customHeight="1">
      <c r="A68" s="54">
        <v>2</v>
      </c>
      <c r="B68" s="55">
        <v>3</v>
      </c>
      <c r="C68" s="55">
        <v>1</v>
      </c>
      <c r="D68" s="55">
        <v>3</v>
      </c>
      <c r="E68" s="55"/>
      <c r="F68" s="57"/>
      <c r="G68" s="58" t="s">
        <v>68</v>
      </c>
      <c r="H68" s="43">
        <v>44</v>
      </c>
      <c r="I68" s="44">
        <f>I69</f>
        <v>0</v>
      </c>
      <c r="J68" s="84">
        <f>J69</f>
        <v>0</v>
      </c>
      <c r="K68" s="45">
        <f>K69</f>
        <v>0</v>
      </c>
      <c r="L68" s="45">
        <f>L69</f>
        <v>0</v>
      </c>
      <c r="Q68" s="383"/>
      <c r="R68" s="136"/>
    </row>
    <row r="69" spans="1:18" ht="26.25" hidden="1" customHeight="1">
      <c r="A69" s="54">
        <v>2</v>
      </c>
      <c r="B69" s="55">
        <v>3</v>
      </c>
      <c r="C69" s="55">
        <v>1</v>
      </c>
      <c r="D69" s="55">
        <v>3</v>
      </c>
      <c r="E69" s="55">
        <v>1</v>
      </c>
      <c r="F69" s="57"/>
      <c r="G69" s="58" t="s">
        <v>69</v>
      </c>
      <c r="H69" s="43">
        <v>45</v>
      </c>
      <c r="I69" s="44">
        <f>SUM(I70:I72)</f>
        <v>0</v>
      </c>
      <c r="J69" s="84">
        <f>SUM(J70:J72)</f>
        <v>0</v>
      </c>
      <c r="K69" s="45">
        <f>SUM(K70:K72)</f>
        <v>0</v>
      </c>
      <c r="L69" s="45">
        <f>SUM(L70:L72)</f>
        <v>0</v>
      </c>
      <c r="Q69" s="383"/>
      <c r="R69" s="136"/>
    </row>
    <row r="70" spans="1:18" ht="15" hidden="1" customHeight="1">
      <c r="A70" s="49">
        <v>2</v>
      </c>
      <c r="B70" s="47">
        <v>3</v>
      </c>
      <c r="C70" s="47">
        <v>1</v>
      </c>
      <c r="D70" s="47">
        <v>3</v>
      </c>
      <c r="E70" s="47">
        <v>1</v>
      </c>
      <c r="F70" s="50">
        <v>1</v>
      </c>
      <c r="G70" s="74" t="s">
        <v>70</v>
      </c>
      <c r="H70" s="43">
        <v>46</v>
      </c>
      <c r="I70" s="59">
        <v>0</v>
      </c>
      <c r="J70" s="59">
        <v>0</v>
      </c>
      <c r="K70" s="59">
        <v>0</v>
      </c>
      <c r="L70" s="59">
        <v>0</v>
      </c>
      <c r="Q70" s="383"/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3</v>
      </c>
      <c r="E71" s="55">
        <v>1</v>
      </c>
      <c r="F71" s="57">
        <v>2</v>
      </c>
      <c r="G71" s="58" t="s">
        <v>71</v>
      </c>
      <c r="H71" s="43">
        <v>47</v>
      </c>
      <c r="I71" s="61">
        <v>0</v>
      </c>
      <c r="J71" s="61">
        <v>0</v>
      </c>
      <c r="K71" s="61">
        <v>0</v>
      </c>
      <c r="L71" s="61">
        <v>0</v>
      </c>
      <c r="Q71" s="383"/>
      <c r="R71" s="136"/>
    </row>
    <row r="72" spans="1:18" ht="17.25" hidden="1" customHeight="1">
      <c r="A72" s="49">
        <v>2</v>
      </c>
      <c r="B72" s="47">
        <v>3</v>
      </c>
      <c r="C72" s="47">
        <v>1</v>
      </c>
      <c r="D72" s="47">
        <v>3</v>
      </c>
      <c r="E72" s="47">
        <v>1</v>
      </c>
      <c r="F72" s="50">
        <v>3</v>
      </c>
      <c r="G72" s="74" t="s">
        <v>72</v>
      </c>
      <c r="H72" s="43">
        <v>48</v>
      </c>
      <c r="I72" s="59">
        <v>0</v>
      </c>
      <c r="J72" s="59">
        <v>0</v>
      </c>
      <c r="K72" s="59">
        <v>0</v>
      </c>
      <c r="L72" s="59">
        <v>0</v>
      </c>
      <c r="Q72" s="383"/>
      <c r="R72" s="136"/>
    </row>
    <row r="73" spans="1:18" ht="12.75" hidden="1" customHeight="1">
      <c r="A73" s="49">
        <v>2</v>
      </c>
      <c r="B73" s="47">
        <v>3</v>
      </c>
      <c r="C73" s="47">
        <v>2</v>
      </c>
      <c r="D73" s="47"/>
      <c r="E73" s="47"/>
      <c r="F73" s="50"/>
      <c r="G73" s="74" t="s">
        <v>73</v>
      </c>
      <c r="H73" s="43">
        <v>49</v>
      </c>
      <c r="I73" s="44">
        <f t="shared" ref="I73:L74" si="6">I74</f>
        <v>0</v>
      </c>
      <c r="J73" s="44">
        <f t="shared" si="6"/>
        <v>0</v>
      </c>
      <c r="K73" s="44">
        <f t="shared" si="6"/>
        <v>0</v>
      </c>
      <c r="L73" s="44">
        <f t="shared" si="6"/>
        <v>0</v>
      </c>
      <c r="Q73" s="383"/>
    </row>
    <row r="74" spans="1:18" ht="12" hidden="1" customHeight="1">
      <c r="A74" s="49">
        <v>2</v>
      </c>
      <c r="B74" s="47">
        <v>3</v>
      </c>
      <c r="C74" s="47">
        <v>2</v>
      </c>
      <c r="D74" s="47">
        <v>1</v>
      </c>
      <c r="E74" s="47"/>
      <c r="F74" s="50"/>
      <c r="G74" s="74" t="s">
        <v>73</v>
      </c>
      <c r="H74" s="43">
        <v>50</v>
      </c>
      <c r="I74" s="44">
        <f t="shared" si="6"/>
        <v>0</v>
      </c>
      <c r="J74" s="44">
        <f t="shared" si="6"/>
        <v>0</v>
      </c>
      <c r="K74" s="44">
        <f t="shared" si="6"/>
        <v>0</v>
      </c>
      <c r="L74" s="44">
        <f t="shared" si="6"/>
        <v>0</v>
      </c>
      <c r="Q74" s="383"/>
    </row>
    <row r="75" spans="1:18" ht="15.75" hidden="1" customHeight="1">
      <c r="A75" s="49">
        <v>2</v>
      </c>
      <c r="B75" s="47">
        <v>3</v>
      </c>
      <c r="C75" s="47">
        <v>2</v>
      </c>
      <c r="D75" s="47">
        <v>1</v>
      </c>
      <c r="E75" s="47">
        <v>1</v>
      </c>
      <c r="F75" s="50"/>
      <c r="G75" s="74" t="s">
        <v>73</v>
      </c>
      <c r="H75" s="43">
        <v>51</v>
      </c>
      <c r="I75" s="44">
        <f>SUM(I76)</f>
        <v>0</v>
      </c>
      <c r="J75" s="44">
        <f>SUM(J76)</f>
        <v>0</v>
      </c>
      <c r="K75" s="44">
        <f>SUM(K76)</f>
        <v>0</v>
      </c>
      <c r="L75" s="44">
        <f>SUM(L76)</f>
        <v>0</v>
      </c>
      <c r="Q75" s="383"/>
    </row>
    <row r="76" spans="1:18" ht="13.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>
        <v>1</v>
      </c>
      <c r="G76" s="74" t="s">
        <v>73</v>
      </c>
      <c r="H76" s="43">
        <v>52</v>
      </c>
      <c r="I76" s="61">
        <v>0</v>
      </c>
      <c r="J76" s="61">
        <v>0</v>
      </c>
      <c r="K76" s="61">
        <v>0</v>
      </c>
      <c r="L76" s="61">
        <v>0</v>
      </c>
      <c r="Q76" s="383"/>
    </row>
    <row r="77" spans="1:18" ht="16.5" hidden="1" customHeight="1">
      <c r="A77" s="39">
        <v>2</v>
      </c>
      <c r="B77" s="40">
        <v>4</v>
      </c>
      <c r="C77" s="40"/>
      <c r="D77" s="40"/>
      <c r="E77" s="40"/>
      <c r="F77" s="42"/>
      <c r="G77" s="87" t="s">
        <v>74</v>
      </c>
      <c r="H77" s="43">
        <v>53</v>
      </c>
      <c r="I77" s="44">
        <f t="shared" ref="I77:L79" si="7">I78</f>
        <v>0</v>
      </c>
      <c r="J77" s="84">
        <f t="shared" si="7"/>
        <v>0</v>
      </c>
      <c r="K77" s="45">
        <f t="shared" si="7"/>
        <v>0</v>
      </c>
      <c r="L77" s="45">
        <f t="shared" si="7"/>
        <v>0</v>
      </c>
      <c r="Q77" s="383"/>
    </row>
    <row r="78" spans="1:18" ht="15.75" hidden="1" customHeight="1">
      <c r="A78" s="54">
        <v>2</v>
      </c>
      <c r="B78" s="55">
        <v>4</v>
      </c>
      <c r="C78" s="55">
        <v>1</v>
      </c>
      <c r="D78" s="55"/>
      <c r="E78" s="55"/>
      <c r="F78" s="57"/>
      <c r="G78" s="58" t="s">
        <v>75</v>
      </c>
      <c r="H78" s="43">
        <v>54</v>
      </c>
      <c r="I78" s="44">
        <f t="shared" si="7"/>
        <v>0</v>
      </c>
      <c r="J78" s="84">
        <f t="shared" si="7"/>
        <v>0</v>
      </c>
      <c r="K78" s="45">
        <f t="shared" si="7"/>
        <v>0</v>
      </c>
      <c r="L78" s="45">
        <f t="shared" si="7"/>
        <v>0</v>
      </c>
      <c r="Q78" s="383"/>
    </row>
    <row r="79" spans="1:18" ht="17.25" hidden="1" customHeight="1">
      <c r="A79" s="54">
        <v>2</v>
      </c>
      <c r="B79" s="55">
        <v>4</v>
      </c>
      <c r="C79" s="55">
        <v>1</v>
      </c>
      <c r="D79" s="55">
        <v>1</v>
      </c>
      <c r="E79" s="55"/>
      <c r="F79" s="57"/>
      <c r="G79" s="58" t="s">
        <v>75</v>
      </c>
      <c r="H79" s="43">
        <v>55</v>
      </c>
      <c r="I79" s="44">
        <f t="shared" si="7"/>
        <v>0</v>
      </c>
      <c r="J79" s="84">
        <f t="shared" si="7"/>
        <v>0</v>
      </c>
      <c r="K79" s="45">
        <f t="shared" si="7"/>
        <v>0</v>
      </c>
      <c r="L79" s="45">
        <f t="shared" si="7"/>
        <v>0</v>
      </c>
      <c r="Q79" s="383"/>
    </row>
    <row r="80" spans="1:18" ht="18" hidden="1" customHeight="1">
      <c r="A80" s="54">
        <v>2</v>
      </c>
      <c r="B80" s="55">
        <v>4</v>
      </c>
      <c r="C80" s="55">
        <v>1</v>
      </c>
      <c r="D80" s="55">
        <v>1</v>
      </c>
      <c r="E80" s="55">
        <v>1</v>
      </c>
      <c r="F80" s="57"/>
      <c r="G80" s="58" t="s">
        <v>75</v>
      </c>
      <c r="H80" s="43">
        <v>56</v>
      </c>
      <c r="I80" s="44">
        <f>SUM(I81:I83)</f>
        <v>0</v>
      </c>
      <c r="J80" s="84">
        <f>SUM(J81:J83)</f>
        <v>0</v>
      </c>
      <c r="K80" s="45">
        <f>SUM(K81:K83)</f>
        <v>0</v>
      </c>
      <c r="L80" s="45">
        <f>SUM(L81:L83)</f>
        <v>0</v>
      </c>
      <c r="Q80" s="383"/>
    </row>
    <row r="81" spans="1:17" ht="14.25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>
        <v>1</v>
      </c>
      <c r="G81" s="58" t="s">
        <v>76</v>
      </c>
      <c r="H81" s="43">
        <v>57</v>
      </c>
      <c r="I81" s="61">
        <v>0</v>
      </c>
      <c r="J81" s="61">
        <v>0</v>
      </c>
      <c r="K81" s="61">
        <v>0</v>
      </c>
      <c r="L81" s="61">
        <v>0</v>
      </c>
      <c r="Q81" s="383"/>
    </row>
    <row r="82" spans="1:17" ht="13.5" hidden="1" customHeight="1">
      <c r="A82" s="54">
        <v>2</v>
      </c>
      <c r="B82" s="54">
        <v>4</v>
      </c>
      <c r="C82" s="54">
        <v>1</v>
      </c>
      <c r="D82" s="55">
        <v>1</v>
      </c>
      <c r="E82" s="55">
        <v>1</v>
      </c>
      <c r="F82" s="88">
        <v>2</v>
      </c>
      <c r="G82" s="56" t="s">
        <v>77</v>
      </c>
      <c r="H82" s="43">
        <v>58</v>
      </c>
      <c r="I82" s="61">
        <v>0</v>
      </c>
      <c r="J82" s="61">
        <v>0</v>
      </c>
      <c r="K82" s="61">
        <v>0</v>
      </c>
      <c r="L82" s="61">
        <v>0</v>
      </c>
      <c r="Q82" s="383"/>
    </row>
    <row r="83" spans="1:17" ht="14.4" hidden="1" customHeight="1">
      <c r="A83" s="54">
        <v>2</v>
      </c>
      <c r="B83" s="55">
        <v>4</v>
      </c>
      <c r="C83" s="54">
        <v>1</v>
      </c>
      <c r="D83" s="55">
        <v>1</v>
      </c>
      <c r="E83" s="55">
        <v>1</v>
      </c>
      <c r="F83" s="88">
        <v>3</v>
      </c>
      <c r="G83" s="56" t="s">
        <v>78</v>
      </c>
      <c r="H83" s="43">
        <v>59</v>
      </c>
      <c r="I83" s="61">
        <v>0</v>
      </c>
      <c r="J83" s="61">
        <v>0</v>
      </c>
      <c r="K83" s="61">
        <v>0</v>
      </c>
      <c r="L83" s="61">
        <v>0</v>
      </c>
      <c r="Q83" s="383"/>
    </row>
    <row r="84" spans="1:17" ht="14.4" hidden="1" customHeight="1">
      <c r="A84" s="39">
        <v>2</v>
      </c>
      <c r="B84" s="40">
        <v>5</v>
      </c>
      <c r="C84" s="39"/>
      <c r="D84" s="40"/>
      <c r="E84" s="40"/>
      <c r="F84" s="89"/>
      <c r="G84" s="41" t="s">
        <v>79</v>
      </c>
      <c r="H84" s="43">
        <v>60</v>
      </c>
      <c r="I84" s="44">
        <f>SUM(I85+I90+I95)</f>
        <v>0</v>
      </c>
      <c r="J84" s="84">
        <f>SUM(J85+J90+J95)</f>
        <v>0</v>
      </c>
      <c r="K84" s="45">
        <f>SUM(K85+K90+K95)</f>
        <v>0</v>
      </c>
      <c r="L84" s="45">
        <f>SUM(L85+L90+L95)</f>
        <v>0</v>
      </c>
      <c r="Q84" s="383"/>
    </row>
    <row r="85" spans="1:17" ht="14.4" hidden="1" customHeight="1">
      <c r="A85" s="49">
        <v>2</v>
      </c>
      <c r="B85" s="47">
        <v>5</v>
      </c>
      <c r="C85" s="49">
        <v>1</v>
      </c>
      <c r="D85" s="47"/>
      <c r="E85" s="47"/>
      <c r="F85" s="90"/>
      <c r="G85" s="48" t="s">
        <v>80</v>
      </c>
      <c r="H85" s="43">
        <v>61</v>
      </c>
      <c r="I85" s="64">
        <f t="shared" ref="I85:L86" si="8">I86</f>
        <v>0</v>
      </c>
      <c r="J85" s="85">
        <f t="shared" si="8"/>
        <v>0</v>
      </c>
      <c r="K85" s="65">
        <f t="shared" si="8"/>
        <v>0</v>
      </c>
      <c r="L85" s="65">
        <f t="shared" si="8"/>
        <v>0</v>
      </c>
      <c r="Q85" s="383"/>
    </row>
    <row r="86" spans="1:17" ht="14.4" hidden="1" customHeight="1">
      <c r="A86" s="54">
        <v>2</v>
      </c>
      <c r="B86" s="55">
        <v>5</v>
      </c>
      <c r="C86" s="54">
        <v>1</v>
      </c>
      <c r="D86" s="55">
        <v>1</v>
      </c>
      <c r="E86" s="55"/>
      <c r="F86" s="88"/>
      <c r="G86" s="56" t="s">
        <v>80</v>
      </c>
      <c r="H86" s="43">
        <v>62</v>
      </c>
      <c r="I86" s="44">
        <f t="shared" si="8"/>
        <v>0</v>
      </c>
      <c r="J86" s="84">
        <f t="shared" si="8"/>
        <v>0</v>
      </c>
      <c r="K86" s="45">
        <f t="shared" si="8"/>
        <v>0</v>
      </c>
      <c r="L86" s="45">
        <f t="shared" si="8"/>
        <v>0</v>
      </c>
      <c r="Q86" s="383"/>
    </row>
    <row r="87" spans="1:17" ht="14.4" hidden="1" customHeight="1">
      <c r="A87" s="54">
        <v>2</v>
      </c>
      <c r="B87" s="55">
        <v>5</v>
      </c>
      <c r="C87" s="54">
        <v>1</v>
      </c>
      <c r="D87" s="55">
        <v>1</v>
      </c>
      <c r="E87" s="55">
        <v>1</v>
      </c>
      <c r="F87" s="88"/>
      <c r="G87" s="56" t="s">
        <v>80</v>
      </c>
      <c r="H87" s="43">
        <v>63</v>
      </c>
      <c r="I87" s="44">
        <f>SUM(I88:I89)</f>
        <v>0</v>
      </c>
      <c r="J87" s="84">
        <f>SUM(J88:J89)</f>
        <v>0</v>
      </c>
      <c r="K87" s="45">
        <f>SUM(K88:K89)</f>
        <v>0</v>
      </c>
      <c r="L87" s="45">
        <f>SUM(L88:L89)</f>
        <v>0</v>
      </c>
      <c r="Q87" s="383"/>
    </row>
    <row r="88" spans="1:17" ht="25.5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>
        <v>1</v>
      </c>
      <c r="G88" s="56" t="s">
        <v>81</v>
      </c>
      <c r="H88" s="43">
        <v>64</v>
      </c>
      <c r="I88" s="61">
        <v>0</v>
      </c>
      <c r="J88" s="61">
        <v>0</v>
      </c>
      <c r="K88" s="61">
        <v>0</v>
      </c>
      <c r="L88" s="61">
        <v>0</v>
      </c>
      <c r="Q88" s="383"/>
    </row>
    <row r="89" spans="1:17" ht="15.7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2</v>
      </c>
      <c r="G89" s="56" t="s">
        <v>82</v>
      </c>
      <c r="H89" s="43">
        <v>65</v>
      </c>
      <c r="I89" s="61">
        <v>0</v>
      </c>
      <c r="J89" s="61">
        <v>0</v>
      </c>
      <c r="K89" s="61">
        <v>0</v>
      </c>
      <c r="L89" s="61">
        <v>0</v>
      </c>
      <c r="Q89" s="383"/>
    </row>
    <row r="90" spans="1:17" ht="12" hidden="1" customHeight="1">
      <c r="A90" s="54">
        <v>2</v>
      </c>
      <c r="B90" s="55">
        <v>5</v>
      </c>
      <c r="C90" s="54">
        <v>2</v>
      </c>
      <c r="D90" s="55"/>
      <c r="E90" s="55"/>
      <c r="F90" s="88"/>
      <c r="G90" s="56" t="s">
        <v>83</v>
      </c>
      <c r="H90" s="43">
        <v>66</v>
      </c>
      <c r="I90" s="44">
        <f t="shared" ref="I90:L91" si="9">I91</f>
        <v>0</v>
      </c>
      <c r="J90" s="84">
        <f t="shared" si="9"/>
        <v>0</v>
      </c>
      <c r="K90" s="45">
        <f t="shared" si="9"/>
        <v>0</v>
      </c>
      <c r="L90" s="44">
        <f t="shared" si="9"/>
        <v>0</v>
      </c>
      <c r="Q90" s="383"/>
    </row>
    <row r="91" spans="1:17" ht="15.75" hidden="1" customHeight="1">
      <c r="A91" s="58">
        <v>2</v>
      </c>
      <c r="B91" s="54">
        <v>5</v>
      </c>
      <c r="C91" s="55">
        <v>2</v>
      </c>
      <c r="D91" s="56">
        <v>1</v>
      </c>
      <c r="E91" s="54"/>
      <c r="F91" s="88"/>
      <c r="G91" s="56" t="s">
        <v>83</v>
      </c>
      <c r="H91" s="43">
        <v>67</v>
      </c>
      <c r="I91" s="44">
        <f t="shared" si="9"/>
        <v>0</v>
      </c>
      <c r="J91" s="84">
        <f t="shared" si="9"/>
        <v>0</v>
      </c>
      <c r="K91" s="45">
        <f t="shared" si="9"/>
        <v>0</v>
      </c>
      <c r="L91" s="44">
        <f t="shared" si="9"/>
        <v>0</v>
      </c>
      <c r="Q91" s="383"/>
    </row>
    <row r="92" spans="1:17" ht="15" hidden="1" customHeight="1">
      <c r="A92" s="58">
        <v>2</v>
      </c>
      <c r="B92" s="54">
        <v>5</v>
      </c>
      <c r="C92" s="55">
        <v>2</v>
      </c>
      <c r="D92" s="56">
        <v>1</v>
      </c>
      <c r="E92" s="54">
        <v>1</v>
      </c>
      <c r="F92" s="88"/>
      <c r="G92" s="56" t="s">
        <v>83</v>
      </c>
      <c r="H92" s="43">
        <v>68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4">
        <f>SUM(L93:L94)</f>
        <v>0</v>
      </c>
      <c r="Q92" s="383"/>
    </row>
    <row r="93" spans="1:17" ht="25.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>
        <v>1</v>
      </c>
      <c r="G93" s="56" t="s">
        <v>84</v>
      </c>
      <c r="H93" s="43">
        <v>69</v>
      </c>
      <c r="I93" s="61">
        <v>0</v>
      </c>
      <c r="J93" s="61">
        <v>0</v>
      </c>
      <c r="K93" s="61">
        <v>0</v>
      </c>
      <c r="L93" s="61">
        <v>0</v>
      </c>
      <c r="Q93" s="383"/>
    </row>
    <row r="94" spans="1:17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2</v>
      </c>
      <c r="G94" s="56" t="s">
        <v>85</v>
      </c>
      <c r="H94" s="43">
        <v>70</v>
      </c>
      <c r="I94" s="61">
        <v>0</v>
      </c>
      <c r="J94" s="61">
        <v>0</v>
      </c>
      <c r="K94" s="61">
        <v>0</v>
      </c>
      <c r="L94" s="61">
        <v>0</v>
      </c>
      <c r="Q94" s="383"/>
    </row>
    <row r="95" spans="1:17" ht="28.5" hidden="1" customHeight="1">
      <c r="A95" s="58">
        <v>2</v>
      </c>
      <c r="B95" s="54">
        <v>5</v>
      </c>
      <c r="C95" s="55">
        <v>3</v>
      </c>
      <c r="D95" s="56"/>
      <c r="E95" s="54"/>
      <c r="F95" s="88"/>
      <c r="G95" s="56" t="s">
        <v>86</v>
      </c>
      <c r="H95" s="43">
        <v>71</v>
      </c>
      <c r="I95" s="44">
        <f t="shared" ref="I95:L96" si="10">I96</f>
        <v>0</v>
      </c>
      <c r="J95" s="84">
        <f t="shared" si="10"/>
        <v>0</v>
      </c>
      <c r="K95" s="45">
        <f t="shared" si="10"/>
        <v>0</v>
      </c>
      <c r="L95" s="44">
        <f t="shared" si="10"/>
        <v>0</v>
      </c>
      <c r="Q95" s="383"/>
    </row>
    <row r="96" spans="1:17" ht="27" hidden="1" customHeight="1">
      <c r="A96" s="58">
        <v>2</v>
      </c>
      <c r="B96" s="54">
        <v>5</v>
      </c>
      <c r="C96" s="55">
        <v>3</v>
      </c>
      <c r="D96" s="56">
        <v>1</v>
      </c>
      <c r="E96" s="54"/>
      <c r="F96" s="88"/>
      <c r="G96" s="56" t="s">
        <v>87</v>
      </c>
      <c r="H96" s="43">
        <v>72</v>
      </c>
      <c r="I96" s="44">
        <f t="shared" si="10"/>
        <v>0</v>
      </c>
      <c r="J96" s="84">
        <f t="shared" si="10"/>
        <v>0</v>
      </c>
      <c r="K96" s="45">
        <f t="shared" si="10"/>
        <v>0</v>
      </c>
      <c r="L96" s="44">
        <f t="shared" si="10"/>
        <v>0</v>
      </c>
      <c r="Q96" s="383"/>
    </row>
    <row r="97" spans="1:17" ht="30" hidden="1" customHeight="1">
      <c r="A97" s="66">
        <v>2</v>
      </c>
      <c r="B97" s="67">
        <v>5</v>
      </c>
      <c r="C97" s="68">
        <v>3</v>
      </c>
      <c r="D97" s="69">
        <v>1</v>
      </c>
      <c r="E97" s="67">
        <v>1</v>
      </c>
      <c r="F97" s="91"/>
      <c r="G97" s="69" t="s">
        <v>87</v>
      </c>
      <c r="H97" s="43">
        <v>73</v>
      </c>
      <c r="I97" s="53">
        <f>SUM(I98:I99)</f>
        <v>0</v>
      </c>
      <c r="J97" s="86">
        <f>SUM(J98:J99)</f>
        <v>0</v>
      </c>
      <c r="K97" s="52">
        <f>SUM(K98:K99)</f>
        <v>0</v>
      </c>
      <c r="L97" s="53">
        <f>SUM(L98:L99)</f>
        <v>0</v>
      </c>
      <c r="Q97" s="383"/>
    </row>
    <row r="98" spans="1:17" ht="26.25" hidden="1" customHeight="1">
      <c r="A98" s="58">
        <v>2</v>
      </c>
      <c r="B98" s="54">
        <v>5</v>
      </c>
      <c r="C98" s="55">
        <v>3</v>
      </c>
      <c r="D98" s="56">
        <v>1</v>
      </c>
      <c r="E98" s="54">
        <v>1</v>
      </c>
      <c r="F98" s="88">
        <v>1</v>
      </c>
      <c r="G98" s="56" t="s">
        <v>87</v>
      </c>
      <c r="H98" s="43">
        <v>74</v>
      </c>
      <c r="I98" s="61">
        <v>0</v>
      </c>
      <c r="J98" s="61">
        <v>0</v>
      </c>
      <c r="K98" s="61">
        <v>0</v>
      </c>
      <c r="L98" s="61">
        <v>0</v>
      </c>
      <c r="Q98" s="383"/>
    </row>
    <row r="99" spans="1:17" ht="26.25" hidden="1" customHeight="1">
      <c r="A99" s="66">
        <v>2</v>
      </c>
      <c r="B99" s="67">
        <v>5</v>
      </c>
      <c r="C99" s="68">
        <v>3</v>
      </c>
      <c r="D99" s="69">
        <v>1</v>
      </c>
      <c r="E99" s="67">
        <v>1</v>
      </c>
      <c r="F99" s="91">
        <v>2</v>
      </c>
      <c r="G99" s="69" t="s">
        <v>88</v>
      </c>
      <c r="H99" s="43">
        <v>75</v>
      </c>
      <c r="I99" s="61">
        <v>0</v>
      </c>
      <c r="J99" s="61">
        <v>0</v>
      </c>
      <c r="K99" s="61">
        <v>0</v>
      </c>
      <c r="L99" s="61">
        <v>0</v>
      </c>
      <c r="Q99" s="383"/>
    </row>
    <row r="100" spans="1:17" ht="27.75" hidden="1" customHeight="1">
      <c r="A100" s="66">
        <v>2</v>
      </c>
      <c r="B100" s="67">
        <v>5</v>
      </c>
      <c r="C100" s="68">
        <v>3</v>
      </c>
      <c r="D100" s="69">
        <v>2</v>
      </c>
      <c r="E100" s="67"/>
      <c r="F100" s="91"/>
      <c r="G100" s="69" t="s">
        <v>89</v>
      </c>
      <c r="H100" s="43">
        <v>76</v>
      </c>
      <c r="I100" s="53">
        <f>I101</f>
        <v>0</v>
      </c>
      <c r="J100" s="53">
        <f>J101</f>
        <v>0</v>
      </c>
      <c r="K100" s="53">
        <f>K101</f>
        <v>0</v>
      </c>
      <c r="L100" s="53">
        <f>L101</f>
        <v>0</v>
      </c>
      <c r="Q100" s="383"/>
    </row>
    <row r="101" spans="1:17" ht="25.5" hidden="1" customHeight="1">
      <c r="A101" s="66">
        <v>2</v>
      </c>
      <c r="B101" s="67">
        <v>5</v>
      </c>
      <c r="C101" s="68">
        <v>3</v>
      </c>
      <c r="D101" s="69">
        <v>2</v>
      </c>
      <c r="E101" s="67">
        <v>1</v>
      </c>
      <c r="F101" s="91"/>
      <c r="G101" s="69" t="s">
        <v>89</v>
      </c>
      <c r="H101" s="43">
        <v>77</v>
      </c>
      <c r="I101" s="53">
        <f>SUM(I102:I103)</f>
        <v>0</v>
      </c>
      <c r="J101" s="53">
        <f>SUM(J102:J103)</f>
        <v>0</v>
      </c>
      <c r="K101" s="53">
        <f>SUM(K102:K103)</f>
        <v>0</v>
      </c>
      <c r="L101" s="53">
        <f>SUM(L102:L103)</f>
        <v>0</v>
      </c>
      <c r="Q101" s="383"/>
    </row>
    <row r="102" spans="1:17" ht="30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>
        <v>1</v>
      </c>
      <c r="G102" s="69" t="s">
        <v>89</v>
      </c>
      <c r="H102" s="43">
        <v>78</v>
      </c>
      <c r="I102" s="61">
        <v>0</v>
      </c>
      <c r="J102" s="61">
        <v>0</v>
      </c>
      <c r="K102" s="61">
        <v>0</v>
      </c>
      <c r="L102" s="61">
        <v>0</v>
      </c>
      <c r="Q102" s="383"/>
    </row>
    <row r="103" spans="1:17" ht="18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2</v>
      </c>
      <c r="G103" s="69" t="s">
        <v>90</v>
      </c>
      <c r="H103" s="43">
        <v>79</v>
      </c>
      <c r="I103" s="61">
        <v>0</v>
      </c>
      <c r="J103" s="61">
        <v>0</v>
      </c>
      <c r="K103" s="61">
        <v>0</v>
      </c>
      <c r="L103" s="61">
        <v>0</v>
      </c>
      <c r="Q103" s="383"/>
    </row>
    <row r="104" spans="1:17" ht="16.5" hidden="1" customHeight="1">
      <c r="A104" s="87">
        <v>2</v>
      </c>
      <c r="B104" s="39">
        <v>6</v>
      </c>
      <c r="C104" s="40"/>
      <c r="D104" s="41"/>
      <c r="E104" s="39"/>
      <c r="F104" s="89"/>
      <c r="G104" s="92" t="s">
        <v>91</v>
      </c>
      <c r="H104" s="43">
        <v>80</v>
      </c>
      <c r="I104" s="44">
        <f>SUM(I105+I110+I114+I118+I122)</f>
        <v>0</v>
      </c>
      <c r="J104" s="84">
        <f>SUM(J105+J110+J114+J118+J122)</f>
        <v>0</v>
      </c>
      <c r="K104" s="45">
        <f>SUM(K105+K110+K114+K118+K122)</f>
        <v>0</v>
      </c>
      <c r="L104" s="44">
        <f>SUM(L105+L110+L114+L118+L122)</f>
        <v>0</v>
      </c>
      <c r="Q104" s="383"/>
    </row>
    <row r="105" spans="1:17" ht="14.25" hidden="1" customHeight="1">
      <c r="A105" s="66">
        <v>2</v>
      </c>
      <c r="B105" s="67">
        <v>6</v>
      </c>
      <c r="C105" s="68">
        <v>1</v>
      </c>
      <c r="D105" s="69"/>
      <c r="E105" s="67"/>
      <c r="F105" s="91"/>
      <c r="G105" s="69" t="s">
        <v>92</v>
      </c>
      <c r="H105" s="43">
        <v>81</v>
      </c>
      <c r="I105" s="53">
        <f t="shared" ref="I105:L106" si="11">I106</f>
        <v>0</v>
      </c>
      <c r="J105" s="86">
        <f t="shared" si="11"/>
        <v>0</v>
      </c>
      <c r="K105" s="52">
        <f t="shared" si="11"/>
        <v>0</v>
      </c>
      <c r="L105" s="53">
        <f t="shared" si="11"/>
        <v>0</v>
      </c>
      <c r="Q105" s="383"/>
    </row>
    <row r="106" spans="1:17" ht="14.25" hidden="1" customHeight="1">
      <c r="A106" s="58">
        <v>2</v>
      </c>
      <c r="B106" s="54">
        <v>6</v>
      </c>
      <c r="C106" s="55">
        <v>1</v>
      </c>
      <c r="D106" s="56">
        <v>1</v>
      </c>
      <c r="E106" s="54"/>
      <c r="F106" s="88"/>
      <c r="G106" s="56" t="s">
        <v>92</v>
      </c>
      <c r="H106" s="43">
        <v>82</v>
      </c>
      <c r="I106" s="44">
        <f t="shared" si="11"/>
        <v>0</v>
      </c>
      <c r="J106" s="84">
        <f t="shared" si="11"/>
        <v>0</v>
      </c>
      <c r="K106" s="45">
        <f t="shared" si="11"/>
        <v>0</v>
      </c>
      <c r="L106" s="44">
        <f t="shared" si="11"/>
        <v>0</v>
      </c>
      <c r="Q106" s="383"/>
    </row>
    <row r="107" spans="1:17" ht="14.4" hidden="1" customHeight="1">
      <c r="A107" s="58">
        <v>2</v>
      </c>
      <c r="B107" s="54">
        <v>6</v>
      </c>
      <c r="C107" s="55">
        <v>1</v>
      </c>
      <c r="D107" s="56">
        <v>1</v>
      </c>
      <c r="E107" s="54">
        <v>1</v>
      </c>
      <c r="F107" s="88"/>
      <c r="G107" s="56" t="s">
        <v>92</v>
      </c>
      <c r="H107" s="43">
        <v>83</v>
      </c>
      <c r="I107" s="44">
        <f>SUM(I108:I109)</f>
        <v>0</v>
      </c>
      <c r="J107" s="84">
        <f>SUM(J108:J109)</f>
        <v>0</v>
      </c>
      <c r="K107" s="45">
        <f>SUM(K108:K109)</f>
        <v>0</v>
      </c>
      <c r="L107" s="44">
        <f>SUM(L108:L109)</f>
        <v>0</v>
      </c>
      <c r="Q107" s="383"/>
    </row>
    <row r="108" spans="1:17" ht="13.5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>
        <v>1</v>
      </c>
      <c r="G108" s="56" t="s">
        <v>93</v>
      </c>
      <c r="H108" s="43">
        <v>84</v>
      </c>
      <c r="I108" s="61">
        <v>0</v>
      </c>
      <c r="J108" s="61">
        <v>0</v>
      </c>
      <c r="K108" s="61">
        <v>0</v>
      </c>
      <c r="L108" s="61">
        <v>0</v>
      </c>
      <c r="Q108" s="383"/>
    </row>
    <row r="109" spans="1:17" ht="14.4" hidden="1" customHeight="1">
      <c r="A109" s="74">
        <v>2</v>
      </c>
      <c r="B109" s="49">
        <v>6</v>
      </c>
      <c r="C109" s="47">
        <v>1</v>
      </c>
      <c r="D109" s="48">
        <v>1</v>
      </c>
      <c r="E109" s="49">
        <v>1</v>
      </c>
      <c r="F109" s="90">
        <v>2</v>
      </c>
      <c r="G109" s="48" t="s">
        <v>94</v>
      </c>
      <c r="H109" s="43">
        <v>85</v>
      </c>
      <c r="I109" s="59">
        <v>0</v>
      </c>
      <c r="J109" s="59">
        <v>0</v>
      </c>
      <c r="K109" s="59">
        <v>0</v>
      </c>
      <c r="L109" s="59">
        <v>0</v>
      </c>
      <c r="Q109" s="383"/>
    </row>
    <row r="110" spans="1:17" ht="25.5" hidden="1" customHeight="1">
      <c r="A110" s="58">
        <v>2</v>
      </c>
      <c r="B110" s="54">
        <v>6</v>
      </c>
      <c r="C110" s="55">
        <v>2</v>
      </c>
      <c r="D110" s="56"/>
      <c r="E110" s="54"/>
      <c r="F110" s="88"/>
      <c r="G110" s="56" t="s">
        <v>95</v>
      </c>
      <c r="H110" s="43">
        <v>86</v>
      </c>
      <c r="I110" s="44">
        <f t="shared" ref="I110:L112" si="12">I111</f>
        <v>0</v>
      </c>
      <c r="J110" s="84">
        <f t="shared" si="12"/>
        <v>0</v>
      </c>
      <c r="K110" s="45">
        <f t="shared" si="12"/>
        <v>0</v>
      </c>
      <c r="L110" s="44">
        <f t="shared" si="12"/>
        <v>0</v>
      </c>
      <c r="Q110" s="383"/>
    </row>
    <row r="111" spans="1:17" ht="14.25" hidden="1" customHeight="1">
      <c r="A111" s="58">
        <v>2</v>
      </c>
      <c r="B111" s="54">
        <v>6</v>
      </c>
      <c r="C111" s="55">
        <v>2</v>
      </c>
      <c r="D111" s="56">
        <v>1</v>
      </c>
      <c r="E111" s="54"/>
      <c r="F111" s="88"/>
      <c r="G111" s="56" t="s">
        <v>95</v>
      </c>
      <c r="H111" s="43">
        <v>87</v>
      </c>
      <c r="I111" s="44">
        <f t="shared" si="12"/>
        <v>0</v>
      </c>
      <c r="J111" s="84">
        <f t="shared" si="12"/>
        <v>0</v>
      </c>
      <c r="K111" s="45">
        <f t="shared" si="12"/>
        <v>0</v>
      </c>
      <c r="L111" s="44">
        <f t="shared" si="12"/>
        <v>0</v>
      </c>
      <c r="Q111" s="383"/>
    </row>
    <row r="112" spans="1:17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>
        <v>1</v>
      </c>
      <c r="F112" s="88"/>
      <c r="G112" s="56" t="s">
        <v>95</v>
      </c>
      <c r="H112" s="43">
        <v>88</v>
      </c>
      <c r="I112" s="93">
        <f t="shared" si="12"/>
        <v>0</v>
      </c>
      <c r="J112" s="94">
        <f t="shared" si="12"/>
        <v>0</v>
      </c>
      <c r="K112" s="95">
        <f t="shared" si="12"/>
        <v>0</v>
      </c>
      <c r="L112" s="93">
        <f t="shared" si="12"/>
        <v>0</v>
      </c>
      <c r="Q112" s="383"/>
    </row>
    <row r="113" spans="1:17" ht="25.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>
        <v>1</v>
      </c>
      <c r="G113" s="56" t="s">
        <v>95</v>
      </c>
      <c r="H113" s="43">
        <v>89</v>
      </c>
      <c r="I113" s="61">
        <v>0</v>
      </c>
      <c r="J113" s="61">
        <v>0</v>
      </c>
      <c r="K113" s="61">
        <v>0</v>
      </c>
      <c r="L113" s="61">
        <v>0</v>
      </c>
      <c r="Q113" s="383"/>
    </row>
    <row r="114" spans="1:17" ht="26.25" hidden="1" customHeight="1">
      <c r="A114" s="74">
        <v>2</v>
      </c>
      <c r="B114" s="49">
        <v>6</v>
      </c>
      <c r="C114" s="47">
        <v>3</v>
      </c>
      <c r="D114" s="48"/>
      <c r="E114" s="49"/>
      <c r="F114" s="90"/>
      <c r="G114" s="48" t="s">
        <v>96</v>
      </c>
      <c r="H114" s="43">
        <v>90</v>
      </c>
      <c r="I114" s="64">
        <f t="shared" ref="I114:L116" si="13">I115</f>
        <v>0</v>
      </c>
      <c r="J114" s="85">
        <f t="shared" si="13"/>
        <v>0</v>
      </c>
      <c r="K114" s="65">
        <f t="shared" si="13"/>
        <v>0</v>
      </c>
      <c r="L114" s="64">
        <f t="shared" si="13"/>
        <v>0</v>
      </c>
      <c r="Q114" s="383"/>
    </row>
    <row r="115" spans="1:17" ht="25.5" hidden="1" customHeight="1">
      <c r="A115" s="58">
        <v>2</v>
      </c>
      <c r="B115" s="54">
        <v>6</v>
      </c>
      <c r="C115" s="55">
        <v>3</v>
      </c>
      <c r="D115" s="56">
        <v>1</v>
      </c>
      <c r="E115" s="54"/>
      <c r="F115" s="88"/>
      <c r="G115" s="56" t="s">
        <v>96</v>
      </c>
      <c r="H115" s="43">
        <v>91</v>
      </c>
      <c r="I115" s="44">
        <f t="shared" si="13"/>
        <v>0</v>
      </c>
      <c r="J115" s="84">
        <f t="shared" si="13"/>
        <v>0</v>
      </c>
      <c r="K115" s="45">
        <f t="shared" si="13"/>
        <v>0</v>
      </c>
      <c r="L115" s="44">
        <f t="shared" si="13"/>
        <v>0</v>
      </c>
      <c r="Q115" s="383"/>
    </row>
    <row r="116" spans="1:17" ht="26.25" hidden="1" customHeight="1">
      <c r="A116" s="58">
        <v>2</v>
      </c>
      <c r="B116" s="54">
        <v>6</v>
      </c>
      <c r="C116" s="55">
        <v>3</v>
      </c>
      <c r="D116" s="56">
        <v>1</v>
      </c>
      <c r="E116" s="54">
        <v>1</v>
      </c>
      <c r="F116" s="88"/>
      <c r="G116" s="56" t="s">
        <v>96</v>
      </c>
      <c r="H116" s="43">
        <v>92</v>
      </c>
      <c r="I116" s="44">
        <f t="shared" si="13"/>
        <v>0</v>
      </c>
      <c r="J116" s="84">
        <f t="shared" si="13"/>
        <v>0</v>
      </c>
      <c r="K116" s="45">
        <f t="shared" si="13"/>
        <v>0</v>
      </c>
      <c r="L116" s="44">
        <f t="shared" si="13"/>
        <v>0</v>
      </c>
      <c r="Q116" s="383"/>
    </row>
    <row r="117" spans="1:17" ht="27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>
        <v>1</v>
      </c>
      <c r="G117" s="56" t="s">
        <v>96</v>
      </c>
      <c r="H117" s="43">
        <v>93</v>
      </c>
      <c r="I117" s="61">
        <v>0</v>
      </c>
      <c r="J117" s="61">
        <v>0</v>
      </c>
      <c r="K117" s="61">
        <v>0</v>
      </c>
      <c r="L117" s="61">
        <v>0</v>
      </c>
      <c r="Q117" s="383"/>
    </row>
    <row r="118" spans="1:17" ht="25.5" hidden="1" customHeight="1">
      <c r="A118" s="74">
        <v>2</v>
      </c>
      <c r="B118" s="49">
        <v>6</v>
      </c>
      <c r="C118" s="47">
        <v>4</v>
      </c>
      <c r="D118" s="48"/>
      <c r="E118" s="49"/>
      <c r="F118" s="90"/>
      <c r="G118" s="48" t="s">
        <v>97</v>
      </c>
      <c r="H118" s="43">
        <v>94</v>
      </c>
      <c r="I118" s="64">
        <f t="shared" ref="I118:L120" si="14">I119</f>
        <v>0</v>
      </c>
      <c r="J118" s="85">
        <f t="shared" si="14"/>
        <v>0</v>
      </c>
      <c r="K118" s="65">
        <f t="shared" si="14"/>
        <v>0</v>
      </c>
      <c r="L118" s="64">
        <f t="shared" si="14"/>
        <v>0</v>
      </c>
      <c r="Q118" s="383"/>
    </row>
    <row r="119" spans="1:17" ht="27" hidden="1" customHeight="1">
      <c r="A119" s="58">
        <v>2</v>
      </c>
      <c r="B119" s="54">
        <v>6</v>
      </c>
      <c r="C119" s="55">
        <v>4</v>
      </c>
      <c r="D119" s="56">
        <v>1</v>
      </c>
      <c r="E119" s="54"/>
      <c r="F119" s="88"/>
      <c r="G119" s="56" t="s">
        <v>97</v>
      </c>
      <c r="H119" s="43">
        <v>95</v>
      </c>
      <c r="I119" s="44">
        <f t="shared" si="14"/>
        <v>0</v>
      </c>
      <c r="J119" s="84">
        <f t="shared" si="14"/>
        <v>0</v>
      </c>
      <c r="K119" s="45">
        <f t="shared" si="14"/>
        <v>0</v>
      </c>
      <c r="L119" s="44">
        <f t="shared" si="14"/>
        <v>0</v>
      </c>
      <c r="Q119" s="383"/>
    </row>
    <row r="120" spans="1:17" ht="27" hidden="1" customHeight="1">
      <c r="A120" s="58">
        <v>2</v>
      </c>
      <c r="B120" s="54">
        <v>6</v>
      </c>
      <c r="C120" s="55">
        <v>4</v>
      </c>
      <c r="D120" s="56">
        <v>1</v>
      </c>
      <c r="E120" s="54">
        <v>1</v>
      </c>
      <c r="F120" s="88"/>
      <c r="G120" s="56" t="s">
        <v>97</v>
      </c>
      <c r="H120" s="43">
        <v>96</v>
      </c>
      <c r="I120" s="44">
        <f t="shared" si="14"/>
        <v>0</v>
      </c>
      <c r="J120" s="84">
        <f t="shared" si="14"/>
        <v>0</v>
      </c>
      <c r="K120" s="45">
        <f t="shared" si="14"/>
        <v>0</v>
      </c>
      <c r="L120" s="44">
        <f t="shared" si="14"/>
        <v>0</v>
      </c>
      <c r="Q120" s="383"/>
    </row>
    <row r="121" spans="1:17" ht="27.75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>
        <v>1</v>
      </c>
      <c r="G121" s="56" t="s">
        <v>97</v>
      </c>
      <c r="H121" s="43">
        <v>97</v>
      </c>
      <c r="I121" s="61">
        <v>0</v>
      </c>
      <c r="J121" s="61">
        <v>0</v>
      </c>
      <c r="K121" s="61">
        <v>0</v>
      </c>
      <c r="L121" s="61">
        <v>0</v>
      </c>
      <c r="Q121" s="383"/>
    </row>
    <row r="122" spans="1:17" ht="27" hidden="1" customHeight="1">
      <c r="A122" s="66">
        <v>2</v>
      </c>
      <c r="B122" s="75">
        <v>6</v>
      </c>
      <c r="C122" s="76">
        <v>5</v>
      </c>
      <c r="D122" s="78"/>
      <c r="E122" s="75"/>
      <c r="F122" s="96"/>
      <c r="G122" s="78" t="s">
        <v>98</v>
      </c>
      <c r="H122" s="43">
        <v>98</v>
      </c>
      <c r="I122" s="71">
        <f t="shared" ref="I122:L124" si="15">I123</f>
        <v>0</v>
      </c>
      <c r="J122" s="97">
        <f t="shared" si="15"/>
        <v>0</v>
      </c>
      <c r="K122" s="72">
        <f t="shared" si="15"/>
        <v>0</v>
      </c>
      <c r="L122" s="71">
        <f t="shared" si="15"/>
        <v>0</v>
      </c>
      <c r="Q122" s="383"/>
    </row>
    <row r="123" spans="1:17" ht="29.25" hidden="1" customHeight="1">
      <c r="A123" s="58">
        <v>2</v>
      </c>
      <c r="B123" s="54">
        <v>6</v>
      </c>
      <c r="C123" s="55">
        <v>5</v>
      </c>
      <c r="D123" s="56">
        <v>1</v>
      </c>
      <c r="E123" s="54"/>
      <c r="F123" s="88"/>
      <c r="G123" s="78" t="s">
        <v>99</v>
      </c>
      <c r="H123" s="43">
        <v>99</v>
      </c>
      <c r="I123" s="44">
        <f t="shared" si="15"/>
        <v>0</v>
      </c>
      <c r="J123" s="84">
        <f t="shared" si="15"/>
        <v>0</v>
      </c>
      <c r="K123" s="45">
        <f t="shared" si="15"/>
        <v>0</v>
      </c>
      <c r="L123" s="44">
        <f t="shared" si="15"/>
        <v>0</v>
      </c>
      <c r="Q123" s="383"/>
    </row>
    <row r="124" spans="1:17" ht="25.5" hidden="1" customHeight="1">
      <c r="A124" s="58">
        <v>2</v>
      </c>
      <c r="B124" s="54">
        <v>6</v>
      </c>
      <c r="C124" s="55">
        <v>5</v>
      </c>
      <c r="D124" s="56">
        <v>1</v>
      </c>
      <c r="E124" s="54">
        <v>1</v>
      </c>
      <c r="F124" s="88"/>
      <c r="G124" s="78" t="s">
        <v>98</v>
      </c>
      <c r="H124" s="43">
        <v>100</v>
      </c>
      <c r="I124" s="44">
        <f t="shared" si="15"/>
        <v>0</v>
      </c>
      <c r="J124" s="84">
        <f t="shared" si="15"/>
        <v>0</v>
      </c>
      <c r="K124" s="45">
        <f t="shared" si="15"/>
        <v>0</v>
      </c>
      <c r="L124" s="44">
        <f t="shared" si="15"/>
        <v>0</v>
      </c>
      <c r="Q124" s="383"/>
    </row>
    <row r="125" spans="1:17" ht="27.75" hidden="1" customHeight="1">
      <c r="A125" s="54">
        <v>2</v>
      </c>
      <c r="B125" s="55">
        <v>6</v>
      </c>
      <c r="C125" s="54">
        <v>5</v>
      </c>
      <c r="D125" s="54">
        <v>1</v>
      </c>
      <c r="E125" s="56">
        <v>1</v>
      </c>
      <c r="F125" s="88">
        <v>1</v>
      </c>
      <c r="G125" s="78" t="s">
        <v>100</v>
      </c>
      <c r="H125" s="43">
        <v>101</v>
      </c>
      <c r="I125" s="61">
        <v>0</v>
      </c>
      <c r="J125" s="61">
        <v>0</v>
      </c>
      <c r="K125" s="61">
        <v>0</v>
      </c>
      <c r="L125" s="61">
        <v>0</v>
      </c>
      <c r="Q125" s="383"/>
    </row>
    <row r="126" spans="1:17" ht="14.25" customHeight="1">
      <c r="A126" s="87">
        <v>2</v>
      </c>
      <c r="B126" s="39">
        <v>7</v>
      </c>
      <c r="C126" s="39"/>
      <c r="D126" s="40"/>
      <c r="E126" s="40"/>
      <c r="F126" s="42"/>
      <c r="G126" s="41" t="s">
        <v>101</v>
      </c>
      <c r="H126" s="43">
        <v>102</v>
      </c>
      <c r="I126" s="45">
        <f>SUM(I127+I132+I139)</f>
        <v>400</v>
      </c>
      <c r="J126" s="84">
        <f>SUM(J127+J132+J139)</f>
        <v>300</v>
      </c>
      <c r="K126" s="45">
        <f>SUM(K127+K132+K139)</f>
        <v>282.11</v>
      </c>
      <c r="L126" s="44">
        <f>SUM(L127+L132+L139)</f>
        <v>282.11</v>
      </c>
      <c r="Q126" s="384"/>
    </row>
    <row r="127" spans="1:17" ht="14.4" hidden="1" customHeight="1">
      <c r="A127" s="58">
        <v>2</v>
      </c>
      <c r="B127" s="54">
        <v>7</v>
      </c>
      <c r="C127" s="54">
        <v>1</v>
      </c>
      <c r="D127" s="55"/>
      <c r="E127" s="55"/>
      <c r="F127" s="57"/>
      <c r="G127" s="56" t="s">
        <v>102</v>
      </c>
      <c r="H127" s="43">
        <v>103</v>
      </c>
      <c r="I127" s="45">
        <f t="shared" ref="I127:L128" si="16">I128</f>
        <v>0</v>
      </c>
      <c r="J127" s="84">
        <f t="shared" si="16"/>
        <v>0</v>
      </c>
      <c r="K127" s="45">
        <f t="shared" si="16"/>
        <v>0</v>
      </c>
      <c r="L127" s="44">
        <f t="shared" si="16"/>
        <v>0</v>
      </c>
    </row>
    <row r="128" spans="1:17" ht="14.25" hidden="1" customHeight="1">
      <c r="A128" s="58">
        <v>2</v>
      </c>
      <c r="B128" s="54">
        <v>7</v>
      </c>
      <c r="C128" s="54">
        <v>1</v>
      </c>
      <c r="D128" s="55">
        <v>1</v>
      </c>
      <c r="E128" s="55"/>
      <c r="F128" s="57"/>
      <c r="G128" s="56" t="s">
        <v>102</v>
      </c>
      <c r="H128" s="43">
        <v>104</v>
      </c>
      <c r="I128" s="45">
        <f t="shared" si="16"/>
        <v>0</v>
      </c>
      <c r="J128" s="84">
        <f t="shared" si="16"/>
        <v>0</v>
      </c>
      <c r="K128" s="45">
        <f t="shared" si="16"/>
        <v>0</v>
      </c>
      <c r="L128" s="44">
        <f t="shared" si="16"/>
        <v>0</v>
      </c>
    </row>
    <row r="129" spans="1:12" ht="15.75" hidden="1" customHeight="1">
      <c r="A129" s="58">
        <v>2</v>
      </c>
      <c r="B129" s="54">
        <v>7</v>
      </c>
      <c r="C129" s="54">
        <v>1</v>
      </c>
      <c r="D129" s="55">
        <v>1</v>
      </c>
      <c r="E129" s="55">
        <v>1</v>
      </c>
      <c r="F129" s="57"/>
      <c r="G129" s="56" t="s">
        <v>102</v>
      </c>
      <c r="H129" s="43">
        <v>105</v>
      </c>
      <c r="I129" s="45">
        <f>SUM(I130:I131)</f>
        <v>0</v>
      </c>
      <c r="J129" s="84">
        <f>SUM(J130:J131)</f>
        <v>0</v>
      </c>
      <c r="K129" s="45">
        <f>SUM(K130:K131)</f>
        <v>0</v>
      </c>
      <c r="L129" s="44">
        <f>SUM(L130:L131)</f>
        <v>0</v>
      </c>
    </row>
    <row r="130" spans="1:12" ht="14.25" hidden="1" customHeight="1">
      <c r="A130" s="74">
        <v>2</v>
      </c>
      <c r="B130" s="49">
        <v>7</v>
      </c>
      <c r="C130" s="74">
        <v>1</v>
      </c>
      <c r="D130" s="54">
        <v>1</v>
      </c>
      <c r="E130" s="47">
        <v>1</v>
      </c>
      <c r="F130" s="50">
        <v>1</v>
      </c>
      <c r="G130" s="48" t="s">
        <v>103</v>
      </c>
      <c r="H130" s="43">
        <v>106</v>
      </c>
      <c r="I130" s="98">
        <v>0</v>
      </c>
      <c r="J130" s="98">
        <v>0</v>
      </c>
      <c r="K130" s="98">
        <v>0</v>
      </c>
      <c r="L130" s="98">
        <v>0</v>
      </c>
    </row>
    <row r="131" spans="1:12" ht="14.25" hidden="1" customHeight="1">
      <c r="A131" s="54">
        <v>2</v>
      </c>
      <c r="B131" s="54">
        <v>7</v>
      </c>
      <c r="C131" s="58">
        <v>1</v>
      </c>
      <c r="D131" s="54">
        <v>1</v>
      </c>
      <c r="E131" s="55">
        <v>1</v>
      </c>
      <c r="F131" s="57">
        <v>2</v>
      </c>
      <c r="G131" s="56" t="s">
        <v>104</v>
      </c>
      <c r="H131" s="43">
        <v>107</v>
      </c>
      <c r="I131" s="60">
        <v>0</v>
      </c>
      <c r="J131" s="60">
        <v>0</v>
      </c>
      <c r="K131" s="60">
        <v>0</v>
      </c>
      <c r="L131" s="60">
        <v>0</v>
      </c>
    </row>
    <row r="132" spans="1:12" ht="25.5" hidden="1" customHeight="1">
      <c r="A132" s="66">
        <v>2</v>
      </c>
      <c r="B132" s="67">
        <v>7</v>
      </c>
      <c r="C132" s="66">
        <v>2</v>
      </c>
      <c r="D132" s="67"/>
      <c r="E132" s="68"/>
      <c r="F132" s="70"/>
      <c r="G132" s="69" t="s">
        <v>105</v>
      </c>
      <c r="H132" s="43">
        <v>108</v>
      </c>
      <c r="I132" s="52">
        <f t="shared" ref="I132:L133" si="17">I133</f>
        <v>0</v>
      </c>
      <c r="J132" s="86">
        <f t="shared" si="17"/>
        <v>0</v>
      </c>
      <c r="K132" s="52">
        <f t="shared" si="17"/>
        <v>0</v>
      </c>
      <c r="L132" s="53">
        <f t="shared" si="17"/>
        <v>0</v>
      </c>
    </row>
    <row r="133" spans="1:12" ht="25.5" hidden="1" customHeight="1">
      <c r="A133" s="58">
        <v>2</v>
      </c>
      <c r="B133" s="54">
        <v>7</v>
      </c>
      <c r="C133" s="58">
        <v>2</v>
      </c>
      <c r="D133" s="54">
        <v>1</v>
      </c>
      <c r="E133" s="55"/>
      <c r="F133" s="57"/>
      <c r="G133" s="56" t="s">
        <v>106</v>
      </c>
      <c r="H133" s="43">
        <v>109</v>
      </c>
      <c r="I133" s="45">
        <f t="shared" si="17"/>
        <v>0</v>
      </c>
      <c r="J133" s="84">
        <f t="shared" si="17"/>
        <v>0</v>
      </c>
      <c r="K133" s="45">
        <f t="shared" si="17"/>
        <v>0</v>
      </c>
      <c r="L133" s="44">
        <f t="shared" si="17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>
        <v>1</v>
      </c>
      <c r="F134" s="57"/>
      <c r="G134" s="56" t="s">
        <v>106</v>
      </c>
      <c r="H134" s="43">
        <v>110</v>
      </c>
      <c r="I134" s="45">
        <f>SUM(I135:I135)</f>
        <v>0</v>
      </c>
      <c r="J134" s="84">
        <f>SUM(J135:J135)</f>
        <v>0</v>
      </c>
      <c r="K134" s="45">
        <f>SUM(K135:K135)</f>
        <v>0</v>
      </c>
      <c r="L134" s="44">
        <f>SUM(L135:L135)</f>
        <v>0</v>
      </c>
    </row>
    <row r="135" spans="1:12" ht="1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>
        <v>2</v>
      </c>
      <c r="G135" s="56" t="s">
        <v>107</v>
      </c>
      <c r="H135" s="43">
        <v>112</v>
      </c>
      <c r="I135" s="60">
        <v>0</v>
      </c>
      <c r="J135" s="60">
        <v>0</v>
      </c>
      <c r="K135" s="60">
        <v>0</v>
      </c>
      <c r="L135" s="60"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2</v>
      </c>
      <c r="E136" s="55"/>
      <c r="F136" s="57"/>
      <c r="G136" s="56" t="s">
        <v>108</v>
      </c>
      <c r="H136" s="43">
        <v>113</v>
      </c>
      <c r="I136" s="45">
        <f>I137</f>
        <v>0</v>
      </c>
      <c r="J136" s="45">
        <f>J137</f>
        <v>0</v>
      </c>
      <c r="K136" s="45">
        <f>K137</f>
        <v>0</v>
      </c>
      <c r="L136" s="45">
        <f>L137</f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>
        <v>1</v>
      </c>
      <c r="F137" s="57"/>
      <c r="G137" s="56" t="s">
        <v>108</v>
      </c>
      <c r="H137" s="43">
        <v>114</v>
      </c>
      <c r="I137" s="45">
        <f>SUM(I138)</f>
        <v>0</v>
      </c>
      <c r="J137" s="45">
        <f>SUM(J138)</f>
        <v>0</v>
      </c>
      <c r="K137" s="45">
        <f>SUM(K138)</f>
        <v>0</v>
      </c>
      <c r="L137" s="45">
        <f>SUM(L138)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>
        <v>1</v>
      </c>
      <c r="G138" s="56" t="s">
        <v>108</v>
      </c>
      <c r="H138" s="43">
        <v>115</v>
      </c>
      <c r="I138" s="60">
        <v>0</v>
      </c>
      <c r="J138" s="60">
        <v>0</v>
      </c>
      <c r="K138" s="60">
        <v>0</v>
      </c>
      <c r="L138" s="60">
        <v>0</v>
      </c>
    </row>
    <row r="139" spans="1:12" ht="14.4" hidden="1" customHeight="1">
      <c r="A139" s="58">
        <v>2</v>
      </c>
      <c r="B139" s="54">
        <v>7</v>
      </c>
      <c r="C139" s="58">
        <v>3</v>
      </c>
      <c r="D139" s="54"/>
      <c r="E139" s="55"/>
      <c r="F139" s="57"/>
      <c r="G139" s="56" t="s">
        <v>109</v>
      </c>
      <c r="H139" s="43">
        <v>116</v>
      </c>
      <c r="I139" s="45">
        <f t="shared" ref="I139:L140" si="18">I140</f>
        <v>400</v>
      </c>
      <c r="J139" s="84">
        <f t="shared" si="18"/>
        <v>300</v>
      </c>
      <c r="K139" s="45">
        <f t="shared" si="18"/>
        <v>282.11</v>
      </c>
      <c r="L139" s="44">
        <f t="shared" si="18"/>
        <v>282.11</v>
      </c>
    </row>
    <row r="140" spans="1:12" ht="14.4" hidden="1" customHeight="1">
      <c r="A140" s="66">
        <v>2</v>
      </c>
      <c r="B140" s="75">
        <v>7</v>
      </c>
      <c r="C140" s="99">
        <v>3</v>
      </c>
      <c r="D140" s="75">
        <v>1</v>
      </c>
      <c r="E140" s="76"/>
      <c r="F140" s="77"/>
      <c r="G140" s="78" t="s">
        <v>109</v>
      </c>
      <c r="H140" s="43">
        <v>117</v>
      </c>
      <c r="I140" s="72">
        <f t="shared" si="18"/>
        <v>400</v>
      </c>
      <c r="J140" s="97">
        <f t="shared" si="18"/>
        <v>300</v>
      </c>
      <c r="K140" s="72">
        <f t="shared" si="18"/>
        <v>282.11</v>
      </c>
      <c r="L140" s="71">
        <f t="shared" si="18"/>
        <v>282.11</v>
      </c>
    </row>
    <row r="141" spans="1:12" ht="14.4" hidden="1" customHeight="1">
      <c r="A141" s="58">
        <v>2</v>
      </c>
      <c r="B141" s="54">
        <v>7</v>
      </c>
      <c r="C141" s="58">
        <v>3</v>
      </c>
      <c r="D141" s="54">
        <v>1</v>
      </c>
      <c r="E141" s="55">
        <v>1</v>
      </c>
      <c r="F141" s="57"/>
      <c r="G141" s="56" t="s">
        <v>109</v>
      </c>
      <c r="H141" s="43">
        <v>118</v>
      </c>
      <c r="I141" s="45">
        <f>SUM(I142:I143)</f>
        <v>400</v>
      </c>
      <c r="J141" s="84">
        <f>SUM(J142:J143)</f>
        <v>300</v>
      </c>
      <c r="K141" s="45">
        <f>SUM(K142:K143)</f>
        <v>282.11</v>
      </c>
      <c r="L141" s="44">
        <f>SUM(L142:L143)</f>
        <v>282.11</v>
      </c>
    </row>
    <row r="142" spans="1:12">
      <c r="A142" s="74">
        <v>2</v>
      </c>
      <c r="B142" s="49">
        <v>7</v>
      </c>
      <c r="C142" s="74">
        <v>3</v>
      </c>
      <c r="D142" s="49">
        <v>1</v>
      </c>
      <c r="E142" s="47">
        <v>1</v>
      </c>
      <c r="F142" s="50">
        <v>1</v>
      </c>
      <c r="G142" s="48" t="s">
        <v>110</v>
      </c>
      <c r="H142" s="43">
        <v>119</v>
      </c>
      <c r="I142" s="98">
        <v>400</v>
      </c>
      <c r="J142" s="98">
        <v>300</v>
      </c>
      <c r="K142" s="98">
        <v>282.11</v>
      </c>
      <c r="L142" s="98">
        <f>K142</f>
        <v>282.11</v>
      </c>
    </row>
    <row r="143" spans="1:12" ht="16.5" hidden="1" customHeight="1">
      <c r="A143" s="58">
        <v>2</v>
      </c>
      <c r="B143" s="54">
        <v>7</v>
      </c>
      <c r="C143" s="58">
        <v>3</v>
      </c>
      <c r="D143" s="54">
        <v>1</v>
      </c>
      <c r="E143" s="55">
        <v>1</v>
      </c>
      <c r="F143" s="57">
        <v>2</v>
      </c>
      <c r="G143" s="56" t="s">
        <v>111</v>
      </c>
      <c r="H143" s="43">
        <v>120</v>
      </c>
      <c r="I143" s="60">
        <v>0</v>
      </c>
      <c r="J143" s="61">
        <v>0</v>
      </c>
      <c r="K143" s="61">
        <v>0</v>
      </c>
      <c r="L143" s="61">
        <v>0</v>
      </c>
    </row>
    <row r="144" spans="1:12" ht="15" hidden="1" customHeight="1">
      <c r="A144" s="87">
        <v>2</v>
      </c>
      <c r="B144" s="87">
        <v>8</v>
      </c>
      <c r="C144" s="39"/>
      <c r="D144" s="63"/>
      <c r="E144" s="46"/>
      <c r="F144" s="100"/>
      <c r="G144" s="51" t="s">
        <v>112</v>
      </c>
      <c r="H144" s="43">
        <v>121</v>
      </c>
      <c r="I144" s="65">
        <f>I145</f>
        <v>0</v>
      </c>
      <c r="J144" s="85">
        <f>J145</f>
        <v>0</v>
      </c>
      <c r="K144" s="65">
        <f>K145</f>
        <v>0</v>
      </c>
      <c r="L144" s="64">
        <f>L145</f>
        <v>0</v>
      </c>
    </row>
    <row r="145" spans="1:12" ht="14.25" hidden="1" customHeight="1">
      <c r="A145" s="66">
        <v>2</v>
      </c>
      <c r="B145" s="66">
        <v>8</v>
      </c>
      <c r="C145" s="66">
        <v>1</v>
      </c>
      <c r="D145" s="67"/>
      <c r="E145" s="68"/>
      <c r="F145" s="70"/>
      <c r="G145" s="48" t="s">
        <v>112</v>
      </c>
      <c r="H145" s="43">
        <v>122</v>
      </c>
      <c r="I145" s="65">
        <f>I146+I151</f>
        <v>0</v>
      </c>
      <c r="J145" s="85">
        <f>J146+J151</f>
        <v>0</v>
      </c>
      <c r="K145" s="65">
        <f>K146+K151</f>
        <v>0</v>
      </c>
      <c r="L145" s="64">
        <f>L146+L151</f>
        <v>0</v>
      </c>
    </row>
    <row r="146" spans="1:12" ht="13.5" hidden="1" customHeight="1">
      <c r="A146" s="58">
        <v>2</v>
      </c>
      <c r="B146" s="54">
        <v>8</v>
      </c>
      <c r="C146" s="56">
        <v>1</v>
      </c>
      <c r="D146" s="54">
        <v>1</v>
      </c>
      <c r="E146" s="55"/>
      <c r="F146" s="57"/>
      <c r="G146" s="56" t="s">
        <v>113</v>
      </c>
      <c r="H146" s="43">
        <v>123</v>
      </c>
      <c r="I146" s="45">
        <f>I147</f>
        <v>0</v>
      </c>
      <c r="J146" s="84">
        <f>J147</f>
        <v>0</v>
      </c>
      <c r="K146" s="45">
        <f>K147</f>
        <v>0</v>
      </c>
      <c r="L146" s="44">
        <f>L147</f>
        <v>0</v>
      </c>
    </row>
    <row r="147" spans="1:12" ht="13.5" hidden="1" customHeight="1">
      <c r="A147" s="58">
        <v>2</v>
      </c>
      <c r="B147" s="54">
        <v>8</v>
      </c>
      <c r="C147" s="48">
        <v>1</v>
      </c>
      <c r="D147" s="49">
        <v>1</v>
      </c>
      <c r="E147" s="47">
        <v>1</v>
      </c>
      <c r="F147" s="50"/>
      <c r="G147" s="56" t="s">
        <v>113</v>
      </c>
      <c r="H147" s="43">
        <v>124</v>
      </c>
      <c r="I147" s="65">
        <f>SUM(I148:I150)</f>
        <v>0</v>
      </c>
      <c r="J147" s="65">
        <f>SUM(J148:J150)</f>
        <v>0</v>
      </c>
      <c r="K147" s="65">
        <f>SUM(K148:K150)</f>
        <v>0</v>
      </c>
      <c r="L147" s="65">
        <f>SUM(L148:L150)</f>
        <v>0</v>
      </c>
    </row>
    <row r="148" spans="1:12" ht="13.5" hidden="1" customHeight="1">
      <c r="A148" s="54">
        <v>2</v>
      </c>
      <c r="B148" s="49">
        <v>8</v>
      </c>
      <c r="C148" s="56">
        <v>1</v>
      </c>
      <c r="D148" s="54">
        <v>1</v>
      </c>
      <c r="E148" s="55">
        <v>1</v>
      </c>
      <c r="F148" s="57">
        <v>1</v>
      </c>
      <c r="G148" s="56" t="s">
        <v>114</v>
      </c>
      <c r="H148" s="43">
        <v>125</v>
      </c>
      <c r="I148" s="60">
        <v>0</v>
      </c>
      <c r="J148" s="60">
        <v>0</v>
      </c>
      <c r="K148" s="60">
        <v>0</v>
      </c>
      <c r="L148" s="60">
        <v>0</v>
      </c>
    </row>
    <row r="149" spans="1:12" ht="15.75" hidden="1" customHeight="1">
      <c r="A149" s="66">
        <v>2</v>
      </c>
      <c r="B149" s="75">
        <v>8</v>
      </c>
      <c r="C149" s="78">
        <v>1</v>
      </c>
      <c r="D149" s="75">
        <v>1</v>
      </c>
      <c r="E149" s="76">
        <v>1</v>
      </c>
      <c r="F149" s="77">
        <v>2</v>
      </c>
      <c r="G149" s="78" t="s">
        <v>115</v>
      </c>
      <c r="H149" s="43">
        <v>126</v>
      </c>
      <c r="I149" s="101">
        <v>0</v>
      </c>
      <c r="J149" s="101">
        <v>0</v>
      </c>
      <c r="K149" s="101">
        <v>0</v>
      </c>
      <c r="L149" s="101">
        <v>0</v>
      </c>
    </row>
    <row r="150" spans="1:12" ht="14.4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3</v>
      </c>
      <c r="G150" s="78" t="s">
        <v>116</v>
      </c>
      <c r="H150" s="43">
        <v>127</v>
      </c>
      <c r="I150" s="101">
        <v>0</v>
      </c>
      <c r="J150" s="102">
        <v>0</v>
      </c>
      <c r="K150" s="101">
        <v>0</v>
      </c>
      <c r="L150" s="79">
        <v>0</v>
      </c>
    </row>
    <row r="151" spans="1:12" ht="15" hidden="1" customHeight="1">
      <c r="A151" s="58">
        <v>2</v>
      </c>
      <c r="B151" s="54">
        <v>8</v>
      </c>
      <c r="C151" s="56">
        <v>1</v>
      </c>
      <c r="D151" s="54">
        <v>2</v>
      </c>
      <c r="E151" s="55"/>
      <c r="F151" s="57"/>
      <c r="G151" s="56" t="s">
        <v>117</v>
      </c>
      <c r="H151" s="43">
        <v>128</v>
      </c>
      <c r="I151" s="45">
        <f t="shared" ref="I151:L152" si="19">I152</f>
        <v>0</v>
      </c>
      <c r="J151" s="84">
        <f t="shared" si="19"/>
        <v>0</v>
      </c>
      <c r="K151" s="45">
        <f t="shared" si="19"/>
        <v>0</v>
      </c>
      <c r="L151" s="44">
        <f t="shared" si="19"/>
        <v>0</v>
      </c>
    </row>
    <row r="152" spans="1:12" ht="14.4" hidden="1" customHeight="1">
      <c r="A152" s="58">
        <v>2</v>
      </c>
      <c r="B152" s="54">
        <v>8</v>
      </c>
      <c r="C152" s="56">
        <v>1</v>
      </c>
      <c r="D152" s="54">
        <v>2</v>
      </c>
      <c r="E152" s="55">
        <v>1</v>
      </c>
      <c r="F152" s="57"/>
      <c r="G152" s="56" t="s">
        <v>117</v>
      </c>
      <c r="H152" s="43">
        <v>129</v>
      </c>
      <c r="I152" s="45">
        <f t="shared" si="19"/>
        <v>0</v>
      </c>
      <c r="J152" s="84">
        <f t="shared" si="19"/>
        <v>0</v>
      </c>
      <c r="K152" s="45">
        <f t="shared" si="19"/>
        <v>0</v>
      </c>
      <c r="L152" s="44">
        <f t="shared" si="19"/>
        <v>0</v>
      </c>
    </row>
    <row r="153" spans="1:12" ht="14.4" hidden="1" customHeight="1">
      <c r="A153" s="66">
        <v>2</v>
      </c>
      <c r="B153" s="67">
        <v>8</v>
      </c>
      <c r="C153" s="69">
        <v>1</v>
      </c>
      <c r="D153" s="67">
        <v>2</v>
      </c>
      <c r="E153" s="68">
        <v>1</v>
      </c>
      <c r="F153" s="70">
        <v>1</v>
      </c>
      <c r="G153" s="56" t="s">
        <v>117</v>
      </c>
      <c r="H153" s="43">
        <v>130</v>
      </c>
      <c r="I153" s="103">
        <v>0</v>
      </c>
      <c r="J153" s="61">
        <v>0</v>
      </c>
      <c r="K153" s="61">
        <v>0</v>
      </c>
      <c r="L153" s="61">
        <v>0</v>
      </c>
    </row>
    <row r="154" spans="1:12" ht="39.75" hidden="1" customHeight="1">
      <c r="A154" s="87">
        <v>2</v>
      </c>
      <c r="B154" s="39">
        <v>9</v>
      </c>
      <c r="C154" s="41"/>
      <c r="D154" s="39"/>
      <c r="E154" s="40"/>
      <c r="F154" s="42"/>
      <c r="G154" s="41" t="s">
        <v>118</v>
      </c>
      <c r="H154" s="43">
        <v>131</v>
      </c>
      <c r="I154" s="45">
        <f>I155+I159</f>
        <v>0</v>
      </c>
      <c r="J154" s="84">
        <f>J155+J159</f>
        <v>0</v>
      </c>
      <c r="K154" s="45">
        <f>K155+K159</f>
        <v>0</v>
      </c>
      <c r="L154" s="44">
        <f>L155+L159</f>
        <v>0</v>
      </c>
    </row>
    <row r="155" spans="1:12" s="69" customFormat="1" ht="39" hidden="1" customHeight="1">
      <c r="A155" s="58">
        <v>2</v>
      </c>
      <c r="B155" s="54">
        <v>9</v>
      </c>
      <c r="C155" s="56">
        <v>1</v>
      </c>
      <c r="D155" s="54"/>
      <c r="E155" s="55"/>
      <c r="F155" s="57"/>
      <c r="G155" s="56" t="s">
        <v>119</v>
      </c>
      <c r="H155" s="43">
        <v>132</v>
      </c>
      <c r="I155" s="45">
        <f t="shared" ref="I155:L157" si="20">I156</f>
        <v>0</v>
      </c>
      <c r="J155" s="84">
        <f t="shared" si="20"/>
        <v>0</v>
      </c>
      <c r="K155" s="45">
        <f t="shared" si="20"/>
        <v>0</v>
      </c>
      <c r="L155" s="44">
        <f t="shared" si="20"/>
        <v>0</v>
      </c>
    </row>
    <row r="156" spans="1:12" ht="42.75" hidden="1" customHeight="1">
      <c r="A156" s="74">
        <v>2</v>
      </c>
      <c r="B156" s="49">
        <v>9</v>
      </c>
      <c r="C156" s="48">
        <v>1</v>
      </c>
      <c r="D156" s="49">
        <v>1</v>
      </c>
      <c r="E156" s="47"/>
      <c r="F156" s="50"/>
      <c r="G156" s="56" t="s">
        <v>120</v>
      </c>
      <c r="H156" s="43">
        <v>133</v>
      </c>
      <c r="I156" s="65">
        <f t="shared" si="20"/>
        <v>0</v>
      </c>
      <c r="J156" s="85">
        <f t="shared" si="20"/>
        <v>0</v>
      </c>
      <c r="K156" s="65">
        <f t="shared" si="20"/>
        <v>0</v>
      </c>
      <c r="L156" s="64">
        <f t="shared" si="20"/>
        <v>0</v>
      </c>
    </row>
    <row r="157" spans="1:12" ht="38.25" hidden="1" customHeight="1">
      <c r="A157" s="58">
        <v>2</v>
      </c>
      <c r="B157" s="54">
        <v>9</v>
      </c>
      <c r="C157" s="58">
        <v>1</v>
      </c>
      <c r="D157" s="54">
        <v>1</v>
      </c>
      <c r="E157" s="55">
        <v>1</v>
      </c>
      <c r="F157" s="57"/>
      <c r="G157" s="56" t="s">
        <v>120</v>
      </c>
      <c r="H157" s="43">
        <v>134</v>
      </c>
      <c r="I157" s="45">
        <f t="shared" si="20"/>
        <v>0</v>
      </c>
      <c r="J157" s="84">
        <f t="shared" si="20"/>
        <v>0</v>
      </c>
      <c r="K157" s="45">
        <f t="shared" si="20"/>
        <v>0</v>
      </c>
      <c r="L157" s="44">
        <f t="shared" si="20"/>
        <v>0</v>
      </c>
    </row>
    <row r="158" spans="1:12" ht="38.25" hidden="1" customHeight="1">
      <c r="A158" s="74">
        <v>2</v>
      </c>
      <c r="B158" s="49">
        <v>9</v>
      </c>
      <c r="C158" s="49">
        <v>1</v>
      </c>
      <c r="D158" s="49">
        <v>1</v>
      </c>
      <c r="E158" s="47">
        <v>1</v>
      </c>
      <c r="F158" s="50">
        <v>1</v>
      </c>
      <c r="G158" s="56" t="s">
        <v>120</v>
      </c>
      <c r="H158" s="43">
        <v>135</v>
      </c>
      <c r="I158" s="98">
        <v>0</v>
      </c>
      <c r="J158" s="98">
        <v>0</v>
      </c>
      <c r="K158" s="98">
        <v>0</v>
      </c>
      <c r="L158" s="98">
        <v>0</v>
      </c>
    </row>
    <row r="159" spans="1:12" ht="41.25" hidden="1" customHeight="1">
      <c r="A159" s="58">
        <v>2</v>
      </c>
      <c r="B159" s="54">
        <v>9</v>
      </c>
      <c r="C159" s="54">
        <v>2</v>
      </c>
      <c r="D159" s="54"/>
      <c r="E159" s="55"/>
      <c r="F159" s="57"/>
      <c r="G159" s="56" t="s">
        <v>121</v>
      </c>
      <c r="H159" s="43">
        <v>136</v>
      </c>
      <c r="I159" s="45">
        <f>SUM(I160+I165)</f>
        <v>0</v>
      </c>
      <c r="J159" s="45">
        <f>SUM(J160+J165)</f>
        <v>0</v>
      </c>
      <c r="K159" s="45">
        <f>SUM(K160+K165)</f>
        <v>0</v>
      </c>
      <c r="L159" s="45">
        <f>SUM(L160+L165)</f>
        <v>0</v>
      </c>
    </row>
    <row r="160" spans="1:12" ht="44.25" hidden="1" customHeight="1">
      <c r="A160" s="58">
        <v>2</v>
      </c>
      <c r="B160" s="54">
        <v>9</v>
      </c>
      <c r="C160" s="54">
        <v>2</v>
      </c>
      <c r="D160" s="49">
        <v>1</v>
      </c>
      <c r="E160" s="47"/>
      <c r="F160" s="50"/>
      <c r="G160" s="48" t="s">
        <v>122</v>
      </c>
      <c r="H160" s="43">
        <v>137</v>
      </c>
      <c r="I160" s="65">
        <f>I161</f>
        <v>0</v>
      </c>
      <c r="J160" s="85">
        <f>J161</f>
        <v>0</v>
      </c>
      <c r="K160" s="65">
        <f>K161</f>
        <v>0</v>
      </c>
      <c r="L160" s="64">
        <f>L161</f>
        <v>0</v>
      </c>
    </row>
    <row r="161" spans="1:12" ht="40.5" hidden="1" customHeight="1">
      <c r="A161" s="74">
        <v>2</v>
      </c>
      <c r="B161" s="49">
        <v>9</v>
      </c>
      <c r="C161" s="49">
        <v>2</v>
      </c>
      <c r="D161" s="54">
        <v>1</v>
      </c>
      <c r="E161" s="55">
        <v>1</v>
      </c>
      <c r="F161" s="57"/>
      <c r="G161" s="48" t="s">
        <v>123</v>
      </c>
      <c r="H161" s="43">
        <v>138</v>
      </c>
      <c r="I161" s="45">
        <f>SUM(I162:I164)</f>
        <v>0</v>
      </c>
      <c r="J161" s="84">
        <f>SUM(J162:J164)</f>
        <v>0</v>
      </c>
      <c r="K161" s="45">
        <f>SUM(K162:K164)</f>
        <v>0</v>
      </c>
      <c r="L161" s="44">
        <f>SUM(L162:L164)</f>
        <v>0</v>
      </c>
    </row>
    <row r="162" spans="1:12" ht="53.25" hidden="1" customHeight="1">
      <c r="A162" s="66">
        <v>2</v>
      </c>
      <c r="B162" s="75">
        <v>9</v>
      </c>
      <c r="C162" s="75">
        <v>2</v>
      </c>
      <c r="D162" s="75">
        <v>1</v>
      </c>
      <c r="E162" s="76">
        <v>1</v>
      </c>
      <c r="F162" s="77">
        <v>1</v>
      </c>
      <c r="G162" s="48" t="s">
        <v>124</v>
      </c>
      <c r="H162" s="43">
        <v>139</v>
      </c>
      <c r="I162" s="101">
        <v>0</v>
      </c>
      <c r="J162" s="59">
        <v>0</v>
      </c>
      <c r="K162" s="59">
        <v>0</v>
      </c>
      <c r="L162" s="59">
        <v>0</v>
      </c>
    </row>
    <row r="163" spans="1:12" ht="51.75" hidden="1" customHeight="1">
      <c r="A163" s="58">
        <v>2</v>
      </c>
      <c r="B163" s="54">
        <v>9</v>
      </c>
      <c r="C163" s="54">
        <v>2</v>
      </c>
      <c r="D163" s="54">
        <v>1</v>
      </c>
      <c r="E163" s="55">
        <v>1</v>
      </c>
      <c r="F163" s="57">
        <v>2</v>
      </c>
      <c r="G163" s="48" t="s">
        <v>125</v>
      </c>
      <c r="H163" s="43">
        <v>140</v>
      </c>
      <c r="I163" s="60">
        <v>0</v>
      </c>
      <c r="J163" s="104">
        <v>0</v>
      </c>
      <c r="K163" s="104">
        <v>0</v>
      </c>
      <c r="L163" s="104">
        <v>0</v>
      </c>
    </row>
    <row r="164" spans="1:12" ht="54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3</v>
      </c>
      <c r="G164" s="48" t="s">
        <v>126</v>
      </c>
      <c r="H164" s="43">
        <v>141</v>
      </c>
      <c r="I164" s="60">
        <v>0</v>
      </c>
      <c r="J164" s="60">
        <v>0</v>
      </c>
      <c r="K164" s="60">
        <v>0</v>
      </c>
      <c r="L164" s="60">
        <v>0</v>
      </c>
    </row>
    <row r="165" spans="1:12" ht="39" hidden="1" customHeight="1">
      <c r="A165" s="105">
        <v>2</v>
      </c>
      <c r="B165" s="105">
        <v>9</v>
      </c>
      <c r="C165" s="105">
        <v>2</v>
      </c>
      <c r="D165" s="105">
        <v>2</v>
      </c>
      <c r="E165" s="105"/>
      <c r="F165" s="105"/>
      <c r="G165" s="56" t="s">
        <v>127</v>
      </c>
      <c r="H165" s="43">
        <v>142</v>
      </c>
      <c r="I165" s="45">
        <f>I166</f>
        <v>0</v>
      </c>
      <c r="J165" s="84">
        <f>J166</f>
        <v>0</v>
      </c>
      <c r="K165" s="45">
        <f>K166</f>
        <v>0</v>
      </c>
      <c r="L165" s="44">
        <f>L166</f>
        <v>0</v>
      </c>
    </row>
    <row r="166" spans="1:12" ht="43.5" hidden="1" customHeight="1">
      <c r="A166" s="58">
        <v>2</v>
      </c>
      <c r="B166" s="54">
        <v>9</v>
      </c>
      <c r="C166" s="54">
        <v>2</v>
      </c>
      <c r="D166" s="54">
        <v>2</v>
      </c>
      <c r="E166" s="55">
        <v>1</v>
      </c>
      <c r="F166" s="57"/>
      <c r="G166" s="48" t="s">
        <v>128</v>
      </c>
      <c r="H166" s="43">
        <v>143</v>
      </c>
      <c r="I166" s="65">
        <f>SUM(I167:I169)</f>
        <v>0</v>
      </c>
      <c r="J166" s="65">
        <f>SUM(J167:J169)</f>
        <v>0</v>
      </c>
      <c r="K166" s="65">
        <f>SUM(K167:K169)</f>
        <v>0</v>
      </c>
      <c r="L166" s="65">
        <f>SUM(L167:L169)</f>
        <v>0</v>
      </c>
    </row>
    <row r="167" spans="1:12" ht="54.75" hidden="1" customHeight="1">
      <c r="A167" s="58">
        <v>2</v>
      </c>
      <c r="B167" s="54">
        <v>9</v>
      </c>
      <c r="C167" s="54">
        <v>2</v>
      </c>
      <c r="D167" s="54">
        <v>2</v>
      </c>
      <c r="E167" s="54">
        <v>1</v>
      </c>
      <c r="F167" s="57">
        <v>1</v>
      </c>
      <c r="G167" s="106" t="s">
        <v>129</v>
      </c>
      <c r="H167" s="43">
        <v>144</v>
      </c>
      <c r="I167" s="60">
        <v>0</v>
      </c>
      <c r="J167" s="59">
        <v>0</v>
      </c>
      <c r="K167" s="59">
        <v>0</v>
      </c>
      <c r="L167" s="59">
        <v>0</v>
      </c>
    </row>
    <row r="168" spans="1:12" ht="54" hidden="1" customHeight="1">
      <c r="A168" s="67">
        <v>2</v>
      </c>
      <c r="B168" s="69">
        <v>9</v>
      </c>
      <c r="C168" s="67">
        <v>2</v>
      </c>
      <c r="D168" s="68">
        <v>2</v>
      </c>
      <c r="E168" s="68">
        <v>1</v>
      </c>
      <c r="F168" s="70">
        <v>2</v>
      </c>
      <c r="G168" s="69" t="s">
        <v>130</v>
      </c>
      <c r="H168" s="43">
        <v>145</v>
      </c>
      <c r="I168" s="59">
        <v>0</v>
      </c>
      <c r="J168" s="61">
        <v>0</v>
      </c>
      <c r="K168" s="61">
        <v>0</v>
      </c>
      <c r="L168" s="61">
        <v>0</v>
      </c>
    </row>
    <row r="169" spans="1:12" ht="54" hidden="1" customHeight="1">
      <c r="A169" s="54">
        <v>2</v>
      </c>
      <c r="B169" s="78">
        <v>9</v>
      </c>
      <c r="C169" s="75">
        <v>2</v>
      </c>
      <c r="D169" s="76">
        <v>2</v>
      </c>
      <c r="E169" s="76">
        <v>1</v>
      </c>
      <c r="F169" s="77">
        <v>3</v>
      </c>
      <c r="G169" s="78" t="s">
        <v>131</v>
      </c>
      <c r="H169" s="43">
        <v>146</v>
      </c>
      <c r="I169" s="104">
        <v>0</v>
      </c>
      <c r="J169" s="104">
        <v>0</v>
      </c>
      <c r="K169" s="104">
        <v>0</v>
      </c>
      <c r="L169" s="104">
        <v>0</v>
      </c>
    </row>
    <row r="170" spans="1:12" ht="26.25" hidden="1" customHeight="1">
      <c r="A170" s="67">
        <v>3</v>
      </c>
      <c r="B170" s="68">
        <v>1</v>
      </c>
      <c r="C170" s="68">
        <v>2</v>
      </c>
      <c r="D170" s="68"/>
      <c r="E170" s="68"/>
      <c r="F170" s="70"/>
      <c r="G170" s="69" t="s">
        <v>138</v>
      </c>
      <c r="H170" s="43">
        <v>171</v>
      </c>
      <c r="I170" s="44">
        <f t="shared" ref="I170:L171" si="21">I171</f>
        <v>0</v>
      </c>
      <c r="J170" s="86">
        <f t="shared" si="21"/>
        <v>0</v>
      </c>
      <c r="K170" s="52">
        <f t="shared" si="21"/>
        <v>0</v>
      </c>
      <c r="L170" s="53">
        <f t="shared" si="21"/>
        <v>0</v>
      </c>
    </row>
    <row r="171" spans="1:12" ht="25.5" hidden="1" customHeight="1">
      <c r="A171" s="54">
        <v>3</v>
      </c>
      <c r="B171" s="55">
        <v>1</v>
      </c>
      <c r="C171" s="55">
        <v>2</v>
      </c>
      <c r="D171" s="55">
        <v>1</v>
      </c>
      <c r="E171" s="55"/>
      <c r="F171" s="57"/>
      <c r="G171" s="69" t="s">
        <v>138</v>
      </c>
      <c r="H171" s="43">
        <v>172</v>
      </c>
      <c r="I171" s="64">
        <f t="shared" si="21"/>
        <v>0</v>
      </c>
      <c r="J171" s="84">
        <f t="shared" si="21"/>
        <v>0</v>
      </c>
      <c r="K171" s="45">
        <f t="shared" si="21"/>
        <v>0</v>
      </c>
      <c r="L171" s="44">
        <f t="shared" si="21"/>
        <v>0</v>
      </c>
    </row>
    <row r="172" spans="1:12" ht="26.25" hidden="1" customHeight="1">
      <c r="A172" s="49">
        <v>3</v>
      </c>
      <c r="B172" s="47">
        <v>1</v>
      </c>
      <c r="C172" s="47">
        <v>2</v>
      </c>
      <c r="D172" s="47">
        <v>1</v>
      </c>
      <c r="E172" s="47">
        <v>1</v>
      </c>
      <c r="F172" s="50"/>
      <c r="G172" s="69" t="s">
        <v>138</v>
      </c>
      <c r="H172" s="43">
        <v>173</v>
      </c>
      <c r="I172" s="44">
        <f>SUM(I173:I176)</f>
        <v>0</v>
      </c>
      <c r="J172" s="85">
        <f>SUM(J173:J176)</f>
        <v>0</v>
      </c>
      <c r="K172" s="65">
        <f>SUM(K173:K176)</f>
        <v>0</v>
      </c>
      <c r="L172" s="64">
        <f>SUM(L173:L176)</f>
        <v>0</v>
      </c>
    </row>
    <row r="173" spans="1:12" ht="41.25" hidden="1" customHeight="1">
      <c r="A173" s="54">
        <v>3</v>
      </c>
      <c r="B173" s="55">
        <v>1</v>
      </c>
      <c r="C173" s="55">
        <v>2</v>
      </c>
      <c r="D173" s="55">
        <v>1</v>
      </c>
      <c r="E173" s="55">
        <v>1</v>
      </c>
      <c r="F173" s="57">
        <v>2</v>
      </c>
      <c r="G173" s="56" t="s">
        <v>139</v>
      </c>
      <c r="H173" s="43">
        <v>174</v>
      </c>
      <c r="I173" s="61">
        <v>0</v>
      </c>
      <c r="J173" s="61">
        <v>0</v>
      </c>
      <c r="K173" s="61">
        <v>0</v>
      </c>
      <c r="L173" s="61">
        <v>0</v>
      </c>
    </row>
    <row r="174" spans="1:12" ht="14.25" hidden="1" customHeight="1">
      <c r="A174" s="54">
        <v>3</v>
      </c>
      <c r="B174" s="55">
        <v>1</v>
      </c>
      <c r="C174" s="55">
        <v>2</v>
      </c>
      <c r="D174" s="54">
        <v>1</v>
      </c>
      <c r="E174" s="55">
        <v>1</v>
      </c>
      <c r="F174" s="57">
        <v>3</v>
      </c>
      <c r="G174" s="56" t="s">
        <v>140</v>
      </c>
      <c r="H174" s="43">
        <v>175</v>
      </c>
      <c r="I174" s="61">
        <v>0</v>
      </c>
      <c r="J174" s="61">
        <v>0</v>
      </c>
      <c r="K174" s="61">
        <v>0</v>
      </c>
      <c r="L174" s="61">
        <v>0</v>
      </c>
    </row>
    <row r="175" spans="1:12" ht="18.75" hidden="1" customHeight="1">
      <c r="A175" s="54">
        <v>3</v>
      </c>
      <c r="B175" s="55">
        <v>1</v>
      </c>
      <c r="C175" s="55">
        <v>2</v>
      </c>
      <c r="D175" s="54">
        <v>1</v>
      </c>
      <c r="E175" s="55">
        <v>1</v>
      </c>
      <c r="F175" s="57">
        <v>4</v>
      </c>
      <c r="G175" s="56" t="s">
        <v>141</v>
      </c>
      <c r="H175" s="43">
        <v>176</v>
      </c>
      <c r="I175" s="61">
        <v>0</v>
      </c>
      <c r="J175" s="61">
        <v>0</v>
      </c>
      <c r="K175" s="61">
        <v>0</v>
      </c>
      <c r="L175" s="61">
        <v>0</v>
      </c>
    </row>
    <row r="176" spans="1:12" ht="17.25" hidden="1" customHeight="1">
      <c r="A176" s="67">
        <v>3</v>
      </c>
      <c r="B176" s="76">
        <v>1</v>
      </c>
      <c r="C176" s="76">
        <v>2</v>
      </c>
      <c r="D176" s="75">
        <v>1</v>
      </c>
      <c r="E176" s="76">
        <v>1</v>
      </c>
      <c r="F176" s="77">
        <v>5</v>
      </c>
      <c r="G176" s="78" t="s">
        <v>142</v>
      </c>
      <c r="H176" s="43">
        <v>177</v>
      </c>
      <c r="I176" s="61">
        <v>0</v>
      </c>
      <c r="J176" s="61">
        <v>0</v>
      </c>
      <c r="K176" s="61">
        <v>0</v>
      </c>
      <c r="L176" s="104">
        <v>0</v>
      </c>
    </row>
    <row r="177" spans="1:16" ht="15" hidden="1" customHeight="1">
      <c r="A177" s="54">
        <v>3</v>
      </c>
      <c r="B177" s="55">
        <v>1</v>
      </c>
      <c r="C177" s="55">
        <v>3</v>
      </c>
      <c r="D177" s="54"/>
      <c r="E177" s="55"/>
      <c r="F177" s="57"/>
      <c r="G177" s="56" t="s">
        <v>143</v>
      </c>
      <c r="H177" s="43">
        <v>178</v>
      </c>
      <c r="I177" s="44">
        <f>SUM(I178+I181)</f>
        <v>0</v>
      </c>
      <c r="J177" s="84">
        <f>SUM(J178+J181)</f>
        <v>0</v>
      </c>
      <c r="K177" s="45">
        <f>SUM(K178+K181)</f>
        <v>0</v>
      </c>
      <c r="L177" s="44">
        <f>SUM(L178+L181)</f>
        <v>0</v>
      </c>
    </row>
    <row r="178" spans="1:16" ht="27.75" hidden="1" customHeight="1">
      <c r="A178" s="49">
        <v>3</v>
      </c>
      <c r="B178" s="47">
        <v>1</v>
      </c>
      <c r="C178" s="47">
        <v>3</v>
      </c>
      <c r="D178" s="49">
        <v>1</v>
      </c>
      <c r="E178" s="54"/>
      <c r="F178" s="50"/>
      <c r="G178" s="48" t="s">
        <v>144</v>
      </c>
      <c r="H178" s="43">
        <v>179</v>
      </c>
      <c r="I178" s="64">
        <f t="shared" ref="I178:L179" si="22">I179</f>
        <v>0</v>
      </c>
      <c r="J178" s="85">
        <f t="shared" si="22"/>
        <v>0</v>
      </c>
      <c r="K178" s="65">
        <f t="shared" si="22"/>
        <v>0</v>
      </c>
      <c r="L178" s="64">
        <f t="shared" si="22"/>
        <v>0</v>
      </c>
    </row>
    <row r="179" spans="1:16" ht="30.75" hidden="1" customHeight="1">
      <c r="A179" s="54">
        <v>3</v>
      </c>
      <c r="B179" s="55">
        <v>1</v>
      </c>
      <c r="C179" s="55">
        <v>3</v>
      </c>
      <c r="D179" s="54">
        <v>1</v>
      </c>
      <c r="E179" s="54">
        <v>1</v>
      </c>
      <c r="F179" s="57"/>
      <c r="G179" s="48" t="s">
        <v>144</v>
      </c>
      <c r="H179" s="43">
        <v>180</v>
      </c>
      <c r="I179" s="44">
        <f t="shared" si="22"/>
        <v>0</v>
      </c>
      <c r="J179" s="84">
        <f t="shared" si="22"/>
        <v>0</v>
      </c>
      <c r="K179" s="45">
        <f t="shared" si="22"/>
        <v>0</v>
      </c>
      <c r="L179" s="44">
        <f t="shared" si="22"/>
        <v>0</v>
      </c>
    </row>
    <row r="180" spans="1:16" ht="27.75" hidden="1" customHeight="1">
      <c r="A180" s="54">
        <v>3</v>
      </c>
      <c r="B180" s="56">
        <v>1</v>
      </c>
      <c r="C180" s="54">
        <v>3</v>
      </c>
      <c r="D180" s="55">
        <v>1</v>
      </c>
      <c r="E180" s="55">
        <v>1</v>
      </c>
      <c r="F180" s="57">
        <v>1</v>
      </c>
      <c r="G180" s="48" t="s">
        <v>144</v>
      </c>
      <c r="H180" s="43">
        <v>181</v>
      </c>
      <c r="I180" s="104">
        <v>0</v>
      </c>
      <c r="J180" s="104">
        <v>0</v>
      </c>
      <c r="K180" s="104">
        <v>0</v>
      </c>
      <c r="L180" s="104">
        <v>0</v>
      </c>
    </row>
    <row r="181" spans="1:16" ht="15" hidden="1" customHeight="1">
      <c r="A181" s="54">
        <v>3</v>
      </c>
      <c r="B181" s="56">
        <v>1</v>
      </c>
      <c r="C181" s="54">
        <v>3</v>
      </c>
      <c r="D181" s="55">
        <v>2</v>
      </c>
      <c r="E181" s="55"/>
      <c r="F181" s="57"/>
      <c r="G181" s="56" t="s">
        <v>145</v>
      </c>
      <c r="H181" s="43">
        <v>182</v>
      </c>
      <c r="I181" s="44">
        <f>I182</f>
        <v>0</v>
      </c>
      <c r="J181" s="84">
        <f>J182</f>
        <v>0</v>
      </c>
      <c r="K181" s="45">
        <f>K182</f>
        <v>0</v>
      </c>
      <c r="L181" s="44">
        <f>L182</f>
        <v>0</v>
      </c>
    </row>
    <row r="182" spans="1:16" ht="15.75" hidden="1" customHeight="1">
      <c r="A182" s="49">
        <v>3</v>
      </c>
      <c r="B182" s="48">
        <v>1</v>
      </c>
      <c r="C182" s="49">
        <v>3</v>
      </c>
      <c r="D182" s="47">
        <v>2</v>
      </c>
      <c r="E182" s="47">
        <v>1</v>
      </c>
      <c r="F182" s="50"/>
      <c r="G182" s="56" t="s">
        <v>145</v>
      </c>
      <c r="H182" s="43">
        <v>183</v>
      </c>
      <c r="I182" s="44">
        <f>SUM(I183:I188)</f>
        <v>0</v>
      </c>
      <c r="J182" s="44">
        <f>SUM(J183:J188)</f>
        <v>0</v>
      </c>
      <c r="K182" s="44">
        <f>SUM(K183:K188)</f>
        <v>0</v>
      </c>
      <c r="L182" s="44">
        <f>SUM(L183:L188)</f>
        <v>0</v>
      </c>
      <c r="M182" s="138"/>
      <c r="N182" s="138"/>
      <c r="O182" s="138"/>
      <c r="P182" s="138"/>
    </row>
    <row r="183" spans="1:16" ht="15" hidden="1" customHeight="1">
      <c r="A183" s="54">
        <v>3</v>
      </c>
      <c r="B183" s="56">
        <v>1</v>
      </c>
      <c r="C183" s="54">
        <v>3</v>
      </c>
      <c r="D183" s="55">
        <v>2</v>
      </c>
      <c r="E183" s="55">
        <v>1</v>
      </c>
      <c r="F183" s="57">
        <v>1</v>
      </c>
      <c r="G183" s="56" t="s">
        <v>146</v>
      </c>
      <c r="H183" s="43">
        <v>184</v>
      </c>
      <c r="I183" s="61">
        <v>0</v>
      </c>
      <c r="J183" s="61">
        <v>0</v>
      </c>
      <c r="K183" s="61">
        <v>0</v>
      </c>
      <c r="L183" s="104">
        <v>0</v>
      </c>
    </row>
    <row r="184" spans="1:16" ht="26.25" hidden="1" customHeight="1">
      <c r="A184" s="54">
        <v>3</v>
      </c>
      <c r="B184" s="56">
        <v>1</v>
      </c>
      <c r="C184" s="54">
        <v>3</v>
      </c>
      <c r="D184" s="55">
        <v>2</v>
      </c>
      <c r="E184" s="55">
        <v>1</v>
      </c>
      <c r="F184" s="57">
        <v>2</v>
      </c>
      <c r="G184" s="56" t="s">
        <v>147</v>
      </c>
      <c r="H184" s="43">
        <v>185</v>
      </c>
      <c r="I184" s="61">
        <v>0</v>
      </c>
      <c r="J184" s="61">
        <v>0</v>
      </c>
      <c r="K184" s="61">
        <v>0</v>
      </c>
      <c r="L184" s="61">
        <v>0</v>
      </c>
    </row>
    <row r="185" spans="1:16" ht="16.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3</v>
      </c>
      <c r="G185" s="56" t="s">
        <v>148</v>
      </c>
      <c r="H185" s="43">
        <v>186</v>
      </c>
      <c r="I185" s="61">
        <v>0</v>
      </c>
      <c r="J185" s="61">
        <v>0</v>
      </c>
      <c r="K185" s="61">
        <v>0</v>
      </c>
      <c r="L185" s="61">
        <v>0</v>
      </c>
    </row>
    <row r="186" spans="1:16" ht="27.7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4</v>
      </c>
      <c r="G186" s="56" t="s">
        <v>149</v>
      </c>
      <c r="H186" s="43">
        <v>187</v>
      </c>
      <c r="I186" s="61">
        <v>0</v>
      </c>
      <c r="J186" s="61">
        <v>0</v>
      </c>
      <c r="K186" s="61">
        <v>0</v>
      </c>
      <c r="L186" s="104">
        <v>0</v>
      </c>
    </row>
    <row r="187" spans="1:16" ht="15.7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5</v>
      </c>
      <c r="G187" s="48" t="s">
        <v>150</v>
      </c>
      <c r="H187" s="43">
        <v>188</v>
      </c>
      <c r="I187" s="61">
        <v>0</v>
      </c>
      <c r="J187" s="61">
        <v>0</v>
      </c>
      <c r="K187" s="61">
        <v>0</v>
      </c>
      <c r="L187" s="61">
        <v>0</v>
      </c>
    </row>
    <row r="188" spans="1:16" ht="13.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6</v>
      </c>
      <c r="G188" s="48" t="s">
        <v>145</v>
      </c>
      <c r="H188" s="43">
        <v>189</v>
      </c>
      <c r="I188" s="61">
        <v>0</v>
      </c>
      <c r="J188" s="61">
        <v>0</v>
      </c>
      <c r="K188" s="61">
        <v>0</v>
      </c>
      <c r="L188" s="104">
        <v>0</v>
      </c>
    </row>
    <row r="189" spans="1:16" ht="27" hidden="1" customHeight="1">
      <c r="A189" s="49">
        <v>3</v>
      </c>
      <c r="B189" s="47">
        <v>1</v>
      </c>
      <c r="C189" s="47">
        <v>4</v>
      </c>
      <c r="D189" s="47"/>
      <c r="E189" s="47"/>
      <c r="F189" s="50"/>
      <c r="G189" s="48" t="s">
        <v>151</v>
      </c>
      <c r="H189" s="43">
        <v>190</v>
      </c>
      <c r="I189" s="64">
        <f t="shared" ref="I189:L191" si="23">I190</f>
        <v>0</v>
      </c>
      <c r="J189" s="85">
        <f t="shared" si="23"/>
        <v>0</v>
      </c>
      <c r="K189" s="65">
        <f t="shared" si="23"/>
        <v>0</v>
      </c>
      <c r="L189" s="65">
        <f t="shared" si="23"/>
        <v>0</v>
      </c>
    </row>
    <row r="190" spans="1:16" ht="27" hidden="1" customHeight="1">
      <c r="A190" s="67">
        <v>3</v>
      </c>
      <c r="B190" s="76">
        <v>1</v>
      </c>
      <c r="C190" s="76">
        <v>4</v>
      </c>
      <c r="D190" s="76">
        <v>1</v>
      </c>
      <c r="E190" s="76"/>
      <c r="F190" s="77"/>
      <c r="G190" s="48" t="s">
        <v>151</v>
      </c>
      <c r="H190" s="43">
        <v>191</v>
      </c>
      <c r="I190" s="71">
        <f t="shared" si="23"/>
        <v>0</v>
      </c>
      <c r="J190" s="97">
        <f t="shared" si="23"/>
        <v>0</v>
      </c>
      <c r="K190" s="72">
        <f t="shared" si="23"/>
        <v>0</v>
      </c>
      <c r="L190" s="72">
        <f t="shared" si="23"/>
        <v>0</v>
      </c>
    </row>
    <row r="191" spans="1:16" ht="27.75" hidden="1" customHeight="1">
      <c r="A191" s="54">
        <v>3</v>
      </c>
      <c r="B191" s="55">
        <v>1</v>
      </c>
      <c r="C191" s="55">
        <v>4</v>
      </c>
      <c r="D191" s="55">
        <v>1</v>
      </c>
      <c r="E191" s="55">
        <v>1</v>
      </c>
      <c r="F191" s="57"/>
      <c r="G191" s="48" t="s">
        <v>152</v>
      </c>
      <c r="H191" s="43">
        <v>192</v>
      </c>
      <c r="I191" s="44">
        <f t="shared" si="23"/>
        <v>0</v>
      </c>
      <c r="J191" s="84">
        <f t="shared" si="23"/>
        <v>0</v>
      </c>
      <c r="K191" s="45">
        <f t="shared" si="23"/>
        <v>0</v>
      </c>
      <c r="L191" s="45">
        <f t="shared" si="23"/>
        <v>0</v>
      </c>
    </row>
    <row r="192" spans="1:16" ht="27" hidden="1" customHeight="1">
      <c r="A192" s="58">
        <v>3</v>
      </c>
      <c r="B192" s="54">
        <v>1</v>
      </c>
      <c r="C192" s="55">
        <v>4</v>
      </c>
      <c r="D192" s="55">
        <v>1</v>
      </c>
      <c r="E192" s="55">
        <v>1</v>
      </c>
      <c r="F192" s="57">
        <v>1</v>
      </c>
      <c r="G192" s="48" t="s">
        <v>152</v>
      </c>
      <c r="H192" s="43">
        <v>193</v>
      </c>
      <c r="I192" s="61">
        <v>0</v>
      </c>
      <c r="J192" s="61">
        <v>0</v>
      </c>
      <c r="K192" s="61">
        <v>0</v>
      </c>
      <c r="L192" s="61">
        <v>0</v>
      </c>
    </row>
    <row r="193" spans="1:12" ht="26.25" hidden="1" customHeight="1">
      <c r="A193" s="58">
        <v>3</v>
      </c>
      <c r="B193" s="55">
        <v>1</v>
      </c>
      <c r="C193" s="55">
        <v>5</v>
      </c>
      <c r="D193" s="55"/>
      <c r="E193" s="55"/>
      <c r="F193" s="57"/>
      <c r="G193" s="56" t="s">
        <v>153</v>
      </c>
      <c r="H193" s="43">
        <v>194</v>
      </c>
      <c r="I193" s="44">
        <f t="shared" ref="I193:L194" si="24">I194</f>
        <v>0</v>
      </c>
      <c r="J193" s="44">
        <f t="shared" si="24"/>
        <v>0</v>
      </c>
      <c r="K193" s="44">
        <f t="shared" si="24"/>
        <v>0</v>
      </c>
      <c r="L193" s="44">
        <f t="shared" si="24"/>
        <v>0</v>
      </c>
    </row>
    <row r="194" spans="1:12" ht="30" hidden="1" customHeight="1">
      <c r="A194" s="58">
        <v>3</v>
      </c>
      <c r="B194" s="55">
        <v>1</v>
      </c>
      <c r="C194" s="55">
        <v>5</v>
      </c>
      <c r="D194" s="55">
        <v>1</v>
      </c>
      <c r="E194" s="55"/>
      <c r="F194" s="57"/>
      <c r="G194" s="56" t="s">
        <v>153</v>
      </c>
      <c r="H194" s="43">
        <v>195</v>
      </c>
      <c r="I194" s="44">
        <f t="shared" si="24"/>
        <v>0</v>
      </c>
      <c r="J194" s="44">
        <f t="shared" si="24"/>
        <v>0</v>
      </c>
      <c r="K194" s="44">
        <f t="shared" si="24"/>
        <v>0</v>
      </c>
      <c r="L194" s="44">
        <f t="shared" si="24"/>
        <v>0</v>
      </c>
    </row>
    <row r="195" spans="1:12" ht="27" hidden="1" customHeight="1">
      <c r="A195" s="58">
        <v>3</v>
      </c>
      <c r="B195" s="55">
        <v>1</v>
      </c>
      <c r="C195" s="55">
        <v>5</v>
      </c>
      <c r="D195" s="55">
        <v>1</v>
      </c>
      <c r="E195" s="55">
        <v>1</v>
      </c>
      <c r="F195" s="57"/>
      <c r="G195" s="56" t="s">
        <v>153</v>
      </c>
      <c r="H195" s="43">
        <v>196</v>
      </c>
      <c r="I195" s="44">
        <f>SUM(I196:I198)</f>
        <v>0</v>
      </c>
      <c r="J195" s="44">
        <f>SUM(J196:J198)</f>
        <v>0</v>
      </c>
      <c r="K195" s="44">
        <f>SUM(K196:K198)</f>
        <v>0</v>
      </c>
      <c r="L195" s="44">
        <f>SUM(L196:L198)</f>
        <v>0</v>
      </c>
    </row>
    <row r="196" spans="1:12" ht="21" hidden="1" customHeight="1">
      <c r="A196" s="58">
        <v>3</v>
      </c>
      <c r="B196" s="55">
        <v>1</v>
      </c>
      <c r="C196" s="55">
        <v>5</v>
      </c>
      <c r="D196" s="55">
        <v>1</v>
      </c>
      <c r="E196" s="55">
        <v>1</v>
      </c>
      <c r="F196" s="57">
        <v>1</v>
      </c>
      <c r="G196" s="106" t="s">
        <v>154</v>
      </c>
      <c r="H196" s="43">
        <v>197</v>
      </c>
      <c r="I196" s="61">
        <v>0</v>
      </c>
      <c r="J196" s="61">
        <v>0</v>
      </c>
      <c r="K196" s="61">
        <v>0</v>
      </c>
      <c r="L196" s="61">
        <v>0</v>
      </c>
    </row>
    <row r="197" spans="1:12" ht="25.5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>
        <v>2</v>
      </c>
      <c r="G197" s="106" t="s">
        <v>155</v>
      </c>
      <c r="H197" s="43">
        <v>198</v>
      </c>
      <c r="I197" s="61">
        <v>0</v>
      </c>
      <c r="J197" s="61">
        <v>0</v>
      </c>
      <c r="K197" s="61">
        <v>0</v>
      </c>
      <c r="L197" s="61">
        <v>0</v>
      </c>
    </row>
    <row r="198" spans="1:12" ht="28.5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3</v>
      </c>
      <c r="G198" s="106" t="s">
        <v>156</v>
      </c>
      <c r="H198" s="43">
        <v>199</v>
      </c>
      <c r="I198" s="61">
        <v>0</v>
      </c>
      <c r="J198" s="61">
        <v>0</v>
      </c>
      <c r="K198" s="61">
        <v>0</v>
      </c>
      <c r="L198" s="61">
        <v>0</v>
      </c>
    </row>
    <row r="199" spans="1:12" s="1" customFormat="1" ht="41.25" hidden="1" customHeight="1">
      <c r="A199" s="39">
        <v>3</v>
      </c>
      <c r="B199" s="40">
        <v>2</v>
      </c>
      <c r="C199" s="40"/>
      <c r="D199" s="40"/>
      <c r="E199" s="40"/>
      <c r="F199" s="42"/>
      <c r="G199" s="41" t="s">
        <v>157</v>
      </c>
      <c r="H199" s="43">
        <v>200</v>
      </c>
      <c r="I199" s="44">
        <f>SUM(I200+I232)</f>
        <v>0</v>
      </c>
      <c r="J199" s="84">
        <f>SUM(J200+J232)</f>
        <v>0</v>
      </c>
      <c r="K199" s="45">
        <f>SUM(K200+K232)</f>
        <v>0</v>
      </c>
      <c r="L199" s="45">
        <f>SUM(L200+L232)</f>
        <v>0</v>
      </c>
    </row>
    <row r="200" spans="1:12" ht="26.25" hidden="1" customHeight="1">
      <c r="A200" s="67">
        <v>3</v>
      </c>
      <c r="B200" s="75">
        <v>2</v>
      </c>
      <c r="C200" s="76">
        <v>1</v>
      </c>
      <c r="D200" s="76"/>
      <c r="E200" s="76"/>
      <c r="F200" s="77"/>
      <c r="G200" s="78" t="s">
        <v>158</v>
      </c>
      <c r="H200" s="43">
        <v>201</v>
      </c>
      <c r="I200" s="71">
        <f>SUM(I201+I210+I214+I218+I222+I225+I228)</f>
        <v>0</v>
      </c>
      <c r="J200" s="97">
        <f>SUM(J201+J210+J214+J218+J222+J225+J228)</f>
        <v>0</v>
      </c>
      <c r="K200" s="72">
        <f>SUM(K201+K210+K214+K218+K222+K225+K228)</f>
        <v>0</v>
      </c>
      <c r="L200" s="72">
        <f>SUM(L201+L210+L214+L218+L222+L225+L228)</f>
        <v>0</v>
      </c>
    </row>
    <row r="201" spans="1:12" ht="15.75" hidden="1" customHeight="1">
      <c r="A201" s="54">
        <v>3</v>
      </c>
      <c r="B201" s="55">
        <v>2</v>
      </c>
      <c r="C201" s="55">
        <v>1</v>
      </c>
      <c r="D201" s="55">
        <v>1</v>
      </c>
      <c r="E201" s="55"/>
      <c r="F201" s="57"/>
      <c r="G201" s="56" t="s">
        <v>159</v>
      </c>
      <c r="H201" s="43">
        <v>202</v>
      </c>
      <c r="I201" s="71">
        <f>I202</f>
        <v>0</v>
      </c>
      <c r="J201" s="71">
        <f>J202</f>
        <v>0</v>
      </c>
      <c r="K201" s="71">
        <f>K202</f>
        <v>0</v>
      </c>
      <c r="L201" s="71">
        <f>L202</f>
        <v>0</v>
      </c>
    </row>
    <row r="202" spans="1:12" ht="12" hidden="1" customHeight="1">
      <c r="A202" s="54">
        <v>3</v>
      </c>
      <c r="B202" s="54">
        <v>2</v>
      </c>
      <c r="C202" s="55">
        <v>1</v>
      </c>
      <c r="D202" s="55">
        <v>1</v>
      </c>
      <c r="E202" s="55">
        <v>1</v>
      </c>
      <c r="F202" s="57"/>
      <c r="G202" s="56" t="s">
        <v>160</v>
      </c>
      <c r="H202" s="43">
        <v>203</v>
      </c>
      <c r="I202" s="44">
        <f>SUM(I203:I203)</f>
        <v>0</v>
      </c>
      <c r="J202" s="84">
        <f>SUM(J203:J203)</f>
        <v>0</v>
      </c>
      <c r="K202" s="45">
        <f>SUM(K203:K203)</f>
        <v>0</v>
      </c>
      <c r="L202" s="45">
        <f>SUM(L203:L203)</f>
        <v>0</v>
      </c>
    </row>
    <row r="203" spans="1:12" ht="14.25" hidden="1" customHeight="1">
      <c r="A203" s="67">
        <v>3</v>
      </c>
      <c r="B203" s="67">
        <v>2</v>
      </c>
      <c r="C203" s="76">
        <v>1</v>
      </c>
      <c r="D203" s="76">
        <v>1</v>
      </c>
      <c r="E203" s="76">
        <v>1</v>
      </c>
      <c r="F203" s="77">
        <v>1</v>
      </c>
      <c r="G203" s="78" t="s">
        <v>160</v>
      </c>
      <c r="H203" s="43">
        <v>204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>
      <c r="A204" s="67">
        <v>3</v>
      </c>
      <c r="B204" s="76">
        <v>2</v>
      </c>
      <c r="C204" s="76">
        <v>1</v>
      </c>
      <c r="D204" s="76">
        <v>1</v>
      </c>
      <c r="E204" s="76">
        <v>2</v>
      </c>
      <c r="F204" s="77"/>
      <c r="G204" s="78" t="s">
        <v>161</v>
      </c>
      <c r="H204" s="43">
        <v>205</v>
      </c>
      <c r="I204" s="44">
        <f>SUM(I205:I206)</f>
        <v>0</v>
      </c>
      <c r="J204" s="44">
        <f>SUM(J205:J206)</f>
        <v>0</v>
      </c>
      <c r="K204" s="44">
        <f>SUM(K205:K206)</f>
        <v>0</v>
      </c>
      <c r="L204" s="44">
        <f>SUM(L205:L206)</f>
        <v>0</v>
      </c>
    </row>
    <row r="205" spans="1:12" ht="14.25" hidden="1" customHeight="1">
      <c r="A205" s="67">
        <v>3</v>
      </c>
      <c r="B205" s="76">
        <v>2</v>
      </c>
      <c r="C205" s="76">
        <v>1</v>
      </c>
      <c r="D205" s="76">
        <v>1</v>
      </c>
      <c r="E205" s="76">
        <v>2</v>
      </c>
      <c r="F205" s="77">
        <v>1</v>
      </c>
      <c r="G205" s="78" t="s">
        <v>162</v>
      </c>
      <c r="H205" s="43">
        <v>206</v>
      </c>
      <c r="I205" s="61">
        <v>0</v>
      </c>
      <c r="J205" s="61">
        <v>0</v>
      </c>
      <c r="K205" s="61">
        <v>0</v>
      </c>
      <c r="L205" s="61"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>
        <v>2</v>
      </c>
      <c r="G206" s="78" t="s">
        <v>163</v>
      </c>
      <c r="H206" s="43">
        <v>207</v>
      </c>
      <c r="I206" s="61">
        <v>0</v>
      </c>
      <c r="J206" s="61">
        <v>0</v>
      </c>
      <c r="K206" s="61">
        <v>0</v>
      </c>
      <c r="L206" s="61"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3</v>
      </c>
      <c r="F207" s="107"/>
      <c r="G207" s="78" t="s">
        <v>164</v>
      </c>
      <c r="H207" s="43">
        <v>208</v>
      </c>
      <c r="I207" s="44">
        <f>SUM(I208:I209)</f>
        <v>0</v>
      </c>
      <c r="J207" s="44">
        <f>SUM(J208:J209)</f>
        <v>0</v>
      </c>
      <c r="K207" s="44">
        <f>SUM(K208:K209)</f>
        <v>0</v>
      </c>
      <c r="L207" s="44">
        <f>SUM(L208:L209)</f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3</v>
      </c>
      <c r="F208" s="77">
        <v>1</v>
      </c>
      <c r="G208" s="78" t="s">
        <v>165</v>
      </c>
      <c r="H208" s="43">
        <v>209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77">
        <v>2</v>
      </c>
      <c r="G209" s="78" t="s">
        <v>166</v>
      </c>
      <c r="H209" s="43">
        <v>210</v>
      </c>
      <c r="I209" s="61">
        <v>0</v>
      </c>
      <c r="J209" s="61">
        <v>0</v>
      </c>
      <c r="K209" s="61">
        <v>0</v>
      </c>
      <c r="L209" s="61">
        <v>0</v>
      </c>
    </row>
    <row r="210" spans="1:12" ht="27" hidden="1" customHeight="1">
      <c r="A210" s="54">
        <v>3</v>
      </c>
      <c r="B210" s="55">
        <v>2</v>
      </c>
      <c r="C210" s="55">
        <v>1</v>
      </c>
      <c r="D210" s="55">
        <v>2</v>
      </c>
      <c r="E210" s="55"/>
      <c r="F210" s="57"/>
      <c r="G210" s="56" t="s">
        <v>167</v>
      </c>
      <c r="H210" s="43">
        <v>211</v>
      </c>
      <c r="I210" s="44">
        <f>I211</f>
        <v>0</v>
      </c>
      <c r="J210" s="44">
        <f>J211</f>
        <v>0</v>
      </c>
      <c r="K210" s="44">
        <f>K211</f>
        <v>0</v>
      </c>
      <c r="L210" s="44">
        <f>L211</f>
        <v>0</v>
      </c>
    </row>
    <row r="211" spans="1:12" ht="14.25" hidden="1" customHeight="1">
      <c r="A211" s="54">
        <v>3</v>
      </c>
      <c r="B211" s="55">
        <v>2</v>
      </c>
      <c r="C211" s="55">
        <v>1</v>
      </c>
      <c r="D211" s="55">
        <v>2</v>
      </c>
      <c r="E211" s="55">
        <v>1</v>
      </c>
      <c r="F211" s="57"/>
      <c r="G211" s="56" t="s">
        <v>167</v>
      </c>
      <c r="H211" s="43">
        <v>212</v>
      </c>
      <c r="I211" s="44">
        <f>SUM(I212:I213)</f>
        <v>0</v>
      </c>
      <c r="J211" s="84">
        <f>SUM(J212:J213)</f>
        <v>0</v>
      </c>
      <c r="K211" s="45">
        <f>SUM(K212:K213)</f>
        <v>0</v>
      </c>
      <c r="L211" s="45">
        <f>SUM(L212:L213)</f>
        <v>0</v>
      </c>
    </row>
    <row r="212" spans="1:12" ht="27" hidden="1" customHeight="1">
      <c r="A212" s="67">
        <v>3</v>
      </c>
      <c r="B212" s="75">
        <v>2</v>
      </c>
      <c r="C212" s="76">
        <v>1</v>
      </c>
      <c r="D212" s="76">
        <v>2</v>
      </c>
      <c r="E212" s="76">
        <v>1</v>
      </c>
      <c r="F212" s="77">
        <v>1</v>
      </c>
      <c r="G212" s="78" t="s">
        <v>168</v>
      </c>
      <c r="H212" s="43">
        <v>213</v>
      </c>
      <c r="I212" s="61">
        <v>0</v>
      </c>
      <c r="J212" s="61">
        <v>0</v>
      </c>
      <c r="K212" s="61">
        <v>0</v>
      </c>
      <c r="L212" s="61">
        <v>0</v>
      </c>
    </row>
    <row r="213" spans="1:12" ht="25.5" hidden="1" customHeight="1">
      <c r="A213" s="54">
        <v>3</v>
      </c>
      <c r="B213" s="55">
        <v>2</v>
      </c>
      <c r="C213" s="55">
        <v>1</v>
      </c>
      <c r="D213" s="55">
        <v>2</v>
      </c>
      <c r="E213" s="55">
        <v>1</v>
      </c>
      <c r="F213" s="57">
        <v>2</v>
      </c>
      <c r="G213" s="56" t="s">
        <v>169</v>
      </c>
      <c r="H213" s="43">
        <v>214</v>
      </c>
      <c r="I213" s="61">
        <v>0</v>
      </c>
      <c r="J213" s="61">
        <v>0</v>
      </c>
      <c r="K213" s="61">
        <v>0</v>
      </c>
      <c r="L213" s="61">
        <v>0</v>
      </c>
    </row>
    <row r="214" spans="1:12" ht="26.25" hidden="1" customHeight="1">
      <c r="A214" s="49">
        <v>3</v>
      </c>
      <c r="B214" s="47">
        <v>2</v>
      </c>
      <c r="C214" s="47">
        <v>1</v>
      </c>
      <c r="D214" s="47">
        <v>3</v>
      </c>
      <c r="E214" s="47"/>
      <c r="F214" s="50"/>
      <c r="G214" s="48" t="s">
        <v>170</v>
      </c>
      <c r="H214" s="43">
        <v>215</v>
      </c>
      <c r="I214" s="64">
        <f>I215</f>
        <v>0</v>
      </c>
      <c r="J214" s="85">
        <f>J215</f>
        <v>0</v>
      </c>
      <c r="K214" s="65">
        <f>K215</f>
        <v>0</v>
      </c>
      <c r="L214" s="65">
        <f>L215</f>
        <v>0</v>
      </c>
    </row>
    <row r="215" spans="1:12" ht="29.25" hidden="1" customHeight="1">
      <c r="A215" s="54">
        <v>3</v>
      </c>
      <c r="B215" s="55">
        <v>2</v>
      </c>
      <c r="C215" s="55">
        <v>1</v>
      </c>
      <c r="D215" s="55">
        <v>3</v>
      </c>
      <c r="E215" s="55">
        <v>1</v>
      </c>
      <c r="F215" s="57"/>
      <c r="G215" s="48" t="s">
        <v>170</v>
      </c>
      <c r="H215" s="43">
        <v>216</v>
      </c>
      <c r="I215" s="44">
        <f>I216+I217</f>
        <v>0</v>
      </c>
      <c r="J215" s="44">
        <f>J216+J217</f>
        <v>0</v>
      </c>
      <c r="K215" s="44">
        <f>K216+K217</f>
        <v>0</v>
      </c>
      <c r="L215" s="44">
        <f>L216+L217</f>
        <v>0</v>
      </c>
    </row>
    <row r="216" spans="1:12" ht="30" hidden="1" customHeight="1">
      <c r="A216" s="54">
        <v>3</v>
      </c>
      <c r="B216" s="55">
        <v>2</v>
      </c>
      <c r="C216" s="55">
        <v>1</v>
      </c>
      <c r="D216" s="55">
        <v>3</v>
      </c>
      <c r="E216" s="55">
        <v>1</v>
      </c>
      <c r="F216" s="57">
        <v>1</v>
      </c>
      <c r="G216" s="56" t="s">
        <v>171</v>
      </c>
      <c r="H216" s="43">
        <v>217</v>
      </c>
      <c r="I216" s="61">
        <v>0</v>
      </c>
      <c r="J216" s="61">
        <v>0</v>
      </c>
      <c r="K216" s="61">
        <v>0</v>
      </c>
      <c r="L216" s="61">
        <v>0</v>
      </c>
    </row>
    <row r="217" spans="1:12" ht="27.75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>
        <v>2</v>
      </c>
      <c r="G217" s="56" t="s">
        <v>172</v>
      </c>
      <c r="H217" s="43">
        <v>218</v>
      </c>
      <c r="I217" s="104">
        <v>0</v>
      </c>
      <c r="J217" s="101">
        <v>0</v>
      </c>
      <c r="K217" s="104">
        <v>0</v>
      </c>
      <c r="L217" s="104">
        <v>0</v>
      </c>
    </row>
    <row r="218" spans="1:12" ht="12" hidden="1" customHeight="1">
      <c r="A218" s="54">
        <v>3</v>
      </c>
      <c r="B218" s="55">
        <v>2</v>
      </c>
      <c r="C218" s="55">
        <v>1</v>
      </c>
      <c r="D218" s="55">
        <v>4</v>
      </c>
      <c r="E218" s="55"/>
      <c r="F218" s="57"/>
      <c r="G218" s="56" t="s">
        <v>173</v>
      </c>
      <c r="H218" s="43">
        <v>219</v>
      </c>
      <c r="I218" s="44">
        <f>I219</f>
        <v>0</v>
      </c>
      <c r="J218" s="45">
        <f>J219</f>
        <v>0</v>
      </c>
      <c r="K218" s="44">
        <f>K219</f>
        <v>0</v>
      </c>
      <c r="L218" s="45">
        <f>L219</f>
        <v>0</v>
      </c>
    </row>
    <row r="219" spans="1:12" ht="14.25" hidden="1" customHeight="1">
      <c r="A219" s="49">
        <v>3</v>
      </c>
      <c r="B219" s="47">
        <v>2</v>
      </c>
      <c r="C219" s="47">
        <v>1</v>
      </c>
      <c r="D219" s="47">
        <v>4</v>
      </c>
      <c r="E219" s="47">
        <v>1</v>
      </c>
      <c r="F219" s="50"/>
      <c r="G219" s="48" t="s">
        <v>173</v>
      </c>
      <c r="H219" s="43">
        <v>220</v>
      </c>
      <c r="I219" s="64">
        <f>SUM(I220:I221)</f>
        <v>0</v>
      </c>
      <c r="J219" s="85">
        <f>SUM(J220:J221)</f>
        <v>0</v>
      </c>
      <c r="K219" s="65">
        <f>SUM(K220:K221)</f>
        <v>0</v>
      </c>
      <c r="L219" s="65">
        <f>SUM(L220:L221)</f>
        <v>0</v>
      </c>
    </row>
    <row r="220" spans="1:12" ht="25.5" hidden="1" customHeight="1">
      <c r="A220" s="54">
        <v>3</v>
      </c>
      <c r="B220" s="55">
        <v>2</v>
      </c>
      <c r="C220" s="55">
        <v>1</v>
      </c>
      <c r="D220" s="55">
        <v>4</v>
      </c>
      <c r="E220" s="55">
        <v>1</v>
      </c>
      <c r="F220" s="57">
        <v>1</v>
      </c>
      <c r="G220" s="56" t="s">
        <v>174</v>
      </c>
      <c r="H220" s="43">
        <v>221</v>
      </c>
      <c r="I220" s="61">
        <v>0</v>
      </c>
      <c r="J220" s="61">
        <v>0</v>
      </c>
      <c r="K220" s="61">
        <v>0</v>
      </c>
      <c r="L220" s="61">
        <v>0</v>
      </c>
    </row>
    <row r="221" spans="1:12" ht="18.75" hidden="1" customHeight="1">
      <c r="A221" s="54">
        <v>3</v>
      </c>
      <c r="B221" s="55">
        <v>2</v>
      </c>
      <c r="C221" s="55">
        <v>1</v>
      </c>
      <c r="D221" s="55">
        <v>4</v>
      </c>
      <c r="E221" s="55">
        <v>1</v>
      </c>
      <c r="F221" s="57">
        <v>2</v>
      </c>
      <c r="G221" s="56" t="s">
        <v>175</v>
      </c>
      <c r="H221" s="43">
        <v>222</v>
      </c>
      <c r="I221" s="61">
        <v>0</v>
      </c>
      <c r="J221" s="61">
        <v>0</v>
      </c>
      <c r="K221" s="61">
        <v>0</v>
      </c>
      <c r="L221" s="61">
        <v>0</v>
      </c>
    </row>
    <row r="222" spans="1:12" ht="14.4" hidden="1" customHeight="1">
      <c r="A222" s="54">
        <v>3</v>
      </c>
      <c r="B222" s="55">
        <v>2</v>
      </c>
      <c r="C222" s="55">
        <v>1</v>
      </c>
      <c r="D222" s="55">
        <v>5</v>
      </c>
      <c r="E222" s="55"/>
      <c r="F222" s="57"/>
      <c r="G222" s="56" t="s">
        <v>176</v>
      </c>
      <c r="H222" s="43">
        <v>223</v>
      </c>
      <c r="I222" s="44">
        <f t="shared" ref="I222:L223" si="25">I223</f>
        <v>0</v>
      </c>
      <c r="J222" s="84">
        <f t="shared" si="25"/>
        <v>0</v>
      </c>
      <c r="K222" s="45">
        <f t="shared" si="25"/>
        <v>0</v>
      </c>
      <c r="L222" s="45">
        <f t="shared" si="25"/>
        <v>0</v>
      </c>
    </row>
    <row r="223" spans="1:12" ht="16.5" hidden="1" customHeight="1">
      <c r="A223" s="54">
        <v>3</v>
      </c>
      <c r="B223" s="55">
        <v>2</v>
      </c>
      <c r="C223" s="55">
        <v>1</v>
      </c>
      <c r="D223" s="55">
        <v>5</v>
      </c>
      <c r="E223" s="55">
        <v>1</v>
      </c>
      <c r="F223" s="57"/>
      <c r="G223" s="56" t="s">
        <v>176</v>
      </c>
      <c r="H223" s="43">
        <v>224</v>
      </c>
      <c r="I223" s="45">
        <f t="shared" si="25"/>
        <v>0</v>
      </c>
      <c r="J223" s="84">
        <f t="shared" si="25"/>
        <v>0</v>
      </c>
      <c r="K223" s="45">
        <f t="shared" si="25"/>
        <v>0</v>
      </c>
      <c r="L223" s="45">
        <f t="shared" si="25"/>
        <v>0</v>
      </c>
    </row>
    <row r="224" spans="1:12" ht="14.4" hidden="1" customHeight="1">
      <c r="A224" s="75">
        <v>3</v>
      </c>
      <c r="B224" s="76">
        <v>2</v>
      </c>
      <c r="C224" s="76">
        <v>1</v>
      </c>
      <c r="D224" s="76">
        <v>5</v>
      </c>
      <c r="E224" s="76">
        <v>1</v>
      </c>
      <c r="F224" s="77">
        <v>1</v>
      </c>
      <c r="G224" s="56" t="s">
        <v>176</v>
      </c>
      <c r="H224" s="43">
        <v>225</v>
      </c>
      <c r="I224" s="104">
        <v>0</v>
      </c>
      <c r="J224" s="104">
        <v>0</v>
      </c>
      <c r="K224" s="104">
        <v>0</v>
      </c>
      <c r="L224" s="104">
        <v>0</v>
      </c>
    </row>
    <row r="225" spans="1:12" ht="14.4" hidden="1" customHeight="1">
      <c r="A225" s="54">
        <v>3</v>
      </c>
      <c r="B225" s="55">
        <v>2</v>
      </c>
      <c r="C225" s="55">
        <v>1</v>
      </c>
      <c r="D225" s="55">
        <v>6</v>
      </c>
      <c r="E225" s="55"/>
      <c r="F225" s="57"/>
      <c r="G225" s="56" t="s">
        <v>177</v>
      </c>
      <c r="H225" s="43">
        <v>226</v>
      </c>
      <c r="I225" s="44">
        <f t="shared" ref="I225:L226" si="26">I226</f>
        <v>0</v>
      </c>
      <c r="J225" s="84">
        <f t="shared" si="26"/>
        <v>0</v>
      </c>
      <c r="K225" s="45">
        <f t="shared" si="26"/>
        <v>0</v>
      </c>
      <c r="L225" s="45">
        <f t="shared" si="26"/>
        <v>0</v>
      </c>
    </row>
    <row r="226" spans="1:12" ht="14.4" hidden="1" customHeight="1">
      <c r="A226" s="54">
        <v>3</v>
      </c>
      <c r="B226" s="54">
        <v>2</v>
      </c>
      <c r="C226" s="55">
        <v>1</v>
      </c>
      <c r="D226" s="55">
        <v>6</v>
      </c>
      <c r="E226" s="55">
        <v>1</v>
      </c>
      <c r="F226" s="57"/>
      <c r="G226" s="56" t="s">
        <v>177</v>
      </c>
      <c r="H226" s="43">
        <v>227</v>
      </c>
      <c r="I226" s="44">
        <f t="shared" si="26"/>
        <v>0</v>
      </c>
      <c r="J226" s="84">
        <f t="shared" si="26"/>
        <v>0</v>
      </c>
      <c r="K226" s="45">
        <f t="shared" si="26"/>
        <v>0</v>
      </c>
      <c r="L226" s="45">
        <f t="shared" si="26"/>
        <v>0</v>
      </c>
    </row>
    <row r="227" spans="1:12" ht="15.75" hidden="1" customHeight="1">
      <c r="A227" s="49">
        <v>3</v>
      </c>
      <c r="B227" s="49">
        <v>2</v>
      </c>
      <c r="C227" s="55">
        <v>1</v>
      </c>
      <c r="D227" s="55">
        <v>6</v>
      </c>
      <c r="E227" s="55">
        <v>1</v>
      </c>
      <c r="F227" s="57">
        <v>1</v>
      </c>
      <c r="G227" s="56" t="s">
        <v>177</v>
      </c>
      <c r="H227" s="43">
        <v>228</v>
      </c>
      <c r="I227" s="104">
        <v>0</v>
      </c>
      <c r="J227" s="104">
        <v>0</v>
      </c>
      <c r="K227" s="104">
        <v>0</v>
      </c>
      <c r="L227" s="104">
        <v>0</v>
      </c>
    </row>
    <row r="228" spans="1:12" ht="13.5" hidden="1" customHeight="1">
      <c r="A228" s="54">
        <v>3</v>
      </c>
      <c r="B228" s="54">
        <v>2</v>
      </c>
      <c r="C228" s="55">
        <v>1</v>
      </c>
      <c r="D228" s="55">
        <v>7</v>
      </c>
      <c r="E228" s="55"/>
      <c r="F228" s="57"/>
      <c r="G228" s="56" t="s">
        <v>178</v>
      </c>
      <c r="H228" s="43">
        <v>229</v>
      </c>
      <c r="I228" s="44">
        <f>I229</f>
        <v>0</v>
      </c>
      <c r="J228" s="84">
        <f>J229</f>
        <v>0</v>
      </c>
      <c r="K228" s="45">
        <f>K229</f>
        <v>0</v>
      </c>
      <c r="L228" s="45">
        <f>L229</f>
        <v>0</v>
      </c>
    </row>
    <row r="229" spans="1:12" ht="14.4" hidden="1" customHeight="1">
      <c r="A229" s="54">
        <v>3</v>
      </c>
      <c r="B229" s="55">
        <v>2</v>
      </c>
      <c r="C229" s="55">
        <v>1</v>
      </c>
      <c r="D229" s="55">
        <v>7</v>
      </c>
      <c r="E229" s="55">
        <v>1</v>
      </c>
      <c r="F229" s="57"/>
      <c r="G229" s="56" t="s">
        <v>178</v>
      </c>
      <c r="H229" s="43">
        <v>230</v>
      </c>
      <c r="I229" s="44">
        <f>I230+I231</f>
        <v>0</v>
      </c>
      <c r="J229" s="44">
        <f>J230+J231</f>
        <v>0</v>
      </c>
      <c r="K229" s="44">
        <f>K230+K231</f>
        <v>0</v>
      </c>
      <c r="L229" s="44">
        <f>L230+L231</f>
        <v>0</v>
      </c>
    </row>
    <row r="230" spans="1:12" ht="27" hidden="1" customHeight="1">
      <c r="A230" s="54">
        <v>3</v>
      </c>
      <c r="B230" s="55">
        <v>2</v>
      </c>
      <c r="C230" s="55">
        <v>1</v>
      </c>
      <c r="D230" s="55">
        <v>7</v>
      </c>
      <c r="E230" s="55">
        <v>1</v>
      </c>
      <c r="F230" s="57">
        <v>1</v>
      </c>
      <c r="G230" s="56" t="s">
        <v>179</v>
      </c>
      <c r="H230" s="43">
        <v>231</v>
      </c>
      <c r="I230" s="60">
        <v>0</v>
      </c>
      <c r="J230" s="61">
        <v>0</v>
      </c>
      <c r="K230" s="61">
        <v>0</v>
      </c>
      <c r="L230" s="61">
        <v>0</v>
      </c>
    </row>
    <row r="231" spans="1:12" ht="24.75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>
        <v>2</v>
      </c>
      <c r="G231" s="56" t="s">
        <v>180</v>
      </c>
      <c r="H231" s="43">
        <v>232</v>
      </c>
      <c r="I231" s="61">
        <v>0</v>
      </c>
      <c r="J231" s="61">
        <v>0</v>
      </c>
      <c r="K231" s="61">
        <v>0</v>
      </c>
      <c r="L231" s="61">
        <v>0</v>
      </c>
    </row>
    <row r="232" spans="1:12" ht="38.25" hidden="1" customHeight="1">
      <c r="A232" s="54">
        <v>3</v>
      </c>
      <c r="B232" s="55">
        <v>2</v>
      </c>
      <c r="C232" s="55">
        <v>2</v>
      </c>
      <c r="D232" s="108"/>
      <c r="E232" s="108"/>
      <c r="F232" s="109"/>
      <c r="G232" s="56" t="s">
        <v>181</v>
      </c>
      <c r="H232" s="43">
        <v>233</v>
      </c>
      <c r="I232" s="44">
        <f>SUM(I233+I242+I246+I250+I254+I257+I260)</f>
        <v>0</v>
      </c>
      <c r="J232" s="84">
        <f>SUM(J233+J242+J246+J250+J254+J257+J260)</f>
        <v>0</v>
      </c>
      <c r="K232" s="45">
        <f>SUM(K233+K242+K246+K250+K254+K257+K260)</f>
        <v>0</v>
      </c>
      <c r="L232" s="45">
        <f>SUM(L233+L242+L246+L250+L254+L257+L260)</f>
        <v>0</v>
      </c>
    </row>
    <row r="233" spans="1:12" ht="14.4" hidden="1" customHeight="1">
      <c r="A233" s="54">
        <v>3</v>
      </c>
      <c r="B233" s="55">
        <v>2</v>
      </c>
      <c r="C233" s="55">
        <v>2</v>
      </c>
      <c r="D233" s="55">
        <v>1</v>
      </c>
      <c r="E233" s="55"/>
      <c r="F233" s="57"/>
      <c r="G233" s="56" t="s">
        <v>182</v>
      </c>
      <c r="H233" s="43">
        <v>234</v>
      </c>
      <c r="I233" s="44">
        <f>I234</f>
        <v>0</v>
      </c>
      <c r="J233" s="44">
        <f>J234</f>
        <v>0</v>
      </c>
      <c r="K233" s="44">
        <f>K234</f>
        <v>0</v>
      </c>
      <c r="L233" s="44">
        <f>L234</f>
        <v>0</v>
      </c>
    </row>
    <row r="234" spans="1:12" ht="14.4" hidden="1" customHeight="1">
      <c r="A234" s="58">
        <v>3</v>
      </c>
      <c r="B234" s="54">
        <v>2</v>
      </c>
      <c r="C234" s="55">
        <v>2</v>
      </c>
      <c r="D234" s="55">
        <v>1</v>
      </c>
      <c r="E234" s="55">
        <v>1</v>
      </c>
      <c r="F234" s="57"/>
      <c r="G234" s="56" t="s">
        <v>160</v>
      </c>
      <c r="H234" s="43">
        <v>235</v>
      </c>
      <c r="I234" s="44">
        <f>SUM(I235)</f>
        <v>0</v>
      </c>
      <c r="J234" s="44">
        <f>SUM(J235)</f>
        <v>0</v>
      </c>
      <c r="K234" s="44">
        <f>SUM(K235)</f>
        <v>0</v>
      </c>
      <c r="L234" s="44">
        <f>SUM(L235)</f>
        <v>0</v>
      </c>
    </row>
    <row r="235" spans="1:12" ht="14.4" hidden="1" customHeight="1">
      <c r="A235" s="58">
        <v>3</v>
      </c>
      <c r="B235" s="54">
        <v>2</v>
      </c>
      <c r="C235" s="55">
        <v>2</v>
      </c>
      <c r="D235" s="55">
        <v>1</v>
      </c>
      <c r="E235" s="55">
        <v>1</v>
      </c>
      <c r="F235" s="57">
        <v>1</v>
      </c>
      <c r="G235" s="56" t="s">
        <v>160</v>
      </c>
      <c r="H235" s="43">
        <v>236</v>
      </c>
      <c r="I235" s="61">
        <v>0</v>
      </c>
      <c r="J235" s="61">
        <v>0</v>
      </c>
      <c r="K235" s="61">
        <v>0</v>
      </c>
      <c r="L235" s="61">
        <v>0</v>
      </c>
    </row>
    <row r="236" spans="1:12" ht="15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2</v>
      </c>
      <c r="F236" s="57"/>
      <c r="G236" s="56" t="s">
        <v>183</v>
      </c>
      <c r="H236" s="43">
        <v>237</v>
      </c>
      <c r="I236" s="44">
        <f>SUM(I237:I238)</f>
        <v>0</v>
      </c>
      <c r="J236" s="44">
        <f>SUM(J237:J238)</f>
        <v>0</v>
      </c>
      <c r="K236" s="44">
        <f>SUM(K237:K238)</f>
        <v>0</v>
      </c>
      <c r="L236" s="44">
        <f>SUM(L237:L238)</f>
        <v>0</v>
      </c>
    </row>
    <row r="237" spans="1:12" ht="15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2</v>
      </c>
      <c r="F237" s="57">
        <v>1</v>
      </c>
      <c r="G237" s="56" t="s">
        <v>162</v>
      </c>
      <c r="H237" s="43">
        <v>238</v>
      </c>
      <c r="I237" s="61">
        <v>0</v>
      </c>
      <c r="J237" s="60">
        <v>0</v>
      </c>
      <c r="K237" s="61">
        <v>0</v>
      </c>
      <c r="L237" s="61"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>
        <v>2</v>
      </c>
      <c r="G238" s="56" t="s">
        <v>163</v>
      </c>
      <c r="H238" s="43">
        <v>239</v>
      </c>
      <c r="I238" s="61">
        <v>0</v>
      </c>
      <c r="J238" s="60">
        <v>0</v>
      </c>
      <c r="K238" s="61">
        <v>0</v>
      </c>
      <c r="L238" s="61"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3</v>
      </c>
      <c r="F239" s="57"/>
      <c r="G239" s="56" t="s">
        <v>164</v>
      </c>
      <c r="H239" s="43">
        <v>240</v>
      </c>
      <c r="I239" s="44">
        <f>SUM(I240:I241)</f>
        <v>0</v>
      </c>
      <c r="J239" s="44">
        <f>SUM(J240:J241)</f>
        <v>0</v>
      </c>
      <c r="K239" s="44">
        <f>SUM(K240:K241)</f>
        <v>0</v>
      </c>
      <c r="L239" s="44">
        <f>SUM(L240:L241)</f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3</v>
      </c>
      <c r="F240" s="57">
        <v>1</v>
      </c>
      <c r="G240" s="56" t="s">
        <v>165</v>
      </c>
      <c r="H240" s="43">
        <v>241</v>
      </c>
      <c r="I240" s="61">
        <v>0</v>
      </c>
      <c r="J240" s="60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>
        <v>2</v>
      </c>
      <c r="G241" s="56" t="s">
        <v>184</v>
      </c>
      <c r="H241" s="43">
        <v>242</v>
      </c>
      <c r="I241" s="61">
        <v>0</v>
      </c>
      <c r="J241" s="60">
        <v>0</v>
      </c>
      <c r="K241" s="61">
        <v>0</v>
      </c>
      <c r="L241" s="61">
        <v>0</v>
      </c>
    </row>
    <row r="242" spans="1:12" ht="25.5" hidden="1" customHeight="1">
      <c r="A242" s="58">
        <v>3</v>
      </c>
      <c r="B242" s="54">
        <v>2</v>
      </c>
      <c r="C242" s="55">
        <v>2</v>
      </c>
      <c r="D242" s="55">
        <v>2</v>
      </c>
      <c r="E242" s="55"/>
      <c r="F242" s="57"/>
      <c r="G242" s="56" t="s">
        <v>185</v>
      </c>
      <c r="H242" s="43">
        <v>243</v>
      </c>
      <c r="I242" s="44">
        <f>I243</f>
        <v>0</v>
      </c>
      <c r="J242" s="45">
        <f>J243</f>
        <v>0</v>
      </c>
      <c r="K242" s="44">
        <f>K243</f>
        <v>0</v>
      </c>
      <c r="L242" s="45">
        <f>L243</f>
        <v>0</v>
      </c>
    </row>
    <row r="243" spans="1:12" ht="20.25" hidden="1" customHeight="1">
      <c r="A243" s="54">
        <v>3</v>
      </c>
      <c r="B243" s="55">
        <v>2</v>
      </c>
      <c r="C243" s="47">
        <v>2</v>
      </c>
      <c r="D243" s="47">
        <v>2</v>
      </c>
      <c r="E243" s="47">
        <v>1</v>
      </c>
      <c r="F243" s="50"/>
      <c r="G243" s="56" t="s">
        <v>185</v>
      </c>
      <c r="H243" s="43">
        <v>244</v>
      </c>
      <c r="I243" s="64">
        <f>SUM(I244:I245)</f>
        <v>0</v>
      </c>
      <c r="J243" s="85">
        <f>SUM(J244:J245)</f>
        <v>0</v>
      </c>
      <c r="K243" s="65">
        <f>SUM(K244:K245)</f>
        <v>0</v>
      </c>
      <c r="L243" s="65">
        <f>SUM(L244:L245)</f>
        <v>0</v>
      </c>
    </row>
    <row r="244" spans="1:12" ht="25.5" hidden="1" customHeight="1">
      <c r="A244" s="54">
        <v>3</v>
      </c>
      <c r="B244" s="55">
        <v>2</v>
      </c>
      <c r="C244" s="55">
        <v>2</v>
      </c>
      <c r="D244" s="55">
        <v>2</v>
      </c>
      <c r="E244" s="55">
        <v>1</v>
      </c>
      <c r="F244" s="57">
        <v>1</v>
      </c>
      <c r="G244" s="56" t="s">
        <v>186</v>
      </c>
      <c r="H244" s="43">
        <v>245</v>
      </c>
      <c r="I244" s="61">
        <v>0</v>
      </c>
      <c r="J244" s="61">
        <v>0</v>
      </c>
      <c r="K244" s="61">
        <v>0</v>
      </c>
      <c r="L244" s="61">
        <v>0</v>
      </c>
    </row>
    <row r="245" spans="1:12" ht="25.5" hidden="1" customHeight="1">
      <c r="A245" s="54">
        <v>3</v>
      </c>
      <c r="B245" s="55">
        <v>2</v>
      </c>
      <c r="C245" s="55">
        <v>2</v>
      </c>
      <c r="D245" s="55">
        <v>2</v>
      </c>
      <c r="E245" s="55">
        <v>1</v>
      </c>
      <c r="F245" s="57">
        <v>2</v>
      </c>
      <c r="G245" s="58" t="s">
        <v>187</v>
      </c>
      <c r="H245" s="43">
        <v>246</v>
      </c>
      <c r="I245" s="61">
        <v>0</v>
      </c>
      <c r="J245" s="61">
        <v>0</v>
      </c>
      <c r="K245" s="61">
        <v>0</v>
      </c>
      <c r="L245" s="61"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3</v>
      </c>
      <c r="E246" s="55"/>
      <c r="F246" s="57"/>
      <c r="G246" s="56" t="s">
        <v>188</v>
      </c>
      <c r="H246" s="43">
        <v>247</v>
      </c>
      <c r="I246" s="44">
        <f>I247</f>
        <v>0</v>
      </c>
      <c r="J246" s="84">
        <f>J247</f>
        <v>0</v>
      </c>
      <c r="K246" s="45">
        <f>K247</f>
        <v>0</v>
      </c>
      <c r="L246" s="45">
        <f>L247</f>
        <v>0</v>
      </c>
    </row>
    <row r="247" spans="1:12" ht="30" hidden="1" customHeight="1">
      <c r="A247" s="49">
        <v>3</v>
      </c>
      <c r="B247" s="55">
        <v>2</v>
      </c>
      <c r="C247" s="55">
        <v>2</v>
      </c>
      <c r="D247" s="55">
        <v>3</v>
      </c>
      <c r="E247" s="55">
        <v>1</v>
      </c>
      <c r="F247" s="57"/>
      <c r="G247" s="56" t="s">
        <v>188</v>
      </c>
      <c r="H247" s="43">
        <v>248</v>
      </c>
      <c r="I247" s="44">
        <f>I248+I249</f>
        <v>0</v>
      </c>
      <c r="J247" s="44">
        <f>J248+J249</f>
        <v>0</v>
      </c>
      <c r="K247" s="44">
        <f>K248+K249</f>
        <v>0</v>
      </c>
      <c r="L247" s="44">
        <f>L248+L249</f>
        <v>0</v>
      </c>
    </row>
    <row r="248" spans="1:12" ht="31.5" hidden="1" customHeight="1">
      <c r="A248" s="49">
        <v>3</v>
      </c>
      <c r="B248" s="55">
        <v>2</v>
      </c>
      <c r="C248" s="55">
        <v>2</v>
      </c>
      <c r="D248" s="55">
        <v>3</v>
      </c>
      <c r="E248" s="55">
        <v>1</v>
      </c>
      <c r="F248" s="57">
        <v>1</v>
      </c>
      <c r="G248" s="56" t="s">
        <v>189</v>
      </c>
      <c r="H248" s="43">
        <v>249</v>
      </c>
      <c r="I248" s="61">
        <v>0</v>
      </c>
      <c r="J248" s="61">
        <v>0</v>
      </c>
      <c r="K248" s="61">
        <v>0</v>
      </c>
      <c r="L248" s="61">
        <v>0</v>
      </c>
    </row>
    <row r="249" spans="1:12" ht="25.5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>
        <v>2</v>
      </c>
      <c r="G249" s="56" t="s">
        <v>190</v>
      </c>
      <c r="H249" s="43">
        <v>250</v>
      </c>
      <c r="I249" s="61">
        <v>0</v>
      </c>
      <c r="J249" s="61">
        <v>0</v>
      </c>
      <c r="K249" s="61">
        <v>0</v>
      </c>
      <c r="L249" s="61">
        <v>0</v>
      </c>
    </row>
    <row r="250" spans="1:12" ht="22.5" hidden="1" customHeight="1">
      <c r="A250" s="54">
        <v>3</v>
      </c>
      <c r="B250" s="55">
        <v>2</v>
      </c>
      <c r="C250" s="55">
        <v>2</v>
      </c>
      <c r="D250" s="55">
        <v>4</v>
      </c>
      <c r="E250" s="55"/>
      <c r="F250" s="57"/>
      <c r="G250" s="56" t="s">
        <v>191</v>
      </c>
      <c r="H250" s="43">
        <v>251</v>
      </c>
      <c r="I250" s="44">
        <f>I251</f>
        <v>0</v>
      </c>
      <c r="J250" s="84">
        <f>J251</f>
        <v>0</v>
      </c>
      <c r="K250" s="45">
        <f>K251</f>
        <v>0</v>
      </c>
      <c r="L250" s="45">
        <f>L251</f>
        <v>0</v>
      </c>
    </row>
    <row r="251" spans="1:12" ht="14.4" hidden="1" customHeight="1">
      <c r="A251" s="54">
        <v>3</v>
      </c>
      <c r="B251" s="55">
        <v>2</v>
      </c>
      <c r="C251" s="55">
        <v>2</v>
      </c>
      <c r="D251" s="55">
        <v>4</v>
      </c>
      <c r="E251" s="55">
        <v>1</v>
      </c>
      <c r="F251" s="57"/>
      <c r="G251" s="56" t="s">
        <v>191</v>
      </c>
      <c r="H251" s="43">
        <v>252</v>
      </c>
      <c r="I251" s="44">
        <f>SUM(I252:I253)</f>
        <v>0</v>
      </c>
      <c r="J251" s="84">
        <f>SUM(J252:J253)</f>
        <v>0</v>
      </c>
      <c r="K251" s="45">
        <f>SUM(K252:K253)</f>
        <v>0</v>
      </c>
      <c r="L251" s="45">
        <f>SUM(L252:L253)</f>
        <v>0</v>
      </c>
    </row>
    <row r="252" spans="1:12" ht="30.75" hidden="1" customHeight="1">
      <c r="A252" s="54">
        <v>3</v>
      </c>
      <c r="B252" s="55">
        <v>2</v>
      </c>
      <c r="C252" s="55">
        <v>2</v>
      </c>
      <c r="D252" s="55">
        <v>4</v>
      </c>
      <c r="E252" s="55">
        <v>1</v>
      </c>
      <c r="F252" s="57">
        <v>1</v>
      </c>
      <c r="G252" s="56" t="s">
        <v>192</v>
      </c>
      <c r="H252" s="43">
        <v>253</v>
      </c>
      <c r="I252" s="61">
        <v>0</v>
      </c>
      <c r="J252" s="61">
        <v>0</v>
      </c>
      <c r="K252" s="61">
        <v>0</v>
      </c>
      <c r="L252" s="61">
        <v>0</v>
      </c>
    </row>
    <row r="253" spans="1:12" ht="27.75" hidden="1" customHeight="1">
      <c r="A253" s="49">
        <v>3</v>
      </c>
      <c r="B253" s="47">
        <v>2</v>
      </c>
      <c r="C253" s="47">
        <v>2</v>
      </c>
      <c r="D253" s="47">
        <v>4</v>
      </c>
      <c r="E253" s="47">
        <v>1</v>
      </c>
      <c r="F253" s="50">
        <v>2</v>
      </c>
      <c r="G253" s="58" t="s">
        <v>193</v>
      </c>
      <c r="H253" s="43">
        <v>254</v>
      </c>
      <c r="I253" s="61">
        <v>0</v>
      </c>
      <c r="J253" s="61">
        <v>0</v>
      </c>
      <c r="K253" s="61">
        <v>0</v>
      </c>
      <c r="L253" s="61">
        <v>0</v>
      </c>
    </row>
    <row r="254" spans="1:12" ht="14.25" hidden="1" customHeight="1">
      <c r="A254" s="54">
        <v>3</v>
      </c>
      <c r="B254" s="55">
        <v>2</v>
      </c>
      <c r="C254" s="55">
        <v>2</v>
      </c>
      <c r="D254" s="55">
        <v>5</v>
      </c>
      <c r="E254" s="55"/>
      <c r="F254" s="57"/>
      <c r="G254" s="56" t="s">
        <v>194</v>
      </c>
      <c r="H254" s="43">
        <v>255</v>
      </c>
      <c r="I254" s="44">
        <f t="shared" ref="I254:L255" si="27">I255</f>
        <v>0</v>
      </c>
      <c r="J254" s="84">
        <f t="shared" si="27"/>
        <v>0</v>
      </c>
      <c r="K254" s="45">
        <f t="shared" si="27"/>
        <v>0</v>
      </c>
      <c r="L254" s="45">
        <f t="shared" si="27"/>
        <v>0</v>
      </c>
    </row>
    <row r="255" spans="1:12" ht="15.75" hidden="1" customHeight="1">
      <c r="A255" s="54">
        <v>3</v>
      </c>
      <c r="B255" s="55">
        <v>2</v>
      </c>
      <c r="C255" s="55">
        <v>2</v>
      </c>
      <c r="D255" s="55">
        <v>5</v>
      </c>
      <c r="E255" s="55">
        <v>1</v>
      </c>
      <c r="F255" s="57"/>
      <c r="G255" s="56" t="s">
        <v>194</v>
      </c>
      <c r="H255" s="43">
        <v>256</v>
      </c>
      <c r="I255" s="44">
        <f t="shared" si="27"/>
        <v>0</v>
      </c>
      <c r="J255" s="84">
        <f t="shared" si="27"/>
        <v>0</v>
      </c>
      <c r="K255" s="45">
        <f t="shared" si="27"/>
        <v>0</v>
      </c>
      <c r="L255" s="45">
        <f t="shared" si="27"/>
        <v>0</v>
      </c>
    </row>
    <row r="256" spans="1:12" ht="15.75" hidden="1" customHeight="1">
      <c r="A256" s="54">
        <v>3</v>
      </c>
      <c r="B256" s="55">
        <v>2</v>
      </c>
      <c r="C256" s="55">
        <v>2</v>
      </c>
      <c r="D256" s="55">
        <v>5</v>
      </c>
      <c r="E256" s="55">
        <v>1</v>
      </c>
      <c r="F256" s="57">
        <v>1</v>
      </c>
      <c r="G256" s="56" t="s">
        <v>194</v>
      </c>
      <c r="H256" s="43">
        <v>257</v>
      </c>
      <c r="I256" s="61">
        <v>0</v>
      </c>
      <c r="J256" s="61">
        <v>0</v>
      </c>
      <c r="K256" s="61">
        <v>0</v>
      </c>
      <c r="L256" s="61">
        <v>0</v>
      </c>
    </row>
    <row r="257" spans="1:12" ht="14.25" hidden="1" customHeight="1">
      <c r="A257" s="54">
        <v>3</v>
      </c>
      <c r="B257" s="55">
        <v>2</v>
      </c>
      <c r="C257" s="55">
        <v>2</v>
      </c>
      <c r="D257" s="55">
        <v>6</v>
      </c>
      <c r="E257" s="55"/>
      <c r="F257" s="57"/>
      <c r="G257" s="56" t="s">
        <v>177</v>
      </c>
      <c r="H257" s="43">
        <v>258</v>
      </c>
      <c r="I257" s="44">
        <f t="shared" ref="I257:L258" si="28">I258</f>
        <v>0</v>
      </c>
      <c r="J257" s="110">
        <f t="shared" si="28"/>
        <v>0</v>
      </c>
      <c r="K257" s="45">
        <f t="shared" si="28"/>
        <v>0</v>
      </c>
      <c r="L257" s="45">
        <f t="shared" si="28"/>
        <v>0</v>
      </c>
    </row>
    <row r="258" spans="1:12" ht="15" hidden="1" customHeight="1">
      <c r="A258" s="54">
        <v>3</v>
      </c>
      <c r="B258" s="55">
        <v>2</v>
      </c>
      <c r="C258" s="55">
        <v>2</v>
      </c>
      <c r="D258" s="55">
        <v>6</v>
      </c>
      <c r="E258" s="55">
        <v>1</v>
      </c>
      <c r="F258" s="57"/>
      <c r="G258" s="56" t="s">
        <v>177</v>
      </c>
      <c r="H258" s="43">
        <v>259</v>
      </c>
      <c r="I258" s="44">
        <f t="shared" si="28"/>
        <v>0</v>
      </c>
      <c r="J258" s="110">
        <f t="shared" si="28"/>
        <v>0</v>
      </c>
      <c r="K258" s="45">
        <f t="shared" si="28"/>
        <v>0</v>
      </c>
      <c r="L258" s="45">
        <f t="shared" si="28"/>
        <v>0</v>
      </c>
    </row>
    <row r="259" spans="1:12" ht="15" hidden="1" customHeight="1">
      <c r="A259" s="54">
        <v>3</v>
      </c>
      <c r="B259" s="76">
        <v>2</v>
      </c>
      <c r="C259" s="76">
        <v>2</v>
      </c>
      <c r="D259" s="55">
        <v>6</v>
      </c>
      <c r="E259" s="76">
        <v>1</v>
      </c>
      <c r="F259" s="77">
        <v>1</v>
      </c>
      <c r="G259" s="78" t="s">
        <v>177</v>
      </c>
      <c r="H259" s="43">
        <v>260</v>
      </c>
      <c r="I259" s="61">
        <v>0</v>
      </c>
      <c r="J259" s="61">
        <v>0</v>
      </c>
      <c r="K259" s="61">
        <v>0</v>
      </c>
      <c r="L259" s="61">
        <v>0</v>
      </c>
    </row>
    <row r="260" spans="1:12" ht="14.25" hidden="1" customHeight="1">
      <c r="A260" s="58">
        <v>3</v>
      </c>
      <c r="B260" s="54">
        <v>2</v>
      </c>
      <c r="C260" s="55">
        <v>2</v>
      </c>
      <c r="D260" s="55">
        <v>7</v>
      </c>
      <c r="E260" s="55"/>
      <c r="F260" s="57"/>
      <c r="G260" s="56" t="s">
        <v>178</v>
      </c>
      <c r="H260" s="43">
        <v>261</v>
      </c>
      <c r="I260" s="44">
        <f>I261</f>
        <v>0</v>
      </c>
      <c r="J260" s="110">
        <f>J261</f>
        <v>0</v>
      </c>
      <c r="K260" s="45">
        <f>K261</f>
        <v>0</v>
      </c>
      <c r="L260" s="45">
        <f>L261</f>
        <v>0</v>
      </c>
    </row>
    <row r="261" spans="1:12" ht="15" hidden="1" customHeight="1">
      <c r="A261" s="58">
        <v>3</v>
      </c>
      <c r="B261" s="54">
        <v>2</v>
      </c>
      <c r="C261" s="55">
        <v>2</v>
      </c>
      <c r="D261" s="55">
        <v>7</v>
      </c>
      <c r="E261" s="55">
        <v>1</v>
      </c>
      <c r="F261" s="57"/>
      <c r="G261" s="56" t="s">
        <v>178</v>
      </c>
      <c r="H261" s="43">
        <v>262</v>
      </c>
      <c r="I261" s="44">
        <f>I262+I263</f>
        <v>0</v>
      </c>
      <c r="J261" s="44">
        <f>J262+J263</f>
        <v>0</v>
      </c>
      <c r="K261" s="44">
        <f>K262+K263</f>
        <v>0</v>
      </c>
      <c r="L261" s="44">
        <f>L262+L263</f>
        <v>0</v>
      </c>
    </row>
    <row r="262" spans="1:12" ht="27.75" hidden="1" customHeight="1">
      <c r="A262" s="58">
        <v>3</v>
      </c>
      <c r="B262" s="54">
        <v>2</v>
      </c>
      <c r="C262" s="54">
        <v>2</v>
      </c>
      <c r="D262" s="55">
        <v>7</v>
      </c>
      <c r="E262" s="55">
        <v>1</v>
      </c>
      <c r="F262" s="57">
        <v>1</v>
      </c>
      <c r="G262" s="56" t="s">
        <v>179</v>
      </c>
      <c r="H262" s="43">
        <v>263</v>
      </c>
      <c r="I262" s="61">
        <v>0</v>
      </c>
      <c r="J262" s="61">
        <v>0</v>
      </c>
      <c r="K262" s="61">
        <v>0</v>
      </c>
      <c r="L262" s="61">
        <v>0</v>
      </c>
    </row>
    <row r="263" spans="1:12" ht="25.5" hidden="1" customHeight="1">
      <c r="A263" s="58">
        <v>3</v>
      </c>
      <c r="B263" s="54">
        <v>2</v>
      </c>
      <c r="C263" s="54">
        <v>2</v>
      </c>
      <c r="D263" s="55">
        <v>7</v>
      </c>
      <c r="E263" s="55">
        <v>1</v>
      </c>
      <c r="F263" s="57">
        <v>2</v>
      </c>
      <c r="G263" s="56" t="s">
        <v>180</v>
      </c>
      <c r="H263" s="43">
        <v>264</v>
      </c>
      <c r="I263" s="61">
        <v>0</v>
      </c>
      <c r="J263" s="61">
        <v>0</v>
      </c>
      <c r="K263" s="61">
        <v>0</v>
      </c>
      <c r="L263" s="61">
        <v>0</v>
      </c>
    </row>
    <row r="264" spans="1:12" ht="30" hidden="1" customHeight="1">
      <c r="A264" s="62">
        <v>3</v>
      </c>
      <c r="B264" s="62">
        <v>3</v>
      </c>
      <c r="C264" s="39"/>
      <c r="D264" s="40"/>
      <c r="E264" s="40"/>
      <c r="F264" s="42"/>
      <c r="G264" s="41" t="s">
        <v>195</v>
      </c>
      <c r="H264" s="43">
        <v>265</v>
      </c>
      <c r="I264" s="44">
        <f>SUM(I265+I297)</f>
        <v>0</v>
      </c>
      <c r="J264" s="110">
        <f>SUM(J265+J297)</f>
        <v>0</v>
      </c>
      <c r="K264" s="45">
        <f>SUM(K265+K297)</f>
        <v>0</v>
      </c>
      <c r="L264" s="45">
        <f>SUM(L265+L297)</f>
        <v>0</v>
      </c>
    </row>
    <row r="265" spans="1:12" ht="40.5" hidden="1" customHeight="1">
      <c r="A265" s="58">
        <v>3</v>
      </c>
      <c r="B265" s="58">
        <v>3</v>
      </c>
      <c r="C265" s="54">
        <v>1</v>
      </c>
      <c r="D265" s="55"/>
      <c r="E265" s="55"/>
      <c r="F265" s="57"/>
      <c r="G265" s="56" t="s">
        <v>196</v>
      </c>
      <c r="H265" s="43">
        <v>266</v>
      </c>
      <c r="I265" s="44">
        <f>SUM(I266+I275+I279+I283+I287+I290+I293)</f>
        <v>0</v>
      </c>
      <c r="J265" s="110">
        <f>SUM(J266+J275+J279+J283+J287+J290+J293)</f>
        <v>0</v>
      </c>
      <c r="K265" s="45">
        <f>SUM(K266+K275+K279+K283+K287+K290+K293)</f>
        <v>0</v>
      </c>
      <c r="L265" s="45">
        <f>SUM(L266+L275+L279+L283+L287+L290+L293)</f>
        <v>0</v>
      </c>
    </row>
    <row r="266" spans="1:12" ht="15" hidden="1" customHeight="1">
      <c r="A266" s="58">
        <v>3</v>
      </c>
      <c r="B266" s="58">
        <v>3</v>
      </c>
      <c r="C266" s="54">
        <v>1</v>
      </c>
      <c r="D266" s="55">
        <v>1</v>
      </c>
      <c r="E266" s="55"/>
      <c r="F266" s="57"/>
      <c r="G266" s="56" t="s">
        <v>182</v>
      </c>
      <c r="H266" s="43">
        <v>267</v>
      </c>
      <c r="I266" s="44">
        <f>SUM(I267+I269+I272)</f>
        <v>0</v>
      </c>
      <c r="J266" s="44">
        <f>SUM(J267+J269+J272)</f>
        <v>0</v>
      </c>
      <c r="K266" s="44">
        <f>SUM(K267+K269+K272)</f>
        <v>0</v>
      </c>
      <c r="L266" s="44">
        <f>SUM(L267+L269+L272)</f>
        <v>0</v>
      </c>
    </row>
    <row r="267" spans="1:12" ht="12.75" hidden="1" customHeight="1">
      <c r="A267" s="58">
        <v>3</v>
      </c>
      <c r="B267" s="58">
        <v>3</v>
      </c>
      <c r="C267" s="54">
        <v>1</v>
      </c>
      <c r="D267" s="55">
        <v>1</v>
      </c>
      <c r="E267" s="55">
        <v>1</v>
      </c>
      <c r="F267" s="57"/>
      <c r="G267" s="56" t="s">
        <v>160</v>
      </c>
      <c r="H267" s="43">
        <v>268</v>
      </c>
      <c r="I267" s="44">
        <f>SUM(I268:I268)</f>
        <v>0</v>
      </c>
      <c r="J267" s="110">
        <f>SUM(J268:J268)</f>
        <v>0</v>
      </c>
      <c r="K267" s="45">
        <f>SUM(K268:K268)</f>
        <v>0</v>
      </c>
      <c r="L267" s="45">
        <f>SUM(L268:L268)</f>
        <v>0</v>
      </c>
    </row>
    <row r="268" spans="1:12" ht="15" hidden="1" customHeight="1">
      <c r="A268" s="58">
        <v>3</v>
      </c>
      <c r="B268" s="58">
        <v>3</v>
      </c>
      <c r="C268" s="54">
        <v>1</v>
      </c>
      <c r="D268" s="55">
        <v>1</v>
      </c>
      <c r="E268" s="55">
        <v>1</v>
      </c>
      <c r="F268" s="57">
        <v>1</v>
      </c>
      <c r="G268" s="56" t="s">
        <v>160</v>
      </c>
      <c r="H268" s="43">
        <v>269</v>
      </c>
      <c r="I268" s="61">
        <v>0</v>
      </c>
      <c r="J268" s="61">
        <v>0</v>
      </c>
      <c r="K268" s="61">
        <v>0</v>
      </c>
      <c r="L268" s="61">
        <v>0</v>
      </c>
    </row>
    <row r="269" spans="1:12" ht="14.2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2</v>
      </c>
      <c r="F269" s="57"/>
      <c r="G269" s="56" t="s">
        <v>183</v>
      </c>
      <c r="H269" s="43">
        <v>270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4.2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2</v>
      </c>
      <c r="F270" s="57">
        <v>1</v>
      </c>
      <c r="G270" s="56" t="s">
        <v>162</v>
      </c>
      <c r="H270" s="43">
        <v>271</v>
      </c>
      <c r="I270" s="61">
        <v>0</v>
      </c>
      <c r="J270" s="61">
        <v>0</v>
      </c>
      <c r="K270" s="61">
        <v>0</v>
      </c>
      <c r="L270" s="61"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>
        <v>2</v>
      </c>
      <c r="G271" s="56" t="s">
        <v>163</v>
      </c>
      <c r="H271" s="43">
        <v>272</v>
      </c>
      <c r="I271" s="61">
        <v>0</v>
      </c>
      <c r="J271" s="61">
        <v>0</v>
      </c>
      <c r="K271" s="61">
        <v>0</v>
      </c>
      <c r="L271" s="61"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3</v>
      </c>
      <c r="F272" s="57"/>
      <c r="G272" s="56" t="s">
        <v>164</v>
      </c>
      <c r="H272" s="43">
        <v>273</v>
      </c>
      <c r="I272" s="44">
        <f>SUM(I273:I274)</f>
        <v>0</v>
      </c>
      <c r="J272" s="44">
        <f>SUM(J273:J274)</f>
        <v>0</v>
      </c>
      <c r="K272" s="44">
        <f>SUM(K273:K274)</f>
        <v>0</v>
      </c>
      <c r="L272" s="44">
        <f>SUM(L273:L274)</f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3</v>
      </c>
      <c r="F273" s="57">
        <v>1</v>
      </c>
      <c r="G273" s="56" t="s">
        <v>197</v>
      </c>
      <c r="H273" s="43">
        <v>274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>
        <v>2</v>
      </c>
      <c r="G274" s="56" t="s">
        <v>184</v>
      </c>
      <c r="H274" s="43">
        <v>275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4" hidden="1" customHeight="1">
      <c r="A275" s="74">
        <v>3</v>
      </c>
      <c r="B275" s="49">
        <v>3</v>
      </c>
      <c r="C275" s="54">
        <v>1</v>
      </c>
      <c r="D275" s="55">
        <v>2</v>
      </c>
      <c r="E275" s="55"/>
      <c r="F275" s="57"/>
      <c r="G275" s="56" t="s">
        <v>198</v>
      </c>
      <c r="H275" s="43">
        <v>276</v>
      </c>
      <c r="I275" s="44">
        <f>I276</f>
        <v>0</v>
      </c>
      <c r="J275" s="110">
        <f>J276</f>
        <v>0</v>
      </c>
      <c r="K275" s="45">
        <f>K276</f>
        <v>0</v>
      </c>
      <c r="L275" s="45">
        <f>L276</f>
        <v>0</v>
      </c>
    </row>
    <row r="276" spans="1:12" ht="15" hidden="1" customHeight="1">
      <c r="A276" s="74">
        <v>3</v>
      </c>
      <c r="B276" s="74">
        <v>3</v>
      </c>
      <c r="C276" s="49">
        <v>1</v>
      </c>
      <c r="D276" s="47">
        <v>2</v>
      </c>
      <c r="E276" s="47">
        <v>1</v>
      </c>
      <c r="F276" s="50"/>
      <c r="G276" s="56" t="s">
        <v>198</v>
      </c>
      <c r="H276" s="43">
        <v>277</v>
      </c>
      <c r="I276" s="64">
        <f>SUM(I277:I278)</f>
        <v>0</v>
      </c>
      <c r="J276" s="111">
        <f>SUM(J277:J278)</f>
        <v>0</v>
      </c>
      <c r="K276" s="65">
        <f>SUM(K277:K278)</f>
        <v>0</v>
      </c>
      <c r="L276" s="65">
        <f>SUM(L277:L278)</f>
        <v>0</v>
      </c>
    </row>
    <row r="277" spans="1:12" ht="15" hidden="1" customHeight="1">
      <c r="A277" s="58">
        <v>3</v>
      </c>
      <c r="B277" s="58">
        <v>3</v>
      </c>
      <c r="C277" s="54">
        <v>1</v>
      </c>
      <c r="D277" s="55">
        <v>2</v>
      </c>
      <c r="E277" s="55">
        <v>1</v>
      </c>
      <c r="F277" s="57">
        <v>1</v>
      </c>
      <c r="G277" s="56" t="s">
        <v>199</v>
      </c>
      <c r="H277" s="43">
        <v>278</v>
      </c>
      <c r="I277" s="61">
        <v>0</v>
      </c>
      <c r="J277" s="61">
        <v>0</v>
      </c>
      <c r="K277" s="61">
        <v>0</v>
      </c>
      <c r="L277" s="61">
        <v>0</v>
      </c>
    </row>
    <row r="278" spans="1:12" ht="12.75" hidden="1" customHeight="1">
      <c r="A278" s="66">
        <v>3</v>
      </c>
      <c r="B278" s="99">
        <v>3</v>
      </c>
      <c r="C278" s="75">
        <v>1</v>
      </c>
      <c r="D278" s="76">
        <v>2</v>
      </c>
      <c r="E278" s="76">
        <v>1</v>
      </c>
      <c r="F278" s="77">
        <v>2</v>
      </c>
      <c r="G278" s="78" t="s">
        <v>200</v>
      </c>
      <c r="H278" s="43">
        <v>279</v>
      </c>
      <c r="I278" s="61">
        <v>0</v>
      </c>
      <c r="J278" s="61">
        <v>0</v>
      </c>
      <c r="K278" s="61">
        <v>0</v>
      </c>
      <c r="L278" s="61">
        <v>0</v>
      </c>
    </row>
    <row r="279" spans="1:12" ht="15.75" hidden="1" customHeight="1">
      <c r="A279" s="54">
        <v>3</v>
      </c>
      <c r="B279" s="56">
        <v>3</v>
      </c>
      <c r="C279" s="54">
        <v>1</v>
      </c>
      <c r="D279" s="55">
        <v>3</v>
      </c>
      <c r="E279" s="55"/>
      <c r="F279" s="57"/>
      <c r="G279" s="56" t="s">
        <v>201</v>
      </c>
      <c r="H279" s="43">
        <v>280</v>
      </c>
      <c r="I279" s="44">
        <f>I280</f>
        <v>0</v>
      </c>
      <c r="J279" s="110">
        <f>J280</f>
        <v>0</v>
      </c>
      <c r="K279" s="45">
        <f>K280</f>
        <v>0</v>
      </c>
      <c r="L279" s="45">
        <f>L280</f>
        <v>0</v>
      </c>
    </row>
    <row r="280" spans="1:12" ht="15.75" hidden="1" customHeight="1">
      <c r="A280" s="54">
        <v>3</v>
      </c>
      <c r="B280" s="78">
        <v>3</v>
      </c>
      <c r="C280" s="75">
        <v>1</v>
      </c>
      <c r="D280" s="76">
        <v>3</v>
      </c>
      <c r="E280" s="76">
        <v>1</v>
      </c>
      <c r="F280" s="77"/>
      <c r="G280" s="56" t="s">
        <v>201</v>
      </c>
      <c r="H280" s="43">
        <v>281</v>
      </c>
      <c r="I280" s="45">
        <f>I281+I282</f>
        <v>0</v>
      </c>
      <c r="J280" s="45">
        <f>J281+J282</f>
        <v>0</v>
      </c>
      <c r="K280" s="45">
        <f>K281+K282</f>
        <v>0</v>
      </c>
      <c r="L280" s="45">
        <f>L281+L282</f>
        <v>0</v>
      </c>
    </row>
    <row r="281" spans="1:12" ht="27" hidden="1" customHeight="1">
      <c r="A281" s="54">
        <v>3</v>
      </c>
      <c r="B281" s="56">
        <v>3</v>
      </c>
      <c r="C281" s="54">
        <v>1</v>
      </c>
      <c r="D281" s="55">
        <v>3</v>
      </c>
      <c r="E281" s="55">
        <v>1</v>
      </c>
      <c r="F281" s="57">
        <v>1</v>
      </c>
      <c r="G281" s="56" t="s">
        <v>202</v>
      </c>
      <c r="H281" s="43">
        <v>282</v>
      </c>
      <c r="I281" s="104">
        <v>0</v>
      </c>
      <c r="J281" s="104">
        <v>0</v>
      </c>
      <c r="K281" s="104">
        <v>0</v>
      </c>
      <c r="L281" s="103">
        <v>0</v>
      </c>
    </row>
    <row r="282" spans="1:12" ht="26.25" hidden="1" customHeight="1">
      <c r="A282" s="54">
        <v>3</v>
      </c>
      <c r="B282" s="56">
        <v>3</v>
      </c>
      <c r="C282" s="54">
        <v>1</v>
      </c>
      <c r="D282" s="55">
        <v>3</v>
      </c>
      <c r="E282" s="55">
        <v>1</v>
      </c>
      <c r="F282" s="57">
        <v>2</v>
      </c>
      <c r="G282" s="56" t="s">
        <v>203</v>
      </c>
      <c r="H282" s="43">
        <v>283</v>
      </c>
      <c r="I282" s="61">
        <v>0</v>
      </c>
      <c r="J282" s="61">
        <v>0</v>
      </c>
      <c r="K282" s="61">
        <v>0</v>
      </c>
      <c r="L282" s="61">
        <v>0</v>
      </c>
    </row>
    <row r="283" spans="1:12" ht="14.4" hidden="1" customHeight="1">
      <c r="A283" s="54">
        <v>3</v>
      </c>
      <c r="B283" s="56">
        <v>3</v>
      </c>
      <c r="C283" s="54">
        <v>1</v>
      </c>
      <c r="D283" s="55">
        <v>4</v>
      </c>
      <c r="E283" s="55"/>
      <c r="F283" s="57"/>
      <c r="G283" s="56" t="s">
        <v>204</v>
      </c>
      <c r="H283" s="43">
        <v>284</v>
      </c>
      <c r="I283" s="44">
        <f>I284</f>
        <v>0</v>
      </c>
      <c r="J283" s="110">
        <f>J284</f>
        <v>0</v>
      </c>
      <c r="K283" s="45">
        <f>K284</f>
        <v>0</v>
      </c>
      <c r="L283" s="45">
        <f>L284</f>
        <v>0</v>
      </c>
    </row>
    <row r="284" spans="1:12" ht="15" hidden="1" customHeight="1">
      <c r="A284" s="58">
        <v>3</v>
      </c>
      <c r="B284" s="54">
        <v>3</v>
      </c>
      <c r="C284" s="55">
        <v>1</v>
      </c>
      <c r="D284" s="55">
        <v>4</v>
      </c>
      <c r="E284" s="55">
        <v>1</v>
      </c>
      <c r="F284" s="57"/>
      <c r="G284" s="56" t="s">
        <v>204</v>
      </c>
      <c r="H284" s="43">
        <v>285</v>
      </c>
      <c r="I284" s="44">
        <f>SUM(I285:I286)</f>
        <v>0</v>
      </c>
      <c r="J284" s="44">
        <f>SUM(J285:J286)</f>
        <v>0</v>
      </c>
      <c r="K284" s="44">
        <f>SUM(K285:K286)</f>
        <v>0</v>
      </c>
      <c r="L284" s="44">
        <f>SUM(L285:L286)</f>
        <v>0</v>
      </c>
    </row>
    <row r="285" spans="1:12" ht="14.4" hidden="1" customHeight="1">
      <c r="A285" s="58">
        <v>3</v>
      </c>
      <c r="B285" s="54">
        <v>3</v>
      </c>
      <c r="C285" s="55">
        <v>1</v>
      </c>
      <c r="D285" s="55">
        <v>4</v>
      </c>
      <c r="E285" s="55">
        <v>1</v>
      </c>
      <c r="F285" s="57">
        <v>1</v>
      </c>
      <c r="G285" s="56" t="s">
        <v>205</v>
      </c>
      <c r="H285" s="43">
        <v>286</v>
      </c>
      <c r="I285" s="60">
        <v>0</v>
      </c>
      <c r="J285" s="61">
        <v>0</v>
      </c>
      <c r="K285" s="61">
        <v>0</v>
      </c>
      <c r="L285" s="60">
        <v>0</v>
      </c>
    </row>
    <row r="286" spans="1:12" ht="14.25" hidden="1" customHeight="1">
      <c r="A286" s="54">
        <v>3</v>
      </c>
      <c r="B286" s="55">
        <v>3</v>
      </c>
      <c r="C286" s="55">
        <v>1</v>
      </c>
      <c r="D286" s="55">
        <v>4</v>
      </c>
      <c r="E286" s="55">
        <v>1</v>
      </c>
      <c r="F286" s="57">
        <v>2</v>
      </c>
      <c r="G286" s="56" t="s">
        <v>206</v>
      </c>
      <c r="H286" s="43">
        <v>287</v>
      </c>
      <c r="I286" s="61">
        <v>0</v>
      </c>
      <c r="J286" s="104">
        <v>0</v>
      </c>
      <c r="K286" s="104">
        <v>0</v>
      </c>
      <c r="L286" s="103">
        <v>0</v>
      </c>
    </row>
    <row r="287" spans="1:12" ht="15.75" hidden="1" customHeight="1">
      <c r="A287" s="54">
        <v>3</v>
      </c>
      <c r="B287" s="55">
        <v>3</v>
      </c>
      <c r="C287" s="55">
        <v>1</v>
      </c>
      <c r="D287" s="55">
        <v>5</v>
      </c>
      <c r="E287" s="55"/>
      <c r="F287" s="57"/>
      <c r="G287" s="56" t="s">
        <v>207</v>
      </c>
      <c r="H287" s="43">
        <v>288</v>
      </c>
      <c r="I287" s="65">
        <f t="shared" ref="I287:L288" si="29">I288</f>
        <v>0</v>
      </c>
      <c r="J287" s="110">
        <f t="shared" si="29"/>
        <v>0</v>
      </c>
      <c r="K287" s="45">
        <f t="shared" si="29"/>
        <v>0</v>
      </c>
      <c r="L287" s="45">
        <f t="shared" si="29"/>
        <v>0</v>
      </c>
    </row>
    <row r="288" spans="1:12" ht="14.25" hidden="1" customHeight="1">
      <c r="A288" s="49">
        <v>3</v>
      </c>
      <c r="B288" s="76">
        <v>3</v>
      </c>
      <c r="C288" s="76">
        <v>1</v>
      </c>
      <c r="D288" s="76">
        <v>5</v>
      </c>
      <c r="E288" s="76">
        <v>1</v>
      </c>
      <c r="F288" s="77"/>
      <c r="G288" s="56" t="s">
        <v>207</v>
      </c>
      <c r="H288" s="43">
        <v>289</v>
      </c>
      <c r="I288" s="45">
        <f t="shared" si="29"/>
        <v>0</v>
      </c>
      <c r="J288" s="111">
        <f t="shared" si="29"/>
        <v>0</v>
      </c>
      <c r="K288" s="65">
        <f t="shared" si="29"/>
        <v>0</v>
      </c>
      <c r="L288" s="65">
        <f t="shared" si="29"/>
        <v>0</v>
      </c>
    </row>
    <row r="289" spans="1:16" ht="14.25" hidden="1" customHeight="1">
      <c r="A289" s="54">
        <v>3</v>
      </c>
      <c r="B289" s="55">
        <v>3</v>
      </c>
      <c r="C289" s="55">
        <v>1</v>
      </c>
      <c r="D289" s="55">
        <v>5</v>
      </c>
      <c r="E289" s="55">
        <v>1</v>
      </c>
      <c r="F289" s="57">
        <v>1</v>
      </c>
      <c r="G289" s="56" t="s">
        <v>208</v>
      </c>
      <c r="H289" s="43">
        <v>290</v>
      </c>
      <c r="I289" s="61">
        <v>0</v>
      </c>
      <c r="J289" s="104">
        <v>0</v>
      </c>
      <c r="K289" s="104">
        <v>0</v>
      </c>
      <c r="L289" s="103">
        <v>0</v>
      </c>
    </row>
    <row r="290" spans="1:16" ht="14.25" hidden="1" customHeight="1">
      <c r="A290" s="54">
        <v>3</v>
      </c>
      <c r="B290" s="55">
        <v>3</v>
      </c>
      <c r="C290" s="55">
        <v>1</v>
      </c>
      <c r="D290" s="55">
        <v>6</v>
      </c>
      <c r="E290" s="55"/>
      <c r="F290" s="57"/>
      <c r="G290" s="56" t="s">
        <v>177</v>
      </c>
      <c r="H290" s="43">
        <v>291</v>
      </c>
      <c r="I290" s="45">
        <f t="shared" ref="I290:L291" si="30">I291</f>
        <v>0</v>
      </c>
      <c r="J290" s="110">
        <f t="shared" si="30"/>
        <v>0</v>
      </c>
      <c r="K290" s="45">
        <f t="shared" si="30"/>
        <v>0</v>
      </c>
      <c r="L290" s="45">
        <f t="shared" si="30"/>
        <v>0</v>
      </c>
    </row>
    <row r="291" spans="1:16" ht="13.5" hidden="1" customHeight="1">
      <c r="A291" s="54">
        <v>3</v>
      </c>
      <c r="B291" s="55">
        <v>3</v>
      </c>
      <c r="C291" s="55">
        <v>1</v>
      </c>
      <c r="D291" s="55">
        <v>6</v>
      </c>
      <c r="E291" s="55">
        <v>1</v>
      </c>
      <c r="F291" s="57"/>
      <c r="G291" s="56" t="s">
        <v>177</v>
      </c>
      <c r="H291" s="43">
        <v>292</v>
      </c>
      <c r="I291" s="44">
        <f t="shared" si="30"/>
        <v>0</v>
      </c>
      <c r="J291" s="110">
        <f t="shared" si="30"/>
        <v>0</v>
      </c>
      <c r="K291" s="45">
        <f t="shared" si="30"/>
        <v>0</v>
      </c>
      <c r="L291" s="45">
        <f t="shared" si="30"/>
        <v>0</v>
      </c>
    </row>
    <row r="292" spans="1:16" ht="14.25" hidden="1" customHeight="1">
      <c r="A292" s="54">
        <v>3</v>
      </c>
      <c r="B292" s="55">
        <v>3</v>
      </c>
      <c r="C292" s="55">
        <v>1</v>
      </c>
      <c r="D292" s="55">
        <v>6</v>
      </c>
      <c r="E292" s="55">
        <v>1</v>
      </c>
      <c r="F292" s="57">
        <v>1</v>
      </c>
      <c r="G292" s="56" t="s">
        <v>177</v>
      </c>
      <c r="H292" s="43">
        <v>293</v>
      </c>
      <c r="I292" s="104">
        <v>0</v>
      </c>
      <c r="J292" s="104">
        <v>0</v>
      </c>
      <c r="K292" s="104">
        <v>0</v>
      </c>
      <c r="L292" s="103">
        <v>0</v>
      </c>
    </row>
    <row r="293" spans="1:16" ht="15" hidden="1" customHeight="1">
      <c r="A293" s="54">
        <v>3</v>
      </c>
      <c r="B293" s="55">
        <v>3</v>
      </c>
      <c r="C293" s="55">
        <v>1</v>
      </c>
      <c r="D293" s="55">
        <v>7</v>
      </c>
      <c r="E293" s="55"/>
      <c r="F293" s="57"/>
      <c r="G293" s="56" t="s">
        <v>209</v>
      </c>
      <c r="H293" s="43">
        <v>294</v>
      </c>
      <c r="I293" s="44">
        <f>I294</f>
        <v>0</v>
      </c>
      <c r="J293" s="110">
        <f>J294</f>
        <v>0</v>
      </c>
      <c r="K293" s="45">
        <f>K294</f>
        <v>0</v>
      </c>
      <c r="L293" s="45">
        <f>L294</f>
        <v>0</v>
      </c>
    </row>
    <row r="294" spans="1:16" ht="16.5" hidden="1" customHeight="1">
      <c r="A294" s="54">
        <v>3</v>
      </c>
      <c r="B294" s="55">
        <v>3</v>
      </c>
      <c r="C294" s="55">
        <v>1</v>
      </c>
      <c r="D294" s="55">
        <v>7</v>
      </c>
      <c r="E294" s="55">
        <v>1</v>
      </c>
      <c r="F294" s="57"/>
      <c r="G294" s="56" t="s">
        <v>209</v>
      </c>
      <c r="H294" s="43">
        <v>295</v>
      </c>
      <c r="I294" s="44">
        <f>I295+I296</f>
        <v>0</v>
      </c>
      <c r="J294" s="44">
        <f>J295+J296</f>
        <v>0</v>
      </c>
      <c r="K294" s="44">
        <f>K295+K296</f>
        <v>0</v>
      </c>
      <c r="L294" s="44">
        <f>L295+L296</f>
        <v>0</v>
      </c>
    </row>
    <row r="295" spans="1:16" ht="27" hidden="1" customHeight="1">
      <c r="A295" s="54">
        <v>3</v>
      </c>
      <c r="B295" s="55">
        <v>3</v>
      </c>
      <c r="C295" s="55">
        <v>1</v>
      </c>
      <c r="D295" s="55">
        <v>7</v>
      </c>
      <c r="E295" s="55">
        <v>1</v>
      </c>
      <c r="F295" s="57">
        <v>1</v>
      </c>
      <c r="G295" s="56" t="s">
        <v>210</v>
      </c>
      <c r="H295" s="43">
        <v>296</v>
      </c>
      <c r="I295" s="104">
        <v>0</v>
      </c>
      <c r="J295" s="104">
        <v>0</v>
      </c>
      <c r="K295" s="104">
        <v>0</v>
      </c>
      <c r="L295" s="103">
        <v>0</v>
      </c>
    </row>
    <row r="296" spans="1:16" ht="27.75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>
        <v>2</v>
      </c>
      <c r="G296" s="56" t="s">
        <v>211</v>
      </c>
      <c r="H296" s="43">
        <v>297</v>
      </c>
      <c r="I296" s="61">
        <v>0</v>
      </c>
      <c r="J296" s="61">
        <v>0</v>
      </c>
      <c r="K296" s="61">
        <v>0</v>
      </c>
      <c r="L296" s="61">
        <v>0</v>
      </c>
    </row>
    <row r="297" spans="1:16" ht="38.25" hidden="1" customHeight="1">
      <c r="A297" s="54">
        <v>3</v>
      </c>
      <c r="B297" s="55">
        <v>3</v>
      </c>
      <c r="C297" s="55">
        <v>2</v>
      </c>
      <c r="D297" s="55"/>
      <c r="E297" s="55"/>
      <c r="F297" s="57"/>
      <c r="G297" s="56" t="s">
        <v>212</v>
      </c>
      <c r="H297" s="43">
        <v>298</v>
      </c>
      <c r="I297" s="44">
        <f>SUM(I298+I307+I311+I315+I319+I322+I325)</f>
        <v>0</v>
      </c>
      <c r="J297" s="110">
        <f>SUM(J298+J307+J311+J315+J319+J322+J325)</f>
        <v>0</v>
      </c>
      <c r="K297" s="45">
        <f>SUM(K298+K307+K311+K315+K319+K322+K325)</f>
        <v>0</v>
      </c>
      <c r="L297" s="45">
        <f>SUM(L298+L307+L311+L315+L319+L322+L325)</f>
        <v>0</v>
      </c>
    </row>
    <row r="298" spans="1:16" ht="15" hidden="1" customHeight="1">
      <c r="A298" s="54">
        <v>3</v>
      </c>
      <c r="B298" s="55">
        <v>3</v>
      </c>
      <c r="C298" s="55">
        <v>2</v>
      </c>
      <c r="D298" s="55">
        <v>1</v>
      </c>
      <c r="E298" s="55"/>
      <c r="F298" s="57"/>
      <c r="G298" s="56" t="s">
        <v>159</v>
      </c>
      <c r="H298" s="43">
        <v>299</v>
      </c>
      <c r="I298" s="44">
        <f>I299</f>
        <v>0</v>
      </c>
      <c r="J298" s="110">
        <f>J299</f>
        <v>0</v>
      </c>
      <c r="K298" s="45">
        <f>K299</f>
        <v>0</v>
      </c>
      <c r="L298" s="45">
        <f>L299</f>
        <v>0</v>
      </c>
    </row>
    <row r="299" spans="1:16" ht="14.4" hidden="1" customHeight="1">
      <c r="A299" s="58">
        <v>3</v>
      </c>
      <c r="B299" s="54">
        <v>3</v>
      </c>
      <c r="C299" s="55">
        <v>2</v>
      </c>
      <c r="D299" s="56">
        <v>1</v>
      </c>
      <c r="E299" s="54">
        <v>1</v>
      </c>
      <c r="F299" s="57"/>
      <c r="G299" s="56" t="s">
        <v>159</v>
      </c>
      <c r="H299" s="43">
        <v>300</v>
      </c>
      <c r="I299" s="44">
        <f>SUM(I300:I300)</f>
        <v>0</v>
      </c>
      <c r="J299" s="44">
        <f>SUM(J300:J300)</f>
        <v>0</v>
      </c>
      <c r="K299" s="44">
        <f>SUM(K300:K300)</f>
        <v>0</v>
      </c>
      <c r="L299" s="44">
        <f>SUM(L300:L300)</f>
        <v>0</v>
      </c>
      <c r="M299" s="139"/>
      <c r="N299" s="139"/>
      <c r="O299" s="139"/>
      <c r="P299" s="139"/>
    </row>
    <row r="300" spans="1:16" ht="13.5" hidden="1" customHeight="1">
      <c r="A300" s="58">
        <v>3</v>
      </c>
      <c r="B300" s="54">
        <v>3</v>
      </c>
      <c r="C300" s="55">
        <v>2</v>
      </c>
      <c r="D300" s="56">
        <v>1</v>
      </c>
      <c r="E300" s="54">
        <v>1</v>
      </c>
      <c r="F300" s="57">
        <v>1</v>
      </c>
      <c r="G300" s="56" t="s">
        <v>160</v>
      </c>
      <c r="H300" s="43">
        <v>301</v>
      </c>
      <c r="I300" s="104">
        <v>0</v>
      </c>
      <c r="J300" s="104">
        <v>0</v>
      </c>
      <c r="K300" s="104">
        <v>0</v>
      </c>
      <c r="L300" s="103">
        <v>0</v>
      </c>
    </row>
    <row r="301" spans="1:16" ht="14.4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2</v>
      </c>
      <c r="F301" s="57"/>
      <c r="G301" s="78" t="s">
        <v>183</v>
      </c>
      <c r="H301" s="43">
        <v>302</v>
      </c>
      <c r="I301" s="44">
        <f>SUM(I302:I303)</f>
        <v>0</v>
      </c>
      <c r="J301" s="44">
        <f>SUM(J302:J303)</f>
        <v>0</v>
      </c>
      <c r="K301" s="44">
        <f>SUM(K302:K303)</f>
        <v>0</v>
      </c>
      <c r="L301" s="44">
        <f>SUM(L302:L303)</f>
        <v>0</v>
      </c>
    </row>
    <row r="302" spans="1:16" ht="14.4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2</v>
      </c>
      <c r="F302" s="57">
        <v>1</v>
      </c>
      <c r="G302" s="78" t="s">
        <v>162</v>
      </c>
      <c r="H302" s="43">
        <v>303</v>
      </c>
      <c r="I302" s="104">
        <v>0</v>
      </c>
      <c r="J302" s="104">
        <v>0</v>
      </c>
      <c r="K302" s="104">
        <v>0</v>
      </c>
      <c r="L302" s="103"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>
        <v>2</v>
      </c>
      <c r="G303" s="78" t="s">
        <v>163</v>
      </c>
      <c r="H303" s="43">
        <v>304</v>
      </c>
      <c r="I303" s="61">
        <v>0</v>
      </c>
      <c r="J303" s="61">
        <v>0</v>
      </c>
      <c r="K303" s="61">
        <v>0</v>
      </c>
      <c r="L303" s="61"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3</v>
      </c>
      <c r="F304" s="57"/>
      <c r="G304" s="78" t="s">
        <v>164</v>
      </c>
      <c r="H304" s="43">
        <v>305</v>
      </c>
      <c r="I304" s="44">
        <f>SUM(I305:I306)</f>
        <v>0</v>
      </c>
      <c r="J304" s="44">
        <f>SUM(J305:J306)</f>
        <v>0</v>
      </c>
      <c r="K304" s="44">
        <f>SUM(K305:K306)</f>
        <v>0</v>
      </c>
      <c r="L304" s="44">
        <f>SUM(L305:L306)</f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3</v>
      </c>
      <c r="F305" s="57">
        <v>1</v>
      </c>
      <c r="G305" s="78" t="s">
        <v>165</v>
      </c>
      <c r="H305" s="43">
        <v>306</v>
      </c>
      <c r="I305" s="61">
        <v>0</v>
      </c>
      <c r="J305" s="61">
        <v>0</v>
      </c>
      <c r="K305" s="61">
        <v>0</v>
      </c>
      <c r="L305" s="61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>
        <v>2</v>
      </c>
      <c r="G306" s="78" t="s">
        <v>184</v>
      </c>
      <c r="H306" s="43">
        <v>307</v>
      </c>
      <c r="I306" s="79">
        <v>0</v>
      </c>
      <c r="J306" s="112">
        <v>0</v>
      </c>
      <c r="K306" s="79">
        <v>0</v>
      </c>
      <c r="L306" s="79">
        <v>0</v>
      </c>
    </row>
    <row r="307" spans="1:12" ht="14.4" hidden="1" customHeight="1">
      <c r="A307" s="66">
        <v>3</v>
      </c>
      <c r="B307" s="66">
        <v>3</v>
      </c>
      <c r="C307" s="75">
        <v>2</v>
      </c>
      <c r="D307" s="78">
        <v>2</v>
      </c>
      <c r="E307" s="75"/>
      <c r="F307" s="77"/>
      <c r="G307" s="78" t="s">
        <v>198</v>
      </c>
      <c r="H307" s="43">
        <v>308</v>
      </c>
      <c r="I307" s="71">
        <f>I308</f>
        <v>0</v>
      </c>
      <c r="J307" s="113">
        <f>J308</f>
        <v>0</v>
      </c>
      <c r="K307" s="72">
        <f>K308</f>
        <v>0</v>
      </c>
      <c r="L307" s="72">
        <f>L308</f>
        <v>0</v>
      </c>
    </row>
    <row r="308" spans="1:12" ht="14.4" hidden="1" customHeight="1">
      <c r="A308" s="58">
        <v>3</v>
      </c>
      <c r="B308" s="58">
        <v>3</v>
      </c>
      <c r="C308" s="54">
        <v>2</v>
      </c>
      <c r="D308" s="56">
        <v>2</v>
      </c>
      <c r="E308" s="54">
        <v>1</v>
      </c>
      <c r="F308" s="57"/>
      <c r="G308" s="78" t="s">
        <v>198</v>
      </c>
      <c r="H308" s="43">
        <v>309</v>
      </c>
      <c r="I308" s="44">
        <f>SUM(I309:I310)</f>
        <v>0</v>
      </c>
      <c r="J308" s="84">
        <f>SUM(J309:J310)</f>
        <v>0</v>
      </c>
      <c r="K308" s="45">
        <f>SUM(K309:K310)</f>
        <v>0</v>
      </c>
      <c r="L308" s="45">
        <f>SUM(L309:L310)</f>
        <v>0</v>
      </c>
    </row>
    <row r="309" spans="1:12" ht="14.4" hidden="1" customHeight="1">
      <c r="A309" s="58">
        <v>3</v>
      </c>
      <c r="B309" s="58">
        <v>3</v>
      </c>
      <c r="C309" s="54">
        <v>2</v>
      </c>
      <c r="D309" s="56">
        <v>2</v>
      </c>
      <c r="E309" s="58">
        <v>1</v>
      </c>
      <c r="F309" s="88">
        <v>1</v>
      </c>
      <c r="G309" s="56" t="s">
        <v>199</v>
      </c>
      <c r="H309" s="43">
        <v>310</v>
      </c>
      <c r="I309" s="61">
        <v>0</v>
      </c>
      <c r="J309" s="61">
        <v>0</v>
      </c>
      <c r="K309" s="61">
        <v>0</v>
      </c>
      <c r="L309" s="61">
        <v>0</v>
      </c>
    </row>
    <row r="310" spans="1:12" ht="14.4" hidden="1" customHeight="1">
      <c r="A310" s="66">
        <v>3</v>
      </c>
      <c r="B310" s="66">
        <v>3</v>
      </c>
      <c r="C310" s="67">
        <v>2</v>
      </c>
      <c r="D310" s="68">
        <v>2</v>
      </c>
      <c r="E310" s="69">
        <v>1</v>
      </c>
      <c r="F310" s="96">
        <v>2</v>
      </c>
      <c r="G310" s="69" t="s">
        <v>200</v>
      </c>
      <c r="H310" s="43">
        <v>311</v>
      </c>
      <c r="I310" s="61">
        <v>0</v>
      </c>
      <c r="J310" s="61">
        <v>0</v>
      </c>
      <c r="K310" s="61">
        <v>0</v>
      </c>
      <c r="L310" s="61">
        <v>0</v>
      </c>
    </row>
    <row r="311" spans="1:12" ht="23.25" hidden="1" customHeight="1">
      <c r="A311" s="58">
        <v>3</v>
      </c>
      <c r="B311" s="58">
        <v>3</v>
      </c>
      <c r="C311" s="54">
        <v>2</v>
      </c>
      <c r="D311" s="55">
        <v>3</v>
      </c>
      <c r="E311" s="56"/>
      <c r="F311" s="88"/>
      <c r="G311" s="56" t="s">
        <v>201</v>
      </c>
      <c r="H311" s="43">
        <v>312</v>
      </c>
      <c r="I311" s="44">
        <f>I312</f>
        <v>0</v>
      </c>
      <c r="J311" s="84">
        <f>J312</f>
        <v>0</v>
      </c>
      <c r="K311" s="45">
        <f>K312</f>
        <v>0</v>
      </c>
      <c r="L311" s="45">
        <f>L312</f>
        <v>0</v>
      </c>
    </row>
    <row r="312" spans="1:12" ht="13.5" hidden="1" customHeight="1">
      <c r="A312" s="58">
        <v>3</v>
      </c>
      <c r="B312" s="58">
        <v>3</v>
      </c>
      <c r="C312" s="54">
        <v>2</v>
      </c>
      <c r="D312" s="55">
        <v>3</v>
      </c>
      <c r="E312" s="56">
        <v>1</v>
      </c>
      <c r="F312" s="88"/>
      <c r="G312" s="56" t="s">
        <v>201</v>
      </c>
      <c r="H312" s="43">
        <v>313</v>
      </c>
      <c r="I312" s="44">
        <f>I313+I314</f>
        <v>0</v>
      </c>
      <c r="J312" s="44">
        <f>J313+J314</f>
        <v>0</v>
      </c>
      <c r="K312" s="44">
        <f>K313+K314</f>
        <v>0</v>
      </c>
      <c r="L312" s="44">
        <f>L313+L314</f>
        <v>0</v>
      </c>
    </row>
    <row r="313" spans="1:12" ht="28.5" hidden="1" customHeight="1">
      <c r="A313" s="58">
        <v>3</v>
      </c>
      <c r="B313" s="58">
        <v>3</v>
      </c>
      <c r="C313" s="54">
        <v>2</v>
      </c>
      <c r="D313" s="55">
        <v>3</v>
      </c>
      <c r="E313" s="56">
        <v>1</v>
      </c>
      <c r="F313" s="88">
        <v>1</v>
      </c>
      <c r="G313" s="56" t="s">
        <v>202</v>
      </c>
      <c r="H313" s="43">
        <v>314</v>
      </c>
      <c r="I313" s="104">
        <v>0</v>
      </c>
      <c r="J313" s="104">
        <v>0</v>
      </c>
      <c r="K313" s="104">
        <v>0</v>
      </c>
      <c r="L313" s="103">
        <v>0</v>
      </c>
    </row>
    <row r="314" spans="1:12" ht="27.7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>
        <v>2</v>
      </c>
      <c r="G314" s="56" t="s">
        <v>203</v>
      </c>
      <c r="H314" s="43">
        <v>315</v>
      </c>
      <c r="I314" s="61">
        <v>0</v>
      </c>
      <c r="J314" s="61">
        <v>0</v>
      </c>
      <c r="K314" s="61">
        <v>0</v>
      </c>
      <c r="L314" s="61">
        <v>0</v>
      </c>
    </row>
    <row r="315" spans="1:12" ht="14.4" hidden="1" customHeight="1">
      <c r="A315" s="58">
        <v>3</v>
      </c>
      <c r="B315" s="58">
        <v>3</v>
      </c>
      <c r="C315" s="54">
        <v>2</v>
      </c>
      <c r="D315" s="55">
        <v>4</v>
      </c>
      <c r="E315" s="55"/>
      <c r="F315" s="57"/>
      <c r="G315" s="56" t="s">
        <v>204</v>
      </c>
      <c r="H315" s="43">
        <v>316</v>
      </c>
      <c r="I315" s="44">
        <f>I316</f>
        <v>0</v>
      </c>
      <c r="J315" s="84">
        <f>J316</f>
        <v>0</v>
      </c>
      <c r="K315" s="45">
        <f>K316</f>
        <v>0</v>
      </c>
      <c r="L315" s="45">
        <f>L316</f>
        <v>0</v>
      </c>
    </row>
    <row r="316" spans="1:12" ht="14.4" hidden="1" customHeight="1">
      <c r="A316" s="74">
        <v>3</v>
      </c>
      <c r="B316" s="74">
        <v>3</v>
      </c>
      <c r="C316" s="49">
        <v>2</v>
      </c>
      <c r="D316" s="47">
        <v>4</v>
      </c>
      <c r="E316" s="47">
        <v>1</v>
      </c>
      <c r="F316" s="50"/>
      <c r="G316" s="56" t="s">
        <v>204</v>
      </c>
      <c r="H316" s="43">
        <v>317</v>
      </c>
      <c r="I316" s="64">
        <f>SUM(I317:I318)</f>
        <v>0</v>
      </c>
      <c r="J316" s="85">
        <f>SUM(J317:J318)</f>
        <v>0</v>
      </c>
      <c r="K316" s="65">
        <f>SUM(K317:K318)</f>
        <v>0</v>
      </c>
      <c r="L316" s="65">
        <f>SUM(L317:L318)</f>
        <v>0</v>
      </c>
    </row>
    <row r="317" spans="1:12" ht="15.75" hidden="1" customHeight="1">
      <c r="A317" s="58">
        <v>3</v>
      </c>
      <c r="B317" s="58">
        <v>3</v>
      </c>
      <c r="C317" s="54">
        <v>2</v>
      </c>
      <c r="D317" s="55">
        <v>4</v>
      </c>
      <c r="E317" s="55">
        <v>1</v>
      </c>
      <c r="F317" s="57">
        <v>1</v>
      </c>
      <c r="G317" s="56" t="s">
        <v>205</v>
      </c>
      <c r="H317" s="43">
        <v>318</v>
      </c>
      <c r="I317" s="61">
        <v>0</v>
      </c>
      <c r="J317" s="61">
        <v>0</v>
      </c>
      <c r="K317" s="61">
        <v>0</v>
      </c>
      <c r="L317" s="61">
        <v>0</v>
      </c>
    </row>
    <row r="318" spans="1:12" ht="14.4" hidden="1" customHeight="1">
      <c r="A318" s="58">
        <v>3</v>
      </c>
      <c r="B318" s="58">
        <v>3</v>
      </c>
      <c r="C318" s="54">
        <v>2</v>
      </c>
      <c r="D318" s="55">
        <v>4</v>
      </c>
      <c r="E318" s="55">
        <v>1</v>
      </c>
      <c r="F318" s="57">
        <v>2</v>
      </c>
      <c r="G318" s="56" t="s">
        <v>213</v>
      </c>
      <c r="H318" s="43">
        <v>319</v>
      </c>
      <c r="I318" s="61">
        <v>0</v>
      </c>
      <c r="J318" s="61">
        <v>0</v>
      </c>
      <c r="K318" s="61">
        <v>0</v>
      </c>
      <c r="L318" s="61">
        <v>0</v>
      </c>
    </row>
    <row r="319" spans="1:12" ht="14.4" hidden="1" customHeight="1">
      <c r="A319" s="58">
        <v>3</v>
      </c>
      <c r="B319" s="58">
        <v>3</v>
      </c>
      <c r="C319" s="54">
        <v>2</v>
      </c>
      <c r="D319" s="55">
        <v>5</v>
      </c>
      <c r="E319" s="55"/>
      <c r="F319" s="57"/>
      <c r="G319" s="56" t="s">
        <v>207</v>
      </c>
      <c r="H319" s="43">
        <v>320</v>
      </c>
      <c r="I319" s="44">
        <f t="shared" ref="I319:L320" si="31">I320</f>
        <v>0</v>
      </c>
      <c r="J319" s="84">
        <f t="shared" si="31"/>
        <v>0</v>
      </c>
      <c r="K319" s="45">
        <f t="shared" si="31"/>
        <v>0</v>
      </c>
      <c r="L319" s="45">
        <f t="shared" si="31"/>
        <v>0</v>
      </c>
    </row>
    <row r="320" spans="1:12" ht="14.4" hidden="1" customHeight="1">
      <c r="A320" s="74">
        <v>3</v>
      </c>
      <c r="B320" s="74">
        <v>3</v>
      </c>
      <c r="C320" s="49">
        <v>2</v>
      </c>
      <c r="D320" s="47">
        <v>5</v>
      </c>
      <c r="E320" s="47">
        <v>1</v>
      </c>
      <c r="F320" s="50"/>
      <c r="G320" s="56" t="s">
        <v>207</v>
      </c>
      <c r="H320" s="43">
        <v>321</v>
      </c>
      <c r="I320" s="64">
        <f t="shared" si="31"/>
        <v>0</v>
      </c>
      <c r="J320" s="85">
        <f t="shared" si="31"/>
        <v>0</v>
      </c>
      <c r="K320" s="65">
        <f t="shared" si="31"/>
        <v>0</v>
      </c>
      <c r="L320" s="65">
        <f t="shared" si="31"/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5</v>
      </c>
      <c r="E321" s="55">
        <v>1</v>
      </c>
      <c r="F321" s="57">
        <v>1</v>
      </c>
      <c r="G321" s="56" t="s">
        <v>207</v>
      </c>
      <c r="H321" s="43">
        <v>322</v>
      </c>
      <c r="I321" s="104">
        <v>0</v>
      </c>
      <c r="J321" s="104">
        <v>0</v>
      </c>
      <c r="K321" s="104">
        <v>0</v>
      </c>
      <c r="L321" s="103">
        <v>0</v>
      </c>
    </row>
    <row r="322" spans="1:12" ht="16.5" hidden="1" customHeight="1">
      <c r="A322" s="58">
        <v>3</v>
      </c>
      <c r="B322" s="58">
        <v>3</v>
      </c>
      <c r="C322" s="54">
        <v>2</v>
      </c>
      <c r="D322" s="55">
        <v>6</v>
      </c>
      <c r="E322" s="55"/>
      <c r="F322" s="57"/>
      <c r="G322" s="56" t="s">
        <v>177</v>
      </c>
      <c r="H322" s="43">
        <v>323</v>
      </c>
      <c r="I322" s="44">
        <f t="shared" ref="I322:L323" si="32">I323</f>
        <v>0</v>
      </c>
      <c r="J322" s="84">
        <f t="shared" si="32"/>
        <v>0</v>
      </c>
      <c r="K322" s="45">
        <f t="shared" si="32"/>
        <v>0</v>
      </c>
      <c r="L322" s="45">
        <f t="shared" si="32"/>
        <v>0</v>
      </c>
    </row>
    <row r="323" spans="1:12" ht="15" hidden="1" customHeight="1">
      <c r="A323" s="58">
        <v>3</v>
      </c>
      <c r="B323" s="58">
        <v>3</v>
      </c>
      <c r="C323" s="54">
        <v>2</v>
      </c>
      <c r="D323" s="55">
        <v>6</v>
      </c>
      <c r="E323" s="55">
        <v>1</v>
      </c>
      <c r="F323" s="57"/>
      <c r="G323" s="56" t="s">
        <v>177</v>
      </c>
      <c r="H323" s="43">
        <v>324</v>
      </c>
      <c r="I323" s="44">
        <f t="shared" si="32"/>
        <v>0</v>
      </c>
      <c r="J323" s="84">
        <f t="shared" si="32"/>
        <v>0</v>
      </c>
      <c r="K323" s="45">
        <f t="shared" si="32"/>
        <v>0</v>
      </c>
      <c r="L323" s="45">
        <f t="shared" si="32"/>
        <v>0</v>
      </c>
    </row>
    <row r="324" spans="1:12" ht="13.5" hidden="1" customHeight="1">
      <c r="A324" s="66">
        <v>3</v>
      </c>
      <c r="B324" s="66">
        <v>3</v>
      </c>
      <c r="C324" s="67">
        <v>2</v>
      </c>
      <c r="D324" s="68">
        <v>6</v>
      </c>
      <c r="E324" s="68">
        <v>1</v>
      </c>
      <c r="F324" s="70">
        <v>1</v>
      </c>
      <c r="G324" s="69" t="s">
        <v>177</v>
      </c>
      <c r="H324" s="43">
        <v>325</v>
      </c>
      <c r="I324" s="104">
        <v>0</v>
      </c>
      <c r="J324" s="104">
        <v>0</v>
      </c>
      <c r="K324" s="104">
        <v>0</v>
      </c>
      <c r="L324" s="103">
        <v>0</v>
      </c>
    </row>
    <row r="325" spans="1:12" ht="15" hidden="1" customHeight="1">
      <c r="A325" s="58">
        <v>3</v>
      </c>
      <c r="B325" s="58">
        <v>3</v>
      </c>
      <c r="C325" s="54">
        <v>2</v>
      </c>
      <c r="D325" s="55">
        <v>7</v>
      </c>
      <c r="E325" s="55"/>
      <c r="F325" s="57"/>
      <c r="G325" s="56" t="s">
        <v>209</v>
      </c>
      <c r="H325" s="43">
        <v>326</v>
      </c>
      <c r="I325" s="44">
        <f>I326</f>
        <v>0</v>
      </c>
      <c r="J325" s="84">
        <f>J326</f>
        <v>0</v>
      </c>
      <c r="K325" s="45">
        <f>K326</f>
        <v>0</v>
      </c>
      <c r="L325" s="45">
        <f>L326</f>
        <v>0</v>
      </c>
    </row>
    <row r="326" spans="1:12" ht="12.75" hidden="1" customHeight="1">
      <c r="A326" s="66">
        <v>3</v>
      </c>
      <c r="B326" s="66">
        <v>3</v>
      </c>
      <c r="C326" s="67">
        <v>2</v>
      </c>
      <c r="D326" s="68">
        <v>7</v>
      </c>
      <c r="E326" s="68">
        <v>1</v>
      </c>
      <c r="F326" s="70"/>
      <c r="G326" s="56" t="s">
        <v>209</v>
      </c>
      <c r="H326" s="43">
        <v>327</v>
      </c>
      <c r="I326" s="44">
        <f>SUM(I327:I328)</f>
        <v>0</v>
      </c>
      <c r="J326" s="44">
        <f>SUM(J327:J328)</f>
        <v>0</v>
      </c>
      <c r="K326" s="44">
        <f>SUM(K327:K328)</f>
        <v>0</v>
      </c>
      <c r="L326" s="44">
        <f>SUM(L327:L328)</f>
        <v>0</v>
      </c>
    </row>
    <row r="327" spans="1:12" ht="27" hidden="1" customHeight="1">
      <c r="A327" s="58">
        <v>3</v>
      </c>
      <c r="B327" s="58">
        <v>3</v>
      </c>
      <c r="C327" s="54">
        <v>2</v>
      </c>
      <c r="D327" s="55">
        <v>7</v>
      </c>
      <c r="E327" s="55">
        <v>1</v>
      </c>
      <c r="F327" s="57">
        <v>1</v>
      </c>
      <c r="G327" s="56" t="s">
        <v>210</v>
      </c>
      <c r="H327" s="43">
        <v>328</v>
      </c>
      <c r="I327" s="104">
        <v>0</v>
      </c>
      <c r="J327" s="104">
        <v>0</v>
      </c>
      <c r="K327" s="104">
        <v>0</v>
      </c>
      <c r="L327" s="103">
        <v>0</v>
      </c>
    </row>
    <row r="328" spans="1:12" ht="30" hidden="1" customHeight="1">
      <c r="A328" s="58">
        <v>3</v>
      </c>
      <c r="B328" s="58">
        <v>3</v>
      </c>
      <c r="C328" s="54">
        <v>2</v>
      </c>
      <c r="D328" s="55">
        <v>7</v>
      </c>
      <c r="E328" s="55">
        <v>1</v>
      </c>
      <c r="F328" s="57">
        <v>2</v>
      </c>
      <c r="G328" s="56" t="s">
        <v>211</v>
      </c>
      <c r="H328" s="43">
        <v>329</v>
      </c>
      <c r="I328" s="61">
        <v>0</v>
      </c>
      <c r="J328" s="61">
        <v>0</v>
      </c>
      <c r="K328" s="61">
        <v>0</v>
      </c>
      <c r="L328" s="61">
        <v>0</v>
      </c>
    </row>
    <row r="329" spans="1:12" ht="18.75" customHeight="1">
      <c r="A329" s="24"/>
      <c r="B329" s="24"/>
      <c r="C329" s="25"/>
      <c r="D329" s="114"/>
      <c r="E329" s="115"/>
      <c r="F329" s="116"/>
      <c r="G329" s="117" t="s">
        <v>214</v>
      </c>
      <c r="H329" s="43">
        <v>330</v>
      </c>
      <c r="I329" s="93">
        <f>SUM(I30)</f>
        <v>148000</v>
      </c>
      <c r="J329" s="93">
        <f>SUM(J30)</f>
        <v>108800</v>
      </c>
      <c r="K329" s="93">
        <f>SUM(K30)</f>
        <v>107462.57</v>
      </c>
      <c r="L329" s="93">
        <f>SUM(L30)</f>
        <v>107462.57</v>
      </c>
    </row>
    <row r="330" spans="1:12" ht="18.75" customHeight="1">
      <c r="G330" s="118"/>
      <c r="H330" s="43"/>
      <c r="I330" s="119"/>
      <c r="J330" s="120"/>
      <c r="K330" s="120"/>
      <c r="L330" s="120"/>
    </row>
    <row r="331" spans="1:12" ht="18.75" customHeight="1">
      <c r="D331" s="21"/>
      <c r="E331" s="21"/>
      <c r="F331" s="29"/>
      <c r="G331" s="21" t="s">
        <v>215</v>
      </c>
      <c r="H331" s="140"/>
      <c r="I331" s="121"/>
      <c r="J331" s="120"/>
      <c r="K331" s="21" t="s">
        <v>216</v>
      </c>
      <c r="L331" s="121"/>
    </row>
    <row r="332" spans="1:12" ht="18.75" customHeight="1">
      <c r="A332" s="122"/>
      <c r="B332" s="122"/>
      <c r="C332" s="122"/>
      <c r="D332" s="123" t="s">
        <v>217</v>
      </c>
      <c r="E332"/>
      <c r="F332"/>
      <c r="G332" s="140"/>
      <c r="H332" s="140"/>
      <c r="I332" s="128" t="s">
        <v>218</v>
      </c>
      <c r="K332" s="457" t="s">
        <v>219</v>
      </c>
      <c r="L332" s="457"/>
    </row>
    <row r="333" spans="1:12" ht="15.75" customHeight="1">
      <c r="I333" s="124"/>
      <c r="K333" s="124"/>
      <c r="L333" s="124"/>
    </row>
    <row r="334" spans="1:12" ht="15.75" customHeight="1">
      <c r="D334" s="21"/>
      <c r="E334" s="21"/>
      <c r="F334" s="29"/>
      <c r="G334" s="21" t="s">
        <v>220</v>
      </c>
      <c r="I334" s="124"/>
      <c r="K334" s="21" t="s">
        <v>221</v>
      </c>
      <c r="L334" s="125"/>
    </row>
    <row r="335" spans="1:12" ht="26.25" customHeight="1">
      <c r="D335" s="459" t="s">
        <v>222</v>
      </c>
      <c r="E335" s="460"/>
      <c r="F335" s="460"/>
      <c r="G335" s="460"/>
      <c r="H335" s="126"/>
      <c r="I335" s="127" t="s">
        <v>218</v>
      </c>
      <c r="K335" s="457" t="s">
        <v>219</v>
      </c>
      <c r="L335" s="457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332:L332"/>
    <mergeCell ref="D335:G335"/>
    <mergeCell ref="K335:L335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J344"/>
  <sheetViews>
    <sheetView topLeftCell="A35" workbookViewId="0">
      <selection activeCell="J52" sqref="J52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438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2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82" t="s">
        <v>6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84" t="s">
        <v>7</v>
      </c>
      <c r="H8" s="484"/>
      <c r="I8" s="484"/>
      <c r="J8" s="484"/>
      <c r="K8" s="48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1" t="s">
        <v>425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5" t="s">
        <v>427</v>
      </c>
      <c r="H10" s="475"/>
      <c r="I10" s="475"/>
      <c r="J10" s="475"/>
      <c r="K10" s="47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5" t="s">
        <v>8</v>
      </c>
      <c r="H11" s="485"/>
      <c r="I11" s="485"/>
      <c r="J11" s="485"/>
      <c r="K11" s="48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1" t="s">
        <v>9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5" t="s">
        <v>441</v>
      </c>
      <c r="H15" s="475"/>
      <c r="I15" s="475"/>
      <c r="J15" s="475"/>
      <c r="K15" s="475"/>
    </row>
    <row r="16" spans="1:36" ht="11.25" customHeight="1">
      <c r="G16" s="476" t="s">
        <v>10</v>
      </c>
      <c r="H16" s="476"/>
      <c r="I16" s="476"/>
      <c r="J16" s="476"/>
      <c r="K16" s="476"/>
    </row>
    <row r="17" spans="1:17" ht="15" customHeight="1">
      <c r="B17"/>
      <c r="C17"/>
      <c r="D17"/>
      <c r="E17" s="477" t="s">
        <v>11</v>
      </c>
      <c r="F17" s="477"/>
      <c r="G17" s="477"/>
      <c r="H17" s="477"/>
      <c r="I17" s="477"/>
      <c r="J17" s="477"/>
      <c r="K17" s="477"/>
      <c r="L17"/>
    </row>
    <row r="18" spans="1:17" ht="12" customHeight="1">
      <c r="A18" s="478" t="s">
        <v>12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79" t="s">
        <v>16</v>
      </c>
      <c r="D22" s="480"/>
      <c r="E22" s="480"/>
      <c r="F22" s="480"/>
      <c r="G22" s="480"/>
      <c r="H22" s="480"/>
      <c r="I22" s="480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227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58" t="s">
        <v>23</v>
      </c>
      <c r="H25" s="458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61" t="s">
        <v>29</v>
      </c>
      <c r="B27" s="462"/>
      <c r="C27" s="462"/>
      <c r="D27" s="462"/>
      <c r="E27" s="462"/>
      <c r="F27" s="462"/>
      <c r="G27" s="465" t="s">
        <v>30</v>
      </c>
      <c r="H27" s="467" t="s">
        <v>31</v>
      </c>
      <c r="I27" s="469" t="s">
        <v>32</v>
      </c>
      <c r="J27" s="470"/>
      <c r="K27" s="471" t="s">
        <v>33</v>
      </c>
      <c r="L27" s="473" t="s">
        <v>34</v>
      </c>
      <c r="M27" s="135"/>
    </row>
    <row r="28" spans="1:17" ht="46.5" customHeight="1">
      <c r="A28" s="463"/>
      <c r="B28" s="464"/>
      <c r="C28" s="464"/>
      <c r="D28" s="464"/>
      <c r="E28" s="464"/>
      <c r="F28" s="464"/>
      <c r="G28" s="466"/>
      <c r="H28" s="468"/>
      <c r="I28" s="32" t="s">
        <v>35</v>
      </c>
      <c r="J28" s="33" t="s">
        <v>36</v>
      </c>
      <c r="K28" s="472"/>
      <c r="L28" s="474"/>
    </row>
    <row r="29" spans="1:17" ht="11.25" customHeight="1">
      <c r="A29" s="454" t="s">
        <v>37</v>
      </c>
      <c r="B29" s="455"/>
      <c r="C29" s="455"/>
      <c r="D29" s="455"/>
      <c r="E29" s="455"/>
      <c r="F29" s="456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SUM(I31+I42+I57+I78+I85+I105+I127+I145+I155)</f>
        <v>118300</v>
      </c>
      <c r="J30" s="44">
        <f>SUM(J31+J42+J57+J78+J85+J105+J127+J145+J155)</f>
        <v>87000</v>
      </c>
      <c r="K30" s="45">
        <f>SUM(K31+K42+K57+K78+K85+K105+K127+K145+K155)</f>
        <v>69849.350000000006</v>
      </c>
      <c r="L30" s="44">
        <f>SUM(L31+L42+L57+L78+L85+L105+L127+L145+L155)</f>
        <v>69849.350000000006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60400</v>
      </c>
      <c r="J31" s="44">
        <f t="shared" ref="J31:L31" si="0">SUM(J32+J41)</f>
        <v>48400</v>
      </c>
      <c r="K31" s="44">
        <f t="shared" si="0"/>
        <v>45042.73</v>
      </c>
      <c r="L31" s="44">
        <f t="shared" si="0"/>
        <v>45042.73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59600</v>
      </c>
      <c r="J32" s="44">
        <f>SUM(J33)</f>
        <v>47800</v>
      </c>
      <c r="K32" s="45">
        <f>SUM(K33)</f>
        <v>44442.73</v>
      </c>
      <c r="L32" s="44">
        <f>SUM(L33)</f>
        <v>44442.73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59600</v>
      </c>
      <c r="J33" s="44">
        <f t="shared" ref="J33:L34" si="1">SUM(J34)</f>
        <v>47800</v>
      </c>
      <c r="K33" s="44">
        <f t="shared" si="1"/>
        <v>44442.73</v>
      </c>
      <c r="L33" s="44">
        <f t="shared" si="1"/>
        <v>44442.73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59600</v>
      </c>
      <c r="J34" s="45">
        <f t="shared" si="1"/>
        <v>47800</v>
      </c>
      <c r="K34" s="45">
        <f t="shared" si="1"/>
        <v>44442.73</v>
      </c>
      <c r="L34" s="45">
        <f t="shared" si="1"/>
        <v>44442.73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59600</v>
      </c>
      <c r="J35" s="60">
        <v>47800</v>
      </c>
      <c r="K35" s="60">
        <v>44442.73</v>
      </c>
      <c r="L35" s="60">
        <f>K35</f>
        <v>44442.73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>
        <f t="shared" ref="L36:L41" si="2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>
        <f t="shared" si="2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>
        <f t="shared" si="2"/>
        <v>0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>
        <f t="shared" si="2"/>
        <v>0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>
        <f t="shared" si="2"/>
        <v>0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800</v>
      </c>
      <c r="J41" s="60">
        <v>600</v>
      </c>
      <c r="K41" s="60">
        <v>600</v>
      </c>
      <c r="L41" s="60">
        <f t="shared" si="2"/>
        <v>600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3">I43</f>
        <v>57400</v>
      </c>
      <c r="J42" s="65">
        <f t="shared" si="3"/>
        <v>38200</v>
      </c>
      <c r="K42" s="64">
        <f t="shared" si="3"/>
        <v>24695.68</v>
      </c>
      <c r="L42" s="64">
        <f t="shared" si="3"/>
        <v>24695.68</v>
      </c>
      <c r="Q42" s="383"/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57400</v>
      </c>
      <c r="J43" s="45">
        <f t="shared" si="3"/>
        <v>38200</v>
      </c>
      <c r="K43" s="44">
        <f t="shared" si="3"/>
        <v>24695.68</v>
      </c>
      <c r="L43" s="45">
        <f t="shared" si="3"/>
        <v>24695.68</v>
      </c>
      <c r="Q43" s="383">
        <f t="shared" ref="Q43:Q46" si="4">J43-L43</f>
        <v>13504.32</v>
      </c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57400</v>
      </c>
      <c r="J44" s="45">
        <f t="shared" si="3"/>
        <v>38200</v>
      </c>
      <c r="K44" s="53">
        <f t="shared" si="3"/>
        <v>24695.68</v>
      </c>
      <c r="L44" s="53">
        <f t="shared" si="3"/>
        <v>24695.68</v>
      </c>
      <c r="Q44" s="383">
        <f t="shared" si="4"/>
        <v>13504.32</v>
      </c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SUM(I46:I56)</f>
        <v>57400</v>
      </c>
      <c r="J45" s="71">
        <f>SUM(J46:J56)</f>
        <v>38200</v>
      </c>
      <c r="K45" s="72">
        <f>SUM(K46:K56)</f>
        <v>24695.68</v>
      </c>
      <c r="L45" s="72">
        <f>SUM(L46:L56)</f>
        <v>24695.68</v>
      </c>
      <c r="Q45" s="383">
        <f t="shared" si="4"/>
        <v>13504.32</v>
      </c>
      <c r="R45" s="136"/>
    </row>
    <row r="46" spans="1:19" ht="26.2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57">
        <v>2</v>
      </c>
      <c r="G46" s="56" t="s">
        <v>47</v>
      </c>
      <c r="H46" s="43">
        <v>18</v>
      </c>
      <c r="I46" s="60">
        <v>0</v>
      </c>
      <c r="J46" s="60">
        <v>0</v>
      </c>
      <c r="K46" s="60">
        <v>0</v>
      </c>
      <c r="L46" s="60">
        <v>0</v>
      </c>
      <c r="Q46" s="383">
        <f t="shared" si="4"/>
        <v>0</v>
      </c>
      <c r="R46" s="136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5</v>
      </c>
      <c r="G47" s="56" t="s">
        <v>48</v>
      </c>
      <c r="H47" s="43">
        <v>19</v>
      </c>
      <c r="I47" s="60">
        <v>500</v>
      </c>
      <c r="J47" s="60">
        <v>300</v>
      </c>
      <c r="K47" s="60">
        <v>300</v>
      </c>
      <c r="L47" s="60">
        <f>K47</f>
        <v>300</v>
      </c>
      <c r="Q47" s="385"/>
      <c r="R47" s="136"/>
    </row>
    <row r="48" spans="1:19" ht="27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6</v>
      </c>
      <c r="G48" s="56" t="s">
        <v>49</v>
      </c>
      <c r="H48" s="43">
        <v>20</v>
      </c>
      <c r="I48" s="60">
        <v>5300</v>
      </c>
      <c r="J48" s="60">
        <v>3400</v>
      </c>
      <c r="K48" s="60">
        <v>3146.31</v>
      </c>
      <c r="L48" s="60">
        <f t="shared" ref="L48:L56" si="5">K48</f>
        <v>3146.31</v>
      </c>
      <c r="Q48" s="383"/>
      <c r="R48" s="136"/>
    </row>
    <row r="49" spans="1:19" ht="26.25" hidden="1" customHeight="1">
      <c r="A49" s="74">
        <v>2</v>
      </c>
      <c r="B49" s="49">
        <v>2</v>
      </c>
      <c r="C49" s="47">
        <v>1</v>
      </c>
      <c r="D49" s="48">
        <v>1</v>
      </c>
      <c r="E49" s="49">
        <v>1</v>
      </c>
      <c r="F49" s="50">
        <v>7</v>
      </c>
      <c r="G49" s="48" t="s">
        <v>50</v>
      </c>
      <c r="H49" s="43">
        <v>21</v>
      </c>
      <c r="I49" s="60"/>
      <c r="J49" s="60"/>
      <c r="K49" s="60"/>
      <c r="L49" s="60">
        <f t="shared" si="5"/>
        <v>0</v>
      </c>
      <c r="Q49" s="383"/>
      <c r="R49" s="136"/>
    </row>
    <row r="50" spans="1:19" ht="15" customHeight="1">
      <c r="A50" s="58">
        <v>2</v>
      </c>
      <c r="B50" s="54">
        <v>2</v>
      </c>
      <c r="C50" s="55">
        <v>1</v>
      </c>
      <c r="D50" s="56">
        <v>1</v>
      </c>
      <c r="E50" s="54">
        <v>1</v>
      </c>
      <c r="F50" s="57">
        <v>11</v>
      </c>
      <c r="G50" s="56" t="s">
        <v>51</v>
      </c>
      <c r="H50" s="43">
        <v>22</v>
      </c>
      <c r="I50" s="61">
        <v>600</v>
      </c>
      <c r="J50" s="60">
        <v>300</v>
      </c>
      <c r="K50" s="60">
        <v>210</v>
      </c>
      <c r="L50" s="60">
        <f t="shared" si="5"/>
        <v>210</v>
      </c>
      <c r="Q50" s="383"/>
      <c r="R50" s="136"/>
    </row>
    <row r="51" spans="1:19" ht="15.75" hidden="1" customHeight="1">
      <c r="A51" s="66">
        <v>2</v>
      </c>
      <c r="B51" s="75">
        <v>2</v>
      </c>
      <c r="C51" s="76">
        <v>1</v>
      </c>
      <c r="D51" s="76">
        <v>1</v>
      </c>
      <c r="E51" s="76">
        <v>1</v>
      </c>
      <c r="F51" s="77">
        <v>12</v>
      </c>
      <c r="G51" s="78" t="s">
        <v>52</v>
      </c>
      <c r="H51" s="43">
        <v>23</v>
      </c>
      <c r="I51" s="79"/>
      <c r="J51" s="60"/>
      <c r="K51" s="60"/>
      <c r="L51" s="60">
        <f t="shared" si="5"/>
        <v>0</v>
      </c>
      <c r="Q51" s="383"/>
      <c r="R51" s="136"/>
    </row>
    <row r="52" spans="1:19" ht="15.75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16</v>
      </c>
      <c r="G52" s="56" t="s">
        <v>55</v>
      </c>
      <c r="H52" s="43">
        <v>26</v>
      </c>
      <c r="I52" s="61">
        <v>2100</v>
      </c>
      <c r="J52" s="60">
        <v>1500</v>
      </c>
      <c r="K52" s="60">
        <v>62</v>
      </c>
      <c r="L52" s="60">
        <f t="shared" si="5"/>
        <v>62</v>
      </c>
      <c r="Q52" s="383"/>
      <c r="R52" s="136"/>
    </row>
    <row r="53" spans="1:19" ht="27.75" hidden="1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17</v>
      </c>
      <c r="G53" s="56" t="s">
        <v>56</v>
      </c>
      <c r="H53" s="43">
        <v>27</v>
      </c>
      <c r="I53" s="61"/>
      <c r="J53" s="61"/>
      <c r="K53" s="61"/>
      <c r="L53" s="60">
        <f t="shared" si="5"/>
        <v>0</v>
      </c>
      <c r="Q53" s="383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58</v>
      </c>
      <c r="H54" s="43">
        <v>29</v>
      </c>
      <c r="I54" s="61">
        <v>400</v>
      </c>
      <c r="J54" s="60">
        <v>300</v>
      </c>
      <c r="K54" s="60">
        <v>300</v>
      </c>
      <c r="L54" s="60">
        <f t="shared" si="5"/>
        <v>300</v>
      </c>
      <c r="Q54" s="385"/>
      <c r="R54" s="136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59</v>
      </c>
      <c r="H55" s="43">
        <v>30</v>
      </c>
      <c r="I55" s="61"/>
      <c r="J55" s="60"/>
      <c r="K55" s="60"/>
      <c r="L55" s="60">
        <f t="shared" si="5"/>
        <v>0</v>
      </c>
      <c r="Q55" s="383"/>
      <c r="R55" s="136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60</v>
      </c>
      <c r="H56" s="43">
        <v>31</v>
      </c>
      <c r="I56" s="61">
        <v>48500</v>
      </c>
      <c r="J56" s="60">
        <v>32400</v>
      </c>
      <c r="K56" s="60">
        <v>20677.37</v>
      </c>
      <c r="L56" s="60">
        <f t="shared" si="5"/>
        <v>20677.37</v>
      </c>
      <c r="Q56" s="383"/>
      <c r="R56" s="136"/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61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62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6"/>
      <c r="S58" s="136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63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6"/>
      <c r="R59" s="136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63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6"/>
      <c r="R60" s="136"/>
    </row>
    <row r="61" spans="1:19" s="137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64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6"/>
      <c r="R61" s="136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65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6"/>
      <c r="R62" s="136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66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6"/>
      <c r="R63" s="136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67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6"/>
      <c r="R64" s="136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67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6"/>
      <c r="R65" s="136"/>
    </row>
    <row r="66" spans="1:18" s="137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64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65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66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68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6"/>
      <c r="R69" s="136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69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6"/>
      <c r="R70" s="136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70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6"/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71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72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6"/>
      <c r="R73" s="136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73</v>
      </c>
      <c r="H74" s="43">
        <v>49</v>
      </c>
      <c r="I74" s="44">
        <f t="shared" ref="I74:L75" si="6">I75</f>
        <v>0</v>
      </c>
      <c r="J74" s="44">
        <f t="shared" si="6"/>
        <v>0</v>
      </c>
      <c r="K74" s="44">
        <f t="shared" si="6"/>
        <v>0</v>
      </c>
      <c r="L74" s="44">
        <f t="shared" si="6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73</v>
      </c>
      <c r="H75" s="43">
        <v>50</v>
      </c>
      <c r="I75" s="44">
        <f t="shared" si="6"/>
        <v>0</v>
      </c>
      <c r="J75" s="44">
        <f t="shared" si="6"/>
        <v>0</v>
      </c>
      <c r="K75" s="44">
        <f t="shared" si="6"/>
        <v>0</v>
      </c>
      <c r="L75" s="44">
        <f t="shared" si="6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73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73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74</v>
      </c>
      <c r="H78" s="43">
        <v>53</v>
      </c>
      <c r="I78" s="44">
        <f t="shared" ref="I78:L80" si="7">I79</f>
        <v>0</v>
      </c>
      <c r="J78" s="84">
        <f t="shared" si="7"/>
        <v>0</v>
      </c>
      <c r="K78" s="45">
        <f t="shared" si="7"/>
        <v>0</v>
      </c>
      <c r="L78" s="45">
        <f t="shared" si="7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75</v>
      </c>
      <c r="H79" s="43">
        <v>54</v>
      </c>
      <c r="I79" s="44">
        <f t="shared" si="7"/>
        <v>0</v>
      </c>
      <c r="J79" s="84">
        <f t="shared" si="7"/>
        <v>0</v>
      </c>
      <c r="K79" s="45">
        <f t="shared" si="7"/>
        <v>0</v>
      </c>
      <c r="L79" s="45">
        <f t="shared" si="7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75</v>
      </c>
      <c r="H80" s="43">
        <v>55</v>
      </c>
      <c r="I80" s="44">
        <f t="shared" si="7"/>
        <v>0</v>
      </c>
      <c r="J80" s="84">
        <f t="shared" si="7"/>
        <v>0</v>
      </c>
      <c r="K80" s="45">
        <f t="shared" si="7"/>
        <v>0</v>
      </c>
      <c r="L80" s="45">
        <f t="shared" si="7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75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76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77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78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79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80</v>
      </c>
      <c r="H86" s="43">
        <v>61</v>
      </c>
      <c r="I86" s="64">
        <f t="shared" ref="I86:L87" si="8">I87</f>
        <v>0</v>
      </c>
      <c r="J86" s="85">
        <f t="shared" si="8"/>
        <v>0</v>
      </c>
      <c r="K86" s="65">
        <f t="shared" si="8"/>
        <v>0</v>
      </c>
      <c r="L86" s="65">
        <f t="shared" si="8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80</v>
      </c>
      <c r="H87" s="43">
        <v>62</v>
      </c>
      <c r="I87" s="44">
        <f t="shared" si="8"/>
        <v>0</v>
      </c>
      <c r="J87" s="84">
        <f t="shared" si="8"/>
        <v>0</v>
      </c>
      <c r="K87" s="45">
        <f t="shared" si="8"/>
        <v>0</v>
      </c>
      <c r="L87" s="45">
        <f t="shared" si="8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80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81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82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83</v>
      </c>
      <c r="H91" s="43">
        <v>66</v>
      </c>
      <c r="I91" s="44">
        <f t="shared" ref="I91:L92" si="9">I92</f>
        <v>0</v>
      </c>
      <c r="J91" s="84">
        <f t="shared" si="9"/>
        <v>0</v>
      </c>
      <c r="K91" s="45">
        <f t="shared" si="9"/>
        <v>0</v>
      </c>
      <c r="L91" s="44">
        <f t="shared" si="9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83</v>
      </c>
      <c r="H92" s="43">
        <v>67</v>
      </c>
      <c r="I92" s="44">
        <f t="shared" si="9"/>
        <v>0</v>
      </c>
      <c r="J92" s="84">
        <f t="shared" si="9"/>
        <v>0</v>
      </c>
      <c r="K92" s="45">
        <f t="shared" si="9"/>
        <v>0</v>
      </c>
      <c r="L92" s="44">
        <f t="shared" si="9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83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84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85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86</v>
      </c>
      <c r="H96" s="43">
        <v>71</v>
      </c>
      <c r="I96" s="44">
        <f t="shared" ref="I96:L97" si="10">I97</f>
        <v>0</v>
      </c>
      <c r="J96" s="84">
        <f t="shared" si="10"/>
        <v>0</v>
      </c>
      <c r="K96" s="45">
        <f t="shared" si="10"/>
        <v>0</v>
      </c>
      <c r="L96" s="44">
        <f t="shared" si="10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87</v>
      </c>
      <c r="H97" s="43">
        <v>72</v>
      </c>
      <c r="I97" s="44">
        <f t="shared" si="10"/>
        <v>0</v>
      </c>
      <c r="J97" s="84">
        <f t="shared" si="10"/>
        <v>0</v>
      </c>
      <c r="K97" s="45">
        <f t="shared" si="10"/>
        <v>0</v>
      </c>
      <c r="L97" s="44">
        <f t="shared" si="10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87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87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88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89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89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89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90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91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92</v>
      </c>
      <c r="H106" s="43">
        <v>81</v>
      </c>
      <c r="I106" s="53">
        <f t="shared" ref="I106:L107" si="11">I107</f>
        <v>0</v>
      </c>
      <c r="J106" s="86">
        <f t="shared" si="11"/>
        <v>0</v>
      </c>
      <c r="K106" s="52">
        <f t="shared" si="11"/>
        <v>0</v>
      </c>
      <c r="L106" s="53">
        <f t="shared" si="11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92</v>
      </c>
      <c r="H107" s="43">
        <v>82</v>
      </c>
      <c r="I107" s="44">
        <f t="shared" si="11"/>
        <v>0</v>
      </c>
      <c r="J107" s="84">
        <f t="shared" si="11"/>
        <v>0</v>
      </c>
      <c r="K107" s="45">
        <f t="shared" si="11"/>
        <v>0</v>
      </c>
      <c r="L107" s="44">
        <f t="shared" si="11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92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93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94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95</v>
      </c>
      <c r="H111" s="43">
        <v>86</v>
      </c>
      <c r="I111" s="44">
        <f t="shared" ref="I111:L113" si="12">I112</f>
        <v>0</v>
      </c>
      <c r="J111" s="84">
        <f t="shared" si="12"/>
        <v>0</v>
      </c>
      <c r="K111" s="45">
        <f t="shared" si="12"/>
        <v>0</v>
      </c>
      <c r="L111" s="44">
        <f t="shared" si="12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95</v>
      </c>
      <c r="H112" s="43">
        <v>87</v>
      </c>
      <c r="I112" s="44">
        <f t="shared" si="12"/>
        <v>0</v>
      </c>
      <c r="J112" s="84">
        <f t="shared" si="12"/>
        <v>0</v>
      </c>
      <c r="K112" s="45">
        <f t="shared" si="12"/>
        <v>0</v>
      </c>
      <c r="L112" s="44">
        <f t="shared" si="12"/>
        <v>0</v>
      </c>
    </row>
    <row r="113" spans="1:17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95</v>
      </c>
      <c r="H113" s="43">
        <v>88</v>
      </c>
      <c r="I113" s="93">
        <f t="shared" si="12"/>
        <v>0</v>
      </c>
      <c r="J113" s="94">
        <f t="shared" si="12"/>
        <v>0</v>
      </c>
      <c r="K113" s="95">
        <f t="shared" si="12"/>
        <v>0</v>
      </c>
      <c r="L113" s="93">
        <f t="shared" si="12"/>
        <v>0</v>
      </c>
    </row>
    <row r="114" spans="1:17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95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7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96</v>
      </c>
      <c r="H115" s="43">
        <v>90</v>
      </c>
      <c r="I115" s="64">
        <f t="shared" ref="I115:L117" si="13">I116</f>
        <v>0</v>
      </c>
      <c r="J115" s="85">
        <f t="shared" si="13"/>
        <v>0</v>
      </c>
      <c r="K115" s="65">
        <f t="shared" si="13"/>
        <v>0</v>
      </c>
      <c r="L115" s="64">
        <f t="shared" si="13"/>
        <v>0</v>
      </c>
    </row>
    <row r="116" spans="1:17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96</v>
      </c>
      <c r="H116" s="43">
        <v>91</v>
      </c>
      <c r="I116" s="44">
        <f t="shared" si="13"/>
        <v>0</v>
      </c>
      <c r="J116" s="84">
        <f t="shared" si="13"/>
        <v>0</v>
      </c>
      <c r="K116" s="45">
        <f t="shared" si="13"/>
        <v>0</v>
      </c>
      <c r="L116" s="44">
        <f t="shared" si="13"/>
        <v>0</v>
      </c>
    </row>
    <row r="117" spans="1:17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96</v>
      </c>
      <c r="H117" s="43">
        <v>92</v>
      </c>
      <c r="I117" s="44">
        <f t="shared" si="13"/>
        <v>0</v>
      </c>
      <c r="J117" s="84">
        <f t="shared" si="13"/>
        <v>0</v>
      </c>
      <c r="K117" s="45">
        <f t="shared" si="13"/>
        <v>0</v>
      </c>
      <c r="L117" s="44">
        <f t="shared" si="13"/>
        <v>0</v>
      </c>
    </row>
    <row r="118" spans="1:17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96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7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97</v>
      </c>
      <c r="H119" s="43">
        <v>94</v>
      </c>
      <c r="I119" s="64">
        <f t="shared" ref="I119:L121" si="14">I120</f>
        <v>0</v>
      </c>
      <c r="J119" s="85">
        <f t="shared" si="14"/>
        <v>0</v>
      </c>
      <c r="K119" s="65">
        <f t="shared" si="14"/>
        <v>0</v>
      </c>
      <c r="L119" s="64">
        <f t="shared" si="14"/>
        <v>0</v>
      </c>
    </row>
    <row r="120" spans="1:17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97</v>
      </c>
      <c r="H120" s="43">
        <v>95</v>
      </c>
      <c r="I120" s="44">
        <f t="shared" si="14"/>
        <v>0</v>
      </c>
      <c r="J120" s="84">
        <f t="shared" si="14"/>
        <v>0</v>
      </c>
      <c r="K120" s="45">
        <f t="shared" si="14"/>
        <v>0</v>
      </c>
      <c r="L120" s="44">
        <f t="shared" si="14"/>
        <v>0</v>
      </c>
    </row>
    <row r="121" spans="1:17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97</v>
      </c>
      <c r="H121" s="43">
        <v>96</v>
      </c>
      <c r="I121" s="44">
        <f t="shared" si="14"/>
        <v>0</v>
      </c>
      <c r="J121" s="84">
        <f t="shared" si="14"/>
        <v>0</v>
      </c>
      <c r="K121" s="45">
        <f t="shared" si="14"/>
        <v>0</v>
      </c>
      <c r="L121" s="44">
        <f t="shared" si="14"/>
        <v>0</v>
      </c>
    </row>
    <row r="122" spans="1:17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97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7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98</v>
      </c>
      <c r="H123" s="43">
        <v>98</v>
      </c>
      <c r="I123" s="71">
        <f t="shared" ref="I123:L125" si="15">I124</f>
        <v>0</v>
      </c>
      <c r="J123" s="97">
        <f t="shared" si="15"/>
        <v>0</v>
      </c>
      <c r="K123" s="72">
        <f t="shared" si="15"/>
        <v>0</v>
      </c>
      <c r="L123" s="71">
        <f t="shared" si="15"/>
        <v>0</v>
      </c>
    </row>
    <row r="124" spans="1:17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99</v>
      </c>
      <c r="H124" s="43">
        <v>99</v>
      </c>
      <c r="I124" s="44">
        <f t="shared" si="15"/>
        <v>0</v>
      </c>
      <c r="J124" s="84">
        <f t="shared" si="15"/>
        <v>0</v>
      </c>
      <c r="K124" s="45">
        <f t="shared" si="15"/>
        <v>0</v>
      </c>
      <c r="L124" s="44">
        <f t="shared" si="15"/>
        <v>0</v>
      </c>
    </row>
    <row r="125" spans="1:17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98</v>
      </c>
      <c r="H125" s="43">
        <v>100</v>
      </c>
      <c r="I125" s="44">
        <f t="shared" si="15"/>
        <v>0</v>
      </c>
      <c r="J125" s="84">
        <f t="shared" si="15"/>
        <v>0</v>
      </c>
      <c r="K125" s="45">
        <f t="shared" si="15"/>
        <v>0</v>
      </c>
      <c r="L125" s="44">
        <f t="shared" si="15"/>
        <v>0</v>
      </c>
    </row>
    <row r="126" spans="1:17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100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7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101</v>
      </c>
      <c r="H127" s="43">
        <v>102</v>
      </c>
      <c r="I127" s="45">
        <f>SUM(I128+I133+I140)</f>
        <v>500</v>
      </c>
      <c r="J127" s="84">
        <f>SUM(J128+J133+J140)</f>
        <v>400</v>
      </c>
      <c r="K127" s="45">
        <f>SUM(K128+K133+K140)</f>
        <v>110.94</v>
      </c>
      <c r="L127" s="44">
        <f>SUM(L128+L133+L140)</f>
        <v>110.94</v>
      </c>
      <c r="Q127" s="384"/>
    </row>
    <row r="128" spans="1:17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102</v>
      </c>
      <c r="H128" s="43">
        <v>103</v>
      </c>
      <c r="I128" s="45">
        <f t="shared" ref="I128:L129" si="16">I129</f>
        <v>0</v>
      </c>
      <c r="J128" s="84">
        <f t="shared" si="16"/>
        <v>0</v>
      </c>
      <c r="K128" s="45">
        <f t="shared" si="16"/>
        <v>0</v>
      </c>
      <c r="L128" s="44">
        <f t="shared" si="16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102</v>
      </c>
      <c r="H129" s="43">
        <v>104</v>
      </c>
      <c r="I129" s="45">
        <f t="shared" si="16"/>
        <v>0</v>
      </c>
      <c r="J129" s="84">
        <f t="shared" si="16"/>
        <v>0</v>
      </c>
      <c r="K129" s="45">
        <f t="shared" si="16"/>
        <v>0</v>
      </c>
      <c r="L129" s="44">
        <f t="shared" si="16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102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103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104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105</v>
      </c>
      <c r="H133" s="43">
        <v>108</v>
      </c>
      <c r="I133" s="52">
        <f t="shared" ref="I133:L134" si="17">I134</f>
        <v>0</v>
      </c>
      <c r="J133" s="86">
        <f t="shared" si="17"/>
        <v>0</v>
      </c>
      <c r="K133" s="52">
        <f t="shared" si="17"/>
        <v>0</v>
      </c>
      <c r="L133" s="53">
        <f t="shared" si="17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106</v>
      </c>
      <c r="H134" s="43">
        <v>109</v>
      </c>
      <c r="I134" s="45">
        <f t="shared" si="17"/>
        <v>0</v>
      </c>
      <c r="J134" s="84">
        <f t="shared" si="17"/>
        <v>0</v>
      </c>
      <c r="K134" s="45">
        <f t="shared" si="17"/>
        <v>0</v>
      </c>
      <c r="L134" s="44">
        <f t="shared" si="17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106</v>
      </c>
      <c r="H135" s="43">
        <v>110</v>
      </c>
      <c r="I135" s="45">
        <f>SUM(I136:I136)</f>
        <v>0</v>
      </c>
      <c r="J135" s="84">
        <f>SUM(J136:J136)</f>
        <v>0</v>
      </c>
      <c r="K135" s="45">
        <f>SUM(K136:K136)</f>
        <v>0</v>
      </c>
      <c r="L135" s="44">
        <f>SUM(L136:L136)</f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2</v>
      </c>
      <c r="G136" s="56" t="s">
        <v>107</v>
      </c>
      <c r="H136" s="43">
        <v>112</v>
      </c>
      <c r="I136" s="60">
        <v>0</v>
      </c>
      <c r="J136" s="60">
        <v>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/>
      <c r="F137" s="57"/>
      <c r="G137" s="56" t="s">
        <v>108</v>
      </c>
      <c r="H137" s="43">
        <v>113</v>
      </c>
      <c r="I137" s="45">
        <f>I138</f>
        <v>0</v>
      </c>
      <c r="J137" s="45">
        <f>J138</f>
        <v>0</v>
      </c>
      <c r="K137" s="45">
        <f>K138</f>
        <v>0</v>
      </c>
      <c r="L137" s="45">
        <f>L138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/>
      <c r="G138" s="56" t="s">
        <v>108</v>
      </c>
      <c r="H138" s="43">
        <v>114</v>
      </c>
      <c r="I138" s="45">
        <f>SUM(I139)</f>
        <v>0</v>
      </c>
      <c r="J138" s="45">
        <f>SUM(J139)</f>
        <v>0</v>
      </c>
      <c r="K138" s="45">
        <f>SUM(K139)</f>
        <v>0</v>
      </c>
      <c r="L138" s="45">
        <f>SUM(L139)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>
        <v>1</v>
      </c>
      <c r="G139" s="56" t="s">
        <v>108</v>
      </c>
      <c r="H139" s="43">
        <v>115</v>
      </c>
      <c r="I139" s="60">
        <v>0</v>
      </c>
      <c r="J139" s="60">
        <v>0</v>
      </c>
      <c r="K139" s="60">
        <v>0</v>
      </c>
      <c r="L139" s="60">
        <v>0</v>
      </c>
    </row>
    <row r="140" spans="1:12" ht="14.4" hidden="1" customHeight="1">
      <c r="A140" s="58">
        <v>2</v>
      </c>
      <c r="B140" s="54">
        <v>7</v>
      </c>
      <c r="C140" s="58">
        <v>3</v>
      </c>
      <c r="D140" s="54"/>
      <c r="E140" s="55"/>
      <c r="F140" s="57"/>
      <c r="G140" s="56" t="s">
        <v>109</v>
      </c>
      <c r="H140" s="43">
        <v>116</v>
      </c>
      <c r="I140" s="45">
        <f t="shared" ref="I140:L141" si="18">I141</f>
        <v>500</v>
      </c>
      <c r="J140" s="84">
        <f t="shared" si="18"/>
        <v>400</v>
      </c>
      <c r="K140" s="45">
        <f t="shared" si="18"/>
        <v>110.94</v>
      </c>
      <c r="L140" s="44">
        <f t="shared" si="18"/>
        <v>110.94</v>
      </c>
    </row>
    <row r="141" spans="1:12" ht="14.4" hidden="1" customHeight="1">
      <c r="A141" s="66">
        <v>2</v>
      </c>
      <c r="B141" s="75">
        <v>7</v>
      </c>
      <c r="C141" s="99">
        <v>3</v>
      </c>
      <c r="D141" s="75">
        <v>1</v>
      </c>
      <c r="E141" s="76"/>
      <c r="F141" s="77"/>
      <c r="G141" s="78" t="s">
        <v>109</v>
      </c>
      <c r="H141" s="43">
        <v>117</v>
      </c>
      <c r="I141" s="72">
        <f t="shared" si="18"/>
        <v>500</v>
      </c>
      <c r="J141" s="97">
        <f t="shared" si="18"/>
        <v>400</v>
      </c>
      <c r="K141" s="72">
        <f t="shared" si="18"/>
        <v>110.94</v>
      </c>
      <c r="L141" s="71">
        <f t="shared" si="18"/>
        <v>110.94</v>
      </c>
    </row>
    <row r="142" spans="1:12" ht="14.4" hidden="1" customHeight="1">
      <c r="A142" s="58">
        <v>2</v>
      </c>
      <c r="B142" s="54">
        <v>7</v>
      </c>
      <c r="C142" s="58">
        <v>3</v>
      </c>
      <c r="D142" s="54">
        <v>1</v>
      </c>
      <c r="E142" s="55">
        <v>1</v>
      </c>
      <c r="F142" s="57"/>
      <c r="G142" s="56" t="s">
        <v>109</v>
      </c>
      <c r="H142" s="43">
        <v>118</v>
      </c>
      <c r="I142" s="45">
        <f>SUM(I143:I144)</f>
        <v>500</v>
      </c>
      <c r="J142" s="84">
        <f>SUM(J143:J144)</f>
        <v>400</v>
      </c>
      <c r="K142" s="45">
        <f>SUM(K143:K144)</f>
        <v>110.94</v>
      </c>
      <c r="L142" s="44">
        <f>SUM(L143:L144)</f>
        <v>110.94</v>
      </c>
    </row>
    <row r="143" spans="1:12">
      <c r="A143" s="74">
        <v>2</v>
      </c>
      <c r="B143" s="49">
        <v>7</v>
      </c>
      <c r="C143" s="74">
        <v>3</v>
      </c>
      <c r="D143" s="49">
        <v>1</v>
      </c>
      <c r="E143" s="47">
        <v>1</v>
      </c>
      <c r="F143" s="50">
        <v>1</v>
      </c>
      <c r="G143" s="48" t="s">
        <v>110</v>
      </c>
      <c r="H143" s="43">
        <v>119</v>
      </c>
      <c r="I143" s="98">
        <v>500</v>
      </c>
      <c r="J143" s="98">
        <v>400</v>
      </c>
      <c r="K143" s="98">
        <v>110.94</v>
      </c>
      <c r="L143" s="98">
        <f>K143</f>
        <v>110.94</v>
      </c>
    </row>
    <row r="144" spans="1:12" ht="16.5" hidden="1" customHeight="1">
      <c r="A144" s="58">
        <v>2</v>
      </c>
      <c r="B144" s="54">
        <v>7</v>
      </c>
      <c r="C144" s="58">
        <v>3</v>
      </c>
      <c r="D144" s="54">
        <v>1</v>
      </c>
      <c r="E144" s="55">
        <v>1</v>
      </c>
      <c r="F144" s="57">
        <v>2</v>
      </c>
      <c r="G144" s="56" t="s">
        <v>111</v>
      </c>
      <c r="H144" s="43">
        <v>120</v>
      </c>
      <c r="I144" s="60">
        <v>0</v>
      </c>
      <c r="J144" s="61">
        <v>0</v>
      </c>
      <c r="K144" s="61">
        <v>0</v>
      </c>
      <c r="L144" s="61">
        <v>0</v>
      </c>
    </row>
    <row r="145" spans="1:12" ht="15" hidden="1" customHeight="1">
      <c r="A145" s="87">
        <v>2</v>
      </c>
      <c r="B145" s="87">
        <v>8</v>
      </c>
      <c r="C145" s="39"/>
      <c r="D145" s="63"/>
      <c r="E145" s="46"/>
      <c r="F145" s="100"/>
      <c r="G145" s="51" t="s">
        <v>112</v>
      </c>
      <c r="H145" s="43">
        <v>121</v>
      </c>
      <c r="I145" s="65">
        <f>I146</f>
        <v>0</v>
      </c>
      <c r="J145" s="85">
        <f>J146</f>
        <v>0</v>
      </c>
      <c r="K145" s="65">
        <f>K146</f>
        <v>0</v>
      </c>
      <c r="L145" s="64">
        <f>L146</f>
        <v>0</v>
      </c>
    </row>
    <row r="146" spans="1:12" ht="14.25" hidden="1" customHeight="1">
      <c r="A146" s="66">
        <v>2</v>
      </c>
      <c r="B146" s="66">
        <v>8</v>
      </c>
      <c r="C146" s="66">
        <v>1</v>
      </c>
      <c r="D146" s="67"/>
      <c r="E146" s="68"/>
      <c r="F146" s="70"/>
      <c r="G146" s="48" t="s">
        <v>112</v>
      </c>
      <c r="H146" s="43">
        <v>122</v>
      </c>
      <c r="I146" s="65">
        <f>I147+I152</f>
        <v>0</v>
      </c>
      <c r="J146" s="85">
        <f>J147+J152</f>
        <v>0</v>
      </c>
      <c r="K146" s="65">
        <f>K147+K152</f>
        <v>0</v>
      </c>
      <c r="L146" s="64">
        <f>L147+L152</f>
        <v>0</v>
      </c>
    </row>
    <row r="147" spans="1:12" ht="13.5" hidden="1" customHeight="1">
      <c r="A147" s="58">
        <v>2</v>
      </c>
      <c r="B147" s="54">
        <v>8</v>
      </c>
      <c r="C147" s="56">
        <v>1</v>
      </c>
      <c r="D147" s="54">
        <v>1</v>
      </c>
      <c r="E147" s="55"/>
      <c r="F147" s="57"/>
      <c r="G147" s="56" t="s">
        <v>113</v>
      </c>
      <c r="H147" s="43">
        <v>123</v>
      </c>
      <c r="I147" s="45">
        <f>I148</f>
        <v>0</v>
      </c>
      <c r="J147" s="84">
        <f>J148</f>
        <v>0</v>
      </c>
      <c r="K147" s="45">
        <f>K148</f>
        <v>0</v>
      </c>
      <c r="L147" s="44">
        <f>L148</f>
        <v>0</v>
      </c>
    </row>
    <row r="148" spans="1:12" ht="13.5" hidden="1" customHeight="1">
      <c r="A148" s="58">
        <v>2</v>
      </c>
      <c r="B148" s="54">
        <v>8</v>
      </c>
      <c r="C148" s="48">
        <v>1</v>
      </c>
      <c r="D148" s="49">
        <v>1</v>
      </c>
      <c r="E148" s="47">
        <v>1</v>
      </c>
      <c r="F148" s="50"/>
      <c r="G148" s="56" t="s">
        <v>113</v>
      </c>
      <c r="H148" s="43">
        <v>124</v>
      </c>
      <c r="I148" s="65">
        <f>SUM(I149:I151)</f>
        <v>0</v>
      </c>
      <c r="J148" s="65">
        <f>SUM(J149:J151)</f>
        <v>0</v>
      </c>
      <c r="K148" s="65">
        <f>SUM(K149:K151)</f>
        <v>0</v>
      </c>
      <c r="L148" s="65">
        <f>SUM(L149:L151)</f>
        <v>0</v>
      </c>
    </row>
    <row r="149" spans="1:12" ht="13.5" hidden="1" customHeight="1">
      <c r="A149" s="54">
        <v>2</v>
      </c>
      <c r="B149" s="49">
        <v>8</v>
      </c>
      <c r="C149" s="56">
        <v>1</v>
      </c>
      <c r="D149" s="54">
        <v>1</v>
      </c>
      <c r="E149" s="55">
        <v>1</v>
      </c>
      <c r="F149" s="57">
        <v>1</v>
      </c>
      <c r="G149" s="56" t="s">
        <v>114</v>
      </c>
      <c r="H149" s="43">
        <v>125</v>
      </c>
      <c r="I149" s="60">
        <v>0</v>
      </c>
      <c r="J149" s="60">
        <v>0</v>
      </c>
      <c r="K149" s="60">
        <v>0</v>
      </c>
      <c r="L149" s="60">
        <v>0</v>
      </c>
    </row>
    <row r="150" spans="1:12" ht="15.75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2</v>
      </c>
      <c r="G150" s="78" t="s">
        <v>115</v>
      </c>
      <c r="H150" s="43">
        <v>126</v>
      </c>
      <c r="I150" s="101">
        <v>0</v>
      </c>
      <c r="J150" s="101">
        <v>0</v>
      </c>
      <c r="K150" s="101">
        <v>0</v>
      </c>
      <c r="L150" s="101">
        <v>0</v>
      </c>
    </row>
    <row r="151" spans="1:12" ht="14.4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3</v>
      </c>
      <c r="G151" s="78" t="s">
        <v>116</v>
      </c>
      <c r="H151" s="43">
        <v>127</v>
      </c>
      <c r="I151" s="101">
        <v>0</v>
      </c>
      <c r="J151" s="102">
        <v>0</v>
      </c>
      <c r="K151" s="101">
        <v>0</v>
      </c>
      <c r="L151" s="79">
        <v>0</v>
      </c>
    </row>
    <row r="152" spans="1:12" ht="15" hidden="1" customHeight="1">
      <c r="A152" s="58">
        <v>2</v>
      </c>
      <c r="B152" s="54">
        <v>8</v>
      </c>
      <c r="C152" s="56">
        <v>1</v>
      </c>
      <c r="D152" s="54">
        <v>2</v>
      </c>
      <c r="E152" s="55"/>
      <c r="F152" s="57"/>
      <c r="G152" s="56" t="s">
        <v>117</v>
      </c>
      <c r="H152" s="43">
        <v>128</v>
      </c>
      <c r="I152" s="45">
        <f t="shared" ref="I152:L153" si="19">I153</f>
        <v>0</v>
      </c>
      <c r="J152" s="84">
        <f t="shared" si="19"/>
        <v>0</v>
      </c>
      <c r="K152" s="45">
        <f t="shared" si="19"/>
        <v>0</v>
      </c>
      <c r="L152" s="44">
        <f t="shared" si="19"/>
        <v>0</v>
      </c>
    </row>
    <row r="153" spans="1:12" ht="14.4" hidden="1" customHeight="1">
      <c r="A153" s="58">
        <v>2</v>
      </c>
      <c r="B153" s="54">
        <v>8</v>
      </c>
      <c r="C153" s="56">
        <v>1</v>
      </c>
      <c r="D153" s="54">
        <v>2</v>
      </c>
      <c r="E153" s="55">
        <v>1</v>
      </c>
      <c r="F153" s="57"/>
      <c r="G153" s="56" t="s">
        <v>117</v>
      </c>
      <c r="H153" s="43">
        <v>129</v>
      </c>
      <c r="I153" s="45">
        <f t="shared" si="19"/>
        <v>0</v>
      </c>
      <c r="J153" s="84">
        <f t="shared" si="19"/>
        <v>0</v>
      </c>
      <c r="K153" s="45">
        <f t="shared" si="19"/>
        <v>0</v>
      </c>
      <c r="L153" s="44">
        <f t="shared" si="19"/>
        <v>0</v>
      </c>
    </row>
    <row r="154" spans="1:12" ht="14.4" hidden="1" customHeight="1">
      <c r="A154" s="66">
        <v>2</v>
      </c>
      <c r="B154" s="67">
        <v>8</v>
      </c>
      <c r="C154" s="69">
        <v>1</v>
      </c>
      <c r="D154" s="67">
        <v>2</v>
      </c>
      <c r="E154" s="68">
        <v>1</v>
      </c>
      <c r="F154" s="70">
        <v>1</v>
      </c>
      <c r="G154" s="56" t="s">
        <v>117</v>
      </c>
      <c r="H154" s="43">
        <v>130</v>
      </c>
      <c r="I154" s="103">
        <v>0</v>
      </c>
      <c r="J154" s="61">
        <v>0</v>
      </c>
      <c r="K154" s="61">
        <v>0</v>
      </c>
      <c r="L154" s="61">
        <v>0</v>
      </c>
    </row>
    <row r="155" spans="1:12" ht="39.75" hidden="1" customHeight="1">
      <c r="A155" s="87">
        <v>2</v>
      </c>
      <c r="B155" s="39">
        <v>9</v>
      </c>
      <c r="C155" s="41"/>
      <c r="D155" s="39"/>
      <c r="E155" s="40"/>
      <c r="F155" s="42"/>
      <c r="G155" s="41" t="s">
        <v>118</v>
      </c>
      <c r="H155" s="43">
        <v>131</v>
      </c>
      <c r="I155" s="45">
        <f>I156+I160</f>
        <v>0</v>
      </c>
      <c r="J155" s="84">
        <f>J156+J160</f>
        <v>0</v>
      </c>
      <c r="K155" s="45">
        <f>K156+K160</f>
        <v>0</v>
      </c>
      <c r="L155" s="44">
        <f>L156+L160</f>
        <v>0</v>
      </c>
    </row>
    <row r="156" spans="1:12" s="69" customFormat="1" ht="39" hidden="1" customHeight="1">
      <c r="A156" s="58">
        <v>2</v>
      </c>
      <c r="B156" s="54">
        <v>9</v>
      </c>
      <c r="C156" s="56">
        <v>1</v>
      </c>
      <c r="D156" s="54"/>
      <c r="E156" s="55"/>
      <c r="F156" s="57"/>
      <c r="G156" s="56" t="s">
        <v>119</v>
      </c>
      <c r="H156" s="43">
        <v>132</v>
      </c>
      <c r="I156" s="45">
        <f t="shared" ref="I156:L158" si="20">I157</f>
        <v>0</v>
      </c>
      <c r="J156" s="84">
        <f t="shared" si="20"/>
        <v>0</v>
      </c>
      <c r="K156" s="45">
        <f t="shared" si="20"/>
        <v>0</v>
      </c>
      <c r="L156" s="44">
        <f t="shared" si="20"/>
        <v>0</v>
      </c>
    </row>
    <row r="157" spans="1:12" ht="42.75" hidden="1" customHeight="1">
      <c r="A157" s="74">
        <v>2</v>
      </c>
      <c r="B157" s="49">
        <v>9</v>
      </c>
      <c r="C157" s="48">
        <v>1</v>
      </c>
      <c r="D157" s="49">
        <v>1</v>
      </c>
      <c r="E157" s="47"/>
      <c r="F157" s="50"/>
      <c r="G157" s="56" t="s">
        <v>120</v>
      </c>
      <c r="H157" s="43">
        <v>133</v>
      </c>
      <c r="I157" s="65">
        <f t="shared" si="20"/>
        <v>0</v>
      </c>
      <c r="J157" s="85">
        <f t="shared" si="20"/>
        <v>0</v>
      </c>
      <c r="K157" s="65">
        <f t="shared" si="20"/>
        <v>0</v>
      </c>
      <c r="L157" s="64">
        <f t="shared" si="20"/>
        <v>0</v>
      </c>
    </row>
    <row r="158" spans="1:12" ht="38.25" hidden="1" customHeight="1">
      <c r="A158" s="58">
        <v>2</v>
      </c>
      <c r="B158" s="54">
        <v>9</v>
      </c>
      <c r="C158" s="58">
        <v>1</v>
      </c>
      <c r="D158" s="54">
        <v>1</v>
      </c>
      <c r="E158" s="55">
        <v>1</v>
      </c>
      <c r="F158" s="57"/>
      <c r="G158" s="56" t="s">
        <v>120</v>
      </c>
      <c r="H158" s="43">
        <v>134</v>
      </c>
      <c r="I158" s="45">
        <f t="shared" si="20"/>
        <v>0</v>
      </c>
      <c r="J158" s="84">
        <f t="shared" si="20"/>
        <v>0</v>
      </c>
      <c r="K158" s="45">
        <f t="shared" si="20"/>
        <v>0</v>
      </c>
      <c r="L158" s="44">
        <f t="shared" si="20"/>
        <v>0</v>
      </c>
    </row>
    <row r="159" spans="1:12" ht="38.25" hidden="1" customHeight="1">
      <c r="A159" s="74">
        <v>2</v>
      </c>
      <c r="B159" s="49">
        <v>9</v>
      </c>
      <c r="C159" s="49">
        <v>1</v>
      </c>
      <c r="D159" s="49">
        <v>1</v>
      </c>
      <c r="E159" s="47">
        <v>1</v>
      </c>
      <c r="F159" s="50">
        <v>1</v>
      </c>
      <c r="G159" s="56" t="s">
        <v>120</v>
      </c>
      <c r="H159" s="43">
        <v>135</v>
      </c>
      <c r="I159" s="98">
        <v>0</v>
      </c>
      <c r="J159" s="98">
        <v>0</v>
      </c>
      <c r="K159" s="98">
        <v>0</v>
      </c>
      <c r="L159" s="98">
        <v>0</v>
      </c>
    </row>
    <row r="160" spans="1:12" ht="41.25" hidden="1" customHeight="1">
      <c r="A160" s="58">
        <v>2</v>
      </c>
      <c r="B160" s="54">
        <v>9</v>
      </c>
      <c r="C160" s="54">
        <v>2</v>
      </c>
      <c r="D160" s="54"/>
      <c r="E160" s="55"/>
      <c r="F160" s="57"/>
      <c r="G160" s="56" t="s">
        <v>121</v>
      </c>
      <c r="H160" s="43">
        <v>136</v>
      </c>
      <c r="I160" s="45">
        <f>SUM(I161+I166)</f>
        <v>0</v>
      </c>
      <c r="J160" s="45">
        <f>SUM(J161+J166)</f>
        <v>0</v>
      </c>
      <c r="K160" s="45">
        <f>SUM(K161+K166)</f>
        <v>0</v>
      </c>
      <c r="L160" s="45">
        <f>SUM(L161+L166)</f>
        <v>0</v>
      </c>
    </row>
    <row r="161" spans="1:12" ht="44.25" hidden="1" customHeight="1">
      <c r="A161" s="58">
        <v>2</v>
      </c>
      <c r="B161" s="54">
        <v>9</v>
      </c>
      <c r="C161" s="54">
        <v>2</v>
      </c>
      <c r="D161" s="49">
        <v>1</v>
      </c>
      <c r="E161" s="47"/>
      <c r="F161" s="50"/>
      <c r="G161" s="48" t="s">
        <v>122</v>
      </c>
      <c r="H161" s="43">
        <v>137</v>
      </c>
      <c r="I161" s="65">
        <f>I162</f>
        <v>0</v>
      </c>
      <c r="J161" s="85">
        <f>J162</f>
        <v>0</v>
      </c>
      <c r="K161" s="65">
        <f>K162</f>
        <v>0</v>
      </c>
      <c r="L161" s="64">
        <f>L162</f>
        <v>0</v>
      </c>
    </row>
    <row r="162" spans="1:12" ht="40.5" hidden="1" customHeight="1">
      <c r="A162" s="74">
        <v>2</v>
      </c>
      <c r="B162" s="49">
        <v>9</v>
      </c>
      <c r="C162" s="49">
        <v>2</v>
      </c>
      <c r="D162" s="54">
        <v>1</v>
      </c>
      <c r="E162" s="55">
        <v>1</v>
      </c>
      <c r="F162" s="57"/>
      <c r="G162" s="48" t="s">
        <v>123</v>
      </c>
      <c r="H162" s="43">
        <v>138</v>
      </c>
      <c r="I162" s="45">
        <f>SUM(I163:I165)</f>
        <v>0</v>
      </c>
      <c r="J162" s="84">
        <f>SUM(J163:J165)</f>
        <v>0</v>
      </c>
      <c r="K162" s="45">
        <f>SUM(K163:K165)</f>
        <v>0</v>
      </c>
      <c r="L162" s="44">
        <f>SUM(L163:L165)</f>
        <v>0</v>
      </c>
    </row>
    <row r="163" spans="1:12" ht="53.25" hidden="1" customHeight="1">
      <c r="A163" s="66">
        <v>2</v>
      </c>
      <c r="B163" s="75">
        <v>9</v>
      </c>
      <c r="C163" s="75">
        <v>2</v>
      </c>
      <c r="D163" s="75">
        <v>1</v>
      </c>
      <c r="E163" s="76">
        <v>1</v>
      </c>
      <c r="F163" s="77">
        <v>1</v>
      </c>
      <c r="G163" s="48" t="s">
        <v>124</v>
      </c>
      <c r="H163" s="43">
        <v>139</v>
      </c>
      <c r="I163" s="101">
        <v>0</v>
      </c>
      <c r="J163" s="59">
        <v>0</v>
      </c>
      <c r="K163" s="59">
        <v>0</v>
      </c>
      <c r="L163" s="59">
        <v>0</v>
      </c>
    </row>
    <row r="164" spans="1:12" ht="51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2</v>
      </c>
      <c r="G164" s="48" t="s">
        <v>125</v>
      </c>
      <c r="H164" s="43">
        <v>140</v>
      </c>
      <c r="I164" s="60">
        <v>0</v>
      </c>
      <c r="J164" s="104">
        <v>0</v>
      </c>
      <c r="K164" s="104">
        <v>0</v>
      </c>
      <c r="L164" s="104">
        <v>0</v>
      </c>
    </row>
    <row r="165" spans="1:12" ht="54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3</v>
      </c>
      <c r="G165" s="48" t="s">
        <v>126</v>
      </c>
      <c r="H165" s="43">
        <v>141</v>
      </c>
      <c r="I165" s="60">
        <v>0</v>
      </c>
      <c r="J165" s="60">
        <v>0</v>
      </c>
      <c r="K165" s="60">
        <v>0</v>
      </c>
      <c r="L165" s="60">
        <v>0</v>
      </c>
    </row>
    <row r="166" spans="1:12" ht="39" hidden="1" customHeight="1">
      <c r="A166" s="105">
        <v>2</v>
      </c>
      <c r="B166" s="105">
        <v>9</v>
      </c>
      <c r="C166" s="105">
        <v>2</v>
      </c>
      <c r="D166" s="105">
        <v>2</v>
      </c>
      <c r="E166" s="105"/>
      <c r="F166" s="105"/>
      <c r="G166" s="56" t="s">
        <v>127</v>
      </c>
      <c r="H166" s="43">
        <v>142</v>
      </c>
      <c r="I166" s="45">
        <f>I167</f>
        <v>0</v>
      </c>
      <c r="J166" s="84">
        <f>J167</f>
        <v>0</v>
      </c>
      <c r="K166" s="45">
        <f>K167</f>
        <v>0</v>
      </c>
      <c r="L166" s="44">
        <f>L167</f>
        <v>0</v>
      </c>
    </row>
    <row r="167" spans="1:12" ht="43.5" hidden="1" customHeight="1">
      <c r="A167" s="58">
        <v>2</v>
      </c>
      <c r="B167" s="54">
        <v>9</v>
      </c>
      <c r="C167" s="54">
        <v>2</v>
      </c>
      <c r="D167" s="54">
        <v>2</v>
      </c>
      <c r="E167" s="55">
        <v>1</v>
      </c>
      <c r="F167" s="57"/>
      <c r="G167" s="48" t="s">
        <v>128</v>
      </c>
      <c r="H167" s="43">
        <v>143</v>
      </c>
      <c r="I167" s="65">
        <f>SUM(I168:I170)</f>
        <v>0</v>
      </c>
      <c r="J167" s="65">
        <f>SUM(J168:J170)</f>
        <v>0</v>
      </c>
      <c r="K167" s="65">
        <f>SUM(K168:K170)</f>
        <v>0</v>
      </c>
      <c r="L167" s="65">
        <f>SUM(L168:L170)</f>
        <v>0</v>
      </c>
    </row>
    <row r="168" spans="1:12" ht="54.75" hidden="1" customHeight="1">
      <c r="A168" s="58">
        <v>2</v>
      </c>
      <c r="B168" s="54">
        <v>9</v>
      </c>
      <c r="C168" s="54">
        <v>2</v>
      </c>
      <c r="D168" s="54">
        <v>2</v>
      </c>
      <c r="E168" s="54">
        <v>1</v>
      </c>
      <c r="F168" s="57">
        <v>1</v>
      </c>
      <c r="G168" s="106" t="s">
        <v>129</v>
      </c>
      <c r="H168" s="43">
        <v>144</v>
      </c>
      <c r="I168" s="60">
        <v>0</v>
      </c>
      <c r="J168" s="59">
        <v>0</v>
      </c>
      <c r="K168" s="59">
        <v>0</v>
      </c>
      <c r="L168" s="59">
        <v>0</v>
      </c>
    </row>
    <row r="169" spans="1:12" ht="54" hidden="1" customHeight="1">
      <c r="A169" s="67">
        <v>2</v>
      </c>
      <c r="B169" s="69">
        <v>9</v>
      </c>
      <c r="C169" s="67">
        <v>2</v>
      </c>
      <c r="D169" s="68">
        <v>2</v>
      </c>
      <c r="E169" s="68">
        <v>1</v>
      </c>
      <c r="F169" s="70">
        <v>2</v>
      </c>
      <c r="G169" s="69" t="s">
        <v>130</v>
      </c>
      <c r="H169" s="43">
        <v>145</v>
      </c>
      <c r="I169" s="59">
        <v>0</v>
      </c>
      <c r="J169" s="61">
        <v>0</v>
      </c>
      <c r="K169" s="61">
        <v>0</v>
      </c>
      <c r="L169" s="61">
        <v>0</v>
      </c>
    </row>
    <row r="170" spans="1:12" ht="54" hidden="1" customHeight="1">
      <c r="A170" s="54">
        <v>2</v>
      </c>
      <c r="B170" s="78">
        <v>9</v>
      </c>
      <c r="C170" s="75">
        <v>2</v>
      </c>
      <c r="D170" s="76">
        <v>2</v>
      </c>
      <c r="E170" s="76">
        <v>1</v>
      </c>
      <c r="F170" s="77">
        <v>3</v>
      </c>
      <c r="G170" s="78" t="s">
        <v>131</v>
      </c>
      <c r="H170" s="43">
        <v>146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15.75" hidden="1" customHeight="1">
      <c r="A171" s="54">
        <v>3</v>
      </c>
      <c r="B171" s="55">
        <v>1</v>
      </c>
      <c r="C171" s="55">
        <v>1</v>
      </c>
      <c r="D171" s="55">
        <v>3</v>
      </c>
      <c r="E171" s="55">
        <v>1</v>
      </c>
      <c r="F171" s="57">
        <v>3</v>
      </c>
      <c r="G171" s="58" t="s">
        <v>132</v>
      </c>
      <c r="H171" s="43">
        <v>162</v>
      </c>
      <c r="I171" s="59">
        <v>0</v>
      </c>
      <c r="J171" s="61">
        <v>0</v>
      </c>
      <c r="K171" s="61">
        <v>0</v>
      </c>
      <c r="L171" s="61">
        <v>0</v>
      </c>
    </row>
    <row r="172" spans="1:12" ht="18" hidden="1" customHeight="1">
      <c r="A172" s="67">
        <v>3</v>
      </c>
      <c r="B172" s="68">
        <v>1</v>
      </c>
      <c r="C172" s="68">
        <v>1</v>
      </c>
      <c r="D172" s="68">
        <v>4</v>
      </c>
      <c r="E172" s="68"/>
      <c r="F172" s="70"/>
      <c r="G172" s="69" t="s">
        <v>133</v>
      </c>
      <c r="H172" s="43">
        <v>163</v>
      </c>
      <c r="I172" s="44">
        <f>I173</f>
        <v>0</v>
      </c>
      <c r="J172" s="86">
        <f>J173</f>
        <v>0</v>
      </c>
      <c r="K172" s="52">
        <f>K173</f>
        <v>0</v>
      </c>
      <c r="L172" s="53">
        <f>L173</f>
        <v>0</v>
      </c>
    </row>
    <row r="173" spans="1:12" ht="13.5" hidden="1" customHeight="1">
      <c r="A173" s="54">
        <v>3</v>
      </c>
      <c r="B173" s="55">
        <v>1</v>
      </c>
      <c r="C173" s="55">
        <v>1</v>
      </c>
      <c r="D173" s="55">
        <v>4</v>
      </c>
      <c r="E173" s="55">
        <v>1</v>
      </c>
      <c r="F173" s="57"/>
      <c r="G173" s="69" t="s">
        <v>133</v>
      </c>
      <c r="H173" s="43">
        <v>164</v>
      </c>
      <c r="I173" s="64">
        <f>SUM(I174:I176)</f>
        <v>0</v>
      </c>
      <c r="J173" s="84">
        <f>SUM(J174:J176)</f>
        <v>0</v>
      </c>
      <c r="K173" s="45">
        <f>SUM(K174:K176)</f>
        <v>0</v>
      </c>
      <c r="L173" s="44">
        <f>SUM(L174:L176)</f>
        <v>0</v>
      </c>
    </row>
    <row r="174" spans="1:12" ht="17.25" hidden="1" customHeight="1">
      <c r="A174" s="54">
        <v>3</v>
      </c>
      <c r="B174" s="55">
        <v>1</v>
      </c>
      <c r="C174" s="55">
        <v>1</v>
      </c>
      <c r="D174" s="55">
        <v>4</v>
      </c>
      <c r="E174" s="55">
        <v>1</v>
      </c>
      <c r="F174" s="57">
        <v>1</v>
      </c>
      <c r="G174" s="56" t="s">
        <v>134</v>
      </c>
      <c r="H174" s="43">
        <v>165</v>
      </c>
      <c r="I174" s="61">
        <v>0</v>
      </c>
      <c r="J174" s="61">
        <v>0</v>
      </c>
      <c r="K174" s="61">
        <v>0</v>
      </c>
      <c r="L174" s="104">
        <v>0</v>
      </c>
    </row>
    <row r="175" spans="1:12" ht="25.5" hidden="1" customHeight="1">
      <c r="A175" s="49">
        <v>3</v>
      </c>
      <c r="B175" s="47">
        <v>1</v>
      </c>
      <c r="C175" s="47">
        <v>1</v>
      </c>
      <c r="D175" s="47">
        <v>4</v>
      </c>
      <c r="E175" s="47">
        <v>1</v>
      </c>
      <c r="F175" s="50">
        <v>2</v>
      </c>
      <c r="G175" s="48" t="s">
        <v>135</v>
      </c>
      <c r="H175" s="43">
        <v>166</v>
      </c>
      <c r="I175" s="59">
        <v>0</v>
      </c>
      <c r="J175" s="59">
        <v>0</v>
      </c>
      <c r="K175" s="59">
        <v>0</v>
      </c>
      <c r="L175" s="61">
        <v>0</v>
      </c>
    </row>
    <row r="176" spans="1:12" ht="14.25" hidden="1" customHeight="1">
      <c r="A176" s="54">
        <v>3</v>
      </c>
      <c r="B176" s="55">
        <v>1</v>
      </c>
      <c r="C176" s="55">
        <v>1</v>
      </c>
      <c r="D176" s="55">
        <v>4</v>
      </c>
      <c r="E176" s="55">
        <v>1</v>
      </c>
      <c r="F176" s="57">
        <v>3</v>
      </c>
      <c r="G176" s="56" t="s">
        <v>136</v>
      </c>
      <c r="H176" s="43">
        <v>167</v>
      </c>
      <c r="I176" s="59">
        <v>0</v>
      </c>
      <c r="J176" s="59">
        <v>0</v>
      </c>
      <c r="K176" s="59">
        <v>0</v>
      </c>
      <c r="L176" s="61">
        <v>0</v>
      </c>
    </row>
    <row r="177" spans="1:16" ht="25.5" hidden="1" customHeight="1">
      <c r="A177" s="54">
        <v>3</v>
      </c>
      <c r="B177" s="55">
        <v>1</v>
      </c>
      <c r="C177" s="55">
        <v>1</v>
      </c>
      <c r="D177" s="55">
        <v>5</v>
      </c>
      <c r="E177" s="55"/>
      <c r="F177" s="57"/>
      <c r="G177" s="56" t="s">
        <v>137</v>
      </c>
      <c r="H177" s="43">
        <v>168</v>
      </c>
      <c r="I177" s="44" t="e">
        <f>I178</f>
        <v>#REF!</v>
      </c>
      <c r="J177" s="84" t="e">
        <f>J178</f>
        <v>#REF!</v>
      </c>
      <c r="K177" s="45" t="e">
        <f>K178</f>
        <v>#REF!</v>
      </c>
      <c r="L177" s="44" t="e">
        <f>L178</f>
        <v>#REF!</v>
      </c>
    </row>
    <row r="178" spans="1:16" ht="26.25" hidden="1" customHeight="1">
      <c r="A178" s="67">
        <v>3</v>
      </c>
      <c r="B178" s="68">
        <v>1</v>
      </c>
      <c r="C178" s="68">
        <v>1</v>
      </c>
      <c r="D178" s="68">
        <v>5</v>
      </c>
      <c r="E178" s="68">
        <v>1</v>
      </c>
      <c r="F178" s="70"/>
      <c r="G178" s="56" t="s">
        <v>137</v>
      </c>
      <c r="H178" s="43">
        <v>169</v>
      </c>
      <c r="I178" s="45" t="e">
        <f>#REF!</f>
        <v>#REF!</v>
      </c>
      <c r="J178" s="45" t="e">
        <f>#REF!</f>
        <v>#REF!</v>
      </c>
      <c r="K178" s="45" t="e">
        <f>#REF!</f>
        <v>#REF!</v>
      </c>
      <c r="L178" s="45" t="e">
        <f>#REF!</f>
        <v>#REF!</v>
      </c>
    </row>
    <row r="179" spans="1:16" ht="26.25" hidden="1" customHeight="1">
      <c r="A179" s="67">
        <v>3</v>
      </c>
      <c r="B179" s="68">
        <v>1</v>
      </c>
      <c r="C179" s="68">
        <v>2</v>
      </c>
      <c r="D179" s="68"/>
      <c r="E179" s="68"/>
      <c r="F179" s="70"/>
      <c r="G179" s="69" t="s">
        <v>138</v>
      </c>
      <c r="H179" s="43">
        <v>171</v>
      </c>
      <c r="I179" s="44">
        <f t="shared" ref="I179:L180" si="21">I180</f>
        <v>0</v>
      </c>
      <c r="J179" s="86">
        <f t="shared" si="21"/>
        <v>0</v>
      </c>
      <c r="K179" s="52">
        <f t="shared" si="21"/>
        <v>0</v>
      </c>
      <c r="L179" s="53">
        <f t="shared" si="21"/>
        <v>0</v>
      </c>
    </row>
    <row r="180" spans="1:16" ht="25.5" hidden="1" customHeight="1">
      <c r="A180" s="54">
        <v>3</v>
      </c>
      <c r="B180" s="55">
        <v>1</v>
      </c>
      <c r="C180" s="55">
        <v>2</v>
      </c>
      <c r="D180" s="55">
        <v>1</v>
      </c>
      <c r="E180" s="55"/>
      <c r="F180" s="57"/>
      <c r="G180" s="69" t="s">
        <v>138</v>
      </c>
      <c r="H180" s="43">
        <v>172</v>
      </c>
      <c r="I180" s="64">
        <f t="shared" si="21"/>
        <v>0</v>
      </c>
      <c r="J180" s="84">
        <f t="shared" si="21"/>
        <v>0</v>
      </c>
      <c r="K180" s="45">
        <f t="shared" si="21"/>
        <v>0</v>
      </c>
      <c r="L180" s="44">
        <f t="shared" si="21"/>
        <v>0</v>
      </c>
    </row>
    <row r="181" spans="1:16" ht="26.25" hidden="1" customHeight="1">
      <c r="A181" s="49">
        <v>3</v>
      </c>
      <c r="B181" s="47">
        <v>1</v>
      </c>
      <c r="C181" s="47">
        <v>2</v>
      </c>
      <c r="D181" s="47">
        <v>1</v>
      </c>
      <c r="E181" s="47">
        <v>1</v>
      </c>
      <c r="F181" s="50"/>
      <c r="G181" s="69" t="s">
        <v>138</v>
      </c>
      <c r="H181" s="43">
        <v>173</v>
      </c>
      <c r="I181" s="44">
        <f>SUM(I182:I185)</f>
        <v>0</v>
      </c>
      <c r="J181" s="85">
        <f>SUM(J182:J185)</f>
        <v>0</v>
      </c>
      <c r="K181" s="65">
        <f>SUM(K182:K185)</f>
        <v>0</v>
      </c>
      <c r="L181" s="64">
        <f>SUM(L182:L185)</f>
        <v>0</v>
      </c>
    </row>
    <row r="182" spans="1:16" ht="41.25" hidden="1" customHeight="1">
      <c r="A182" s="54">
        <v>3</v>
      </c>
      <c r="B182" s="55">
        <v>1</v>
      </c>
      <c r="C182" s="55">
        <v>2</v>
      </c>
      <c r="D182" s="55">
        <v>1</v>
      </c>
      <c r="E182" s="55">
        <v>1</v>
      </c>
      <c r="F182" s="57">
        <v>2</v>
      </c>
      <c r="G182" s="56" t="s">
        <v>139</v>
      </c>
      <c r="H182" s="43">
        <v>174</v>
      </c>
      <c r="I182" s="61">
        <v>0</v>
      </c>
      <c r="J182" s="61">
        <v>0</v>
      </c>
      <c r="K182" s="61">
        <v>0</v>
      </c>
      <c r="L182" s="61">
        <v>0</v>
      </c>
    </row>
    <row r="183" spans="1:16" ht="14.25" hidden="1" customHeight="1">
      <c r="A183" s="54">
        <v>3</v>
      </c>
      <c r="B183" s="55">
        <v>1</v>
      </c>
      <c r="C183" s="55">
        <v>2</v>
      </c>
      <c r="D183" s="54">
        <v>1</v>
      </c>
      <c r="E183" s="55">
        <v>1</v>
      </c>
      <c r="F183" s="57">
        <v>3</v>
      </c>
      <c r="G183" s="56" t="s">
        <v>140</v>
      </c>
      <c r="H183" s="43">
        <v>175</v>
      </c>
      <c r="I183" s="61">
        <v>0</v>
      </c>
      <c r="J183" s="61">
        <v>0</v>
      </c>
      <c r="K183" s="61">
        <v>0</v>
      </c>
      <c r="L183" s="61">
        <v>0</v>
      </c>
    </row>
    <row r="184" spans="1:16" ht="18.75" hidden="1" customHeight="1">
      <c r="A184" s="54">
        <v>3</v>
      </c>
      <c r="B184" s="55">
        <v>1</v>
      </c>
      <c r="C184" s="55">
        <v>2</v>
      </c>
      <c r="D184" s="54">
        <v>1</v>
      </c>
      <c r="E184" s="55">
        <v>1</v>
      </c>
      <c r="F184" s="57">
        <v>4</v>
      </c>
      <c r="G184" s="56" t="s">
        <v>141</v>
      </c>
      <c r="H184" s="43">
        <v>176</v>
      </c>
      <c r="I184" s="61">
        <v>0</v>
      </c>
      <c r="J184" s="61">
        <v>0</v>
      </c>
      <c r="K184" s="61">
        <v>0</v>
      </c>
      <c r="L184" s="61">
        <v>0</v>
      </c>
    </row>
    <row r="185" spans="1:16" ht="17.25" hidden="1" customHeight="1">
      <c r="A185" s="67">
        <v>3</v>
      </c>
      <c r="B185" s="76">
        <v>1</v>
      </c>
      <c r="C185" s="76">
        <v>2</v>
      </c>
      <c r="D185" s="75">
        <v>1</v>
      </c>
      <c r="E185" s="76">
        <v>1</v>
      </c>
      <c r="F185" s="77">
        <v>5</v>
      </c>
      <c r="G185" s="78" t="s">
        <v>142</v>
      </c>
      <c r="H185" s="43">
        <v>177</v>
      </c>
      <c r="I185" s="61">
        <v>0</v>
      </c>
      <c r="J185" s="61">
        <v>0</v>
      </c>
      <c r="K185" s="61">
        <v>0</v>
      </c>
      <c r="L185" s="104">
        <v>0</v>
      </c>
    </row>
    <row r="186" spans="1:16" ht="15" hidden="1" customHeight="1">
      <c r="A186" s="54">
        <v>3</v>
      </c>
      <c r="B186" s="55">
        <v>1</v>
      </c>
      <c r="C186" s="55">
        <v>3</v>
      </c>
      <c r="D186" s="54"/>
      <c r="E186" s="55"/>
      <c r="F186" s="57"/>
      <c r="G186" s="56" t="s">
        <v>143</v>
      </c>
      <c r="H186" s="43">
        <v>178</v>
      </c>
      <c r="I186" s="44">
        <f>SUM(I187+I190)</f>
        <v>0</v>
      </c>
      <c r="J186" s="84">
        <f>SUM(J187+J190)</f>
        <v>0</v>
      </c>
      <c r="K186" s="45">
        <f>SUM(K187+K190)</f>
        <v>0</v>
      </c>
      <c r="L186" s="44">
        <f>SUM(L187+L190)</f>
        <v>0</v>
      </c>
    </row>
    <row r="187" spans="1:16" ht="27.75" hidden="1" customHeight="1">
      <c r="A187" s="49">
        <v>3</v>
      </c>
      <c r="B187" s="47">
        <v>1</v>
      </c>
      <c r="C187" s="47">
        <v>3</v>
      </c>
      <c r="D187" s="49">
        <v>1</v>
      </c>
      <c r="E187" s="54"/>
      <c r="F187" s="50"/>
      <c r="G187" s="48" t="s">
        <v>144</v>
      </c>
      <c r="H187" s="43">
        <v>179</v>
      </c>
      <c r="I187" s="64">
        <f t="shared" ref="I187:L188" si="22">I188</f>
        <v>0</v>
      </c>
      <c r="J187" s="85">
        <f t="shared" si="22"/>
        <v>0</v>
      </c>
      <c r="K187" s="65">
        <f t="shared" si="22"/>
        <v>0</v>
      </c>
      <c r="L187" s="64">
        <f t="shared" si="22"/>
        <v>0</v>
      </c>
    </row>
    <row r="188" spans="1:16" ht="30.75" hidden="1" customHeight="1">
      <c r="A188" s="54">
        <v>3</v>
      </c>
      <c r="B188" s="55">
        <v>1</v>
      </c>
      <c r="C188" s="55">
        <v>3</v>
      </c>
      <c r="D188" s="54">
        <v>1</v>
      </c>
      <c r="E188" s="54">
        <v>1</v>
      </c>
      <c r="F188" s="57"/>
      <c r="G188" s="48" t="s">
        <v>144</v>
      </c>
      <c r="H188" s="43">
        <v>180</v>
      </c>
      <c r="I188" s="44">
        <f t="shared" si="22"/>
        <v>0</v>
      </c>
      <c r="J188" s="84">
        <f t="shared" si="22"/>
        <v>0</v>
      </c>
      <c r="K188" s="45">
        <f t="shared" si="22"/>
        <v>0</v>
      </c>
      <c r="L188" s="44">
        <f t="shared" si="22"/>
        <v>0</v>
      </c>
    </row>
    <row r="189" spans="1:16" ht="27.75" hidden="1" customHeight="1">
      <c r="A189" s="54">
        <v>3</v>
      </c>
      <c r="B189" s="56">
        <v>1</v>
      </c>
      <c r="C189" s="54">
        <v>3</v>
      </c>
      <c r="D189" s="55">
        <v>1</v>
      </c>
      <c r="E189" s="55">
        <v>1</v>
      </c>
      <c r="F189" s="57">
        <v>1</v>
      </c>
      <c r="G189" s="48" t="s">
        <v>144</v>
      </c>
      <c r="H189" s="43">
        <v>181</v>
      </c>
      <c r="I189" s="104">
        <v>0</v>
      </c>
      <c r="J189" s="104">
        <v>0</v>
      </c>
      <c r="K189" s="104">
        <v>0</v>
      </c>
      <c r="L189" s="104">
        <v>0</v>
      </c>
    </row>
    <row r="190" spans="1:16" ht="15" hidden="1" customHeight="1">
      <c r="A190" s="54">
        <v>3</v>
      </c>
      <c r="B190" s="56">
        <v>1</v>
      </c>
      <c r="C190" s="54">
        <v>3</v>
      </c>
      <c r="D190" s="55">
        <v>2</v>
      </c>
      <c r="E190" s="55"/>
      <c r="F190" s="57"/>
      <c r="G190" s="56" t="s">
        <v>145</v>
      </c>
      <c r="H190" s="43">
        <v>182</v>
      </c>
      <c r="I190" s="44">
        <f>I191</f>
        <v>0</v>
      </c>
      <c r="J190" s="84">
        <f>J191</f>
        <v>0</v>
      </c>
      <c r="K190" s="45">
        <f>K191</f>
        <v>0</v>
      </c>
      <c r="L190" s="44">
        <f>L191</f>
        <v>0</v>
      </c>
    </row>
    <row r="191" spans="1:16" ht="15.75" hidden="1" customHeight="1">
      <c r="A191" s="49">
        <v>3</v>
      </c>
      <c r="B191" s="48">
        <v>1</v>
      </c>
      <c r="C191" s="49">
        <v>3</v>
      </c>
      <c r="D191" s="47">
        <v>2</v>
      </c>
      <c r="E191" s="47">
        <v>1</v>
      </c>
      <c r="F191" s="50"/>
      <c r="G191" s="56" t="s">
        <v>145</v>
      </c>
      <c r="H191" s="43">
        <v>183</v>
      </c>
      <c r="I191" s="44">
        <f>SUM(I192:I197)</f>
        <v>0</v>
      </c>
      <c r="J191" s="44">
        <f>SUM(J192:J197)</f>
        <v>0</v>
      </c>
      <c r="K191" s="44">
        <f>SUM(K192:K197)</f>
        <v>0</v>
      </c>
      <c r="L191" s="44">
        <f>SUM(L192:L197)</f>
        <v>0</v>
      </c>
      <c r="M191" s="138"/>
      <c r="N191" s="138"/>
      <c r="O191" s="138"/>
      <c r="P191" s="138"/>
    </row>
    <row r="192" spans="1:16" ht="1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1</v>
      </c>
      <c r="G192" s="56" t="s">
        <v>146</v>
      </c>
      <c r="H192" s="43">
        <v>184</v>
      </c>
      <c r="I192" s="61">
        <v>0</v>
      </c>
      <c r="J192" s="61">
        <v>0</v>
      </c>
      <c r="K192" s="61">
        <v>0</v>
      </c>
      <c r="L192" s="104">
        <v>0</v>
      </c>
    </row>
    <row r="193" spans="1:12" ht="26.2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2</v>
      </c>
      <c r="G193" s="56" t="s">
        <v>147</v>
      </c>
      <c r="H193" s="43">
        <v>185</v>
      </c>
      <c r="I193" s="61">
        <v>0</v>
      </c>
      <c r="J193" s="61">
        <v>0</v>
      </c>
      <c r="K193" s="61">
        <v>0</v>
      </c>
      <c r="L193" s="61">
        <v>0</v>
      </c>
    </row>
    <row r="194" spans="1:12" ht="16.5" hidden="1" customHeight="1">
      <c r="A194" s="54">
        <v>3</v>
      </c>
      <c r="B194" s="56">
        <v>1</v>
      </c>
      <c r="C194" s="54">
        <v>3</v>
      </c>
      <c r="D194" s="55">
        <v>2</v>
      </c>
      <c r="E194" s="55">
        <v>1</v>
      </c>
      <c r="F194" s="57">
        <v>3</v>
      </c>
      <c r="G194" s="56" t="s">
        <v>148</v>
      </c>
      <c r="H194" s="43">
        <v>186</v>
      </c>
      <c r="I194" s="61">
        <v>0</v>
      </c>
      <c r="J194" s="61">
        <v>0</v>
      </c>
      <c r="K194" s="61">
        <v>0</v>
      </c>
      <c r="L194" s="61">
        <v>0</v>
      </c>
    </row>
    <row r="195" spans="1:12" ht="27.75" hidden="1" customHeight="1">
      <c r="A195" s="54">
        <v>3</v>
      </c>
      <c r="B195" s="56">
        <v>1</v>
      </c>
      <c r="C195" s="54">
        <v>3</v>
      </c>
      <c r="D195" s="55">
        <v>2</v>
      </c>
      <c r="E195" s="55">
        <v>1</v>
      </c>
      <c r="F195" s="57">
        <v>4</v>
      </c>
      <c r="G195" s="56" t="s">
        <v>149</v>
      </c>
      <c r="H195" s="43">
        <v>187</v>
      </c>
      <c r="I195" s="61">
        <v>0</v>
      </c>
      <c r="J195" s="61">
        <v>0</v>
      </c>
      <c r="K195" s="61">
        <v>0</v>
      </c>
      <c r="L195" s="104">
        <v>0</v>
      </c>
    </row>
    <row r="196" spans="1:12" ht="15.75" hidden="1" customHeight="1">
      <c r="A196" s="54">
        <v>3</v>
      </c>
      <c r="B196" s="56">
        <v>1</v>
      </c>
      <c r="C196" s="54">
        <v>3</v>
      </c>
      <c r="D196" s="55">
        <v>2</v>
      </c>
      <c r="E196" s="55">
        <v>1</v>
      </c>
      <c r="F196" s="57">
        <v>5</v>
      </c>
      <c r="G196" s="48" t="s">
        <v>150</v>
      </c>
      <c r="H196" s="43">
        <v>188</v>
      </c>
      <c r="I196" s="61">
        <v>0</v>
      </c>
      <c r="J196" s="61">
        <v>0</v>
      </c>
      <c r="K196" s="61">
        <v>0</v>
      </c>
      <c r="L196" s="61">
        <v>0</v>
      </c>
    </row>
    <row r="197" spans="1:12" ht="13.5" hidden="1" customHeight="1">
      <c r="A197" s="54">
        <v>3</v>
      </c>
      <c r="B197" s="56">
        <v>1</v>
      </c>
      <c r="C197" s="54">
        <v>3</v>
      </c>
      <c r="D197" s="55">
        <v>2</v>
      </c>
      <c r="E197" s="55">
        <v>1</v>
      </c>
      <c r="F197" s="57">
        <v>6</v>
      </c>
      <c r="G197" s="48" t="s">
        <v>145</v>
      </c>
      <c r="H197" s="43">
        <v>189</v>
      </c>
      <c r="I197" s="61">
        <v>0</v>
      </c>
      <c r="J197" s="61">
        <v>0</v>
      </c>
      <c r="K197" s="61">
        <v>0</v>
      </c>
      <c r="L197" s="104">
        <v>0</v>
      </c>
    </row>
    <row r="198" spans="1:12" ht="27" hidden="1" customHeight="1">
      <c r="A198" s="49">
        <v>3</v>
      </c>
      <c r="B198" s="47">
        <v>1</v>
      </c>
      <c r="C198" s="47">
        <v>4</v>
      </c>
      <c r="D198" s="47"/>
      <c r="E198" s="47"/>
      <c r="F198" s="50"/>
      <c r="G198" s="48" t="s">
        <v>151</v>
      </c>
      <c r="H198" s="43">
        <v>190</v>
      </c>
      <c r="I198" s="64">
        <f t="shared" ref="I198:L200" si="23">I199</f>
        <v>0</v>
      </c>
      <c r="J198" s="85">
        <f t="shared" si="23"/>
        <v>0</v>
      </c>
      <c r="K198" s="65">
        <f t="shared" si="23"/>
        <v>0</v>
      </c>
      <c r="L198" s="65">
        <f t="shared" si="23"/>
        <v>0</v>
      </c>
    </row>
    <row r="199" spans="1:12" ht="27" hidden="1" customHeight="1">
      <c r="A199" s="67">
        <v>3</v>
      </c>
      <c r="B199" s="76">
        <v>1</v>
      </c>
      <c r="C199" s="76">
        <v>4</v>
      </c>
      <c r="D199" s="76">
        <v>1</v>
      </c>
      <c r="E199" s="76"/>
      <c r="F199" s="77"/>
      <c r="G199" s="48" t="s">
        <v>151</v>
      </c>
      <c r="H199" s="43">
        <v>191</v>
      </c>
      <c r="I199" s="71">
        <f t="shared" si="23"/>
        <v>0</v>
      </c>
      <c r="J199" s="97">
        <f t="shared" si="23"/>
        <v>0</v>
      </c>
      <c r="K199" s="72">
        <f t="shared" si="23"/>
        <v>0</v>
      </c>
      <c r="L199" s="72">
        <f t="shared" si="23"/>
        <v>0</v>
      </c>
    </row>
    <row r="200" spans="1:12" ht="27.75" hidden="1" customHeight="1">
      <c r="A200" s="54">
        <v>3</v>
      </c>
      <c r="B200" s="55">
        <v>1</v>
      </c>
      <c r="C200" s="55">
        <v>4</v>
      </c>
      <c r="D200" s="55">
        <v>1</v>
      </c>
      <c r="E200" s="55">
        <v>1</v>
      </c>
      <c r="F200" s="57"/>
      <c r="G200" s="48" t="s">
        <v>152</v>
      </c>
      <c r="H200" s="43">
        <v>192</v>
      </c>
      <c r="I200" s="44">
        <f t="shared" si="23"/>
        <v>0</v>
      </c>
      <c r="J200" s="84">
        <f t="shared" si="23"/>
        <v>0</v>
      </c>
      <c r="K200" s="45">
        <f t="shared" si="23"/>
        <v>0</v>
      </c>
      <c r="L200" s="45">
        <f t="shared" si="23"/>
        <v>0</v>
      </c>
    </row>
    <row r="201" spans="1:12" ht="27" hidden="1" customHeight="1">
      <c r="A201" s="58">
        <v>3</v>
      </c>
      <c r="B201" s="54">
        <v>1</v>
      </c>
      <c r="C201" s="55">
        <v>4</v>
      </c>
      <c r="D201" s="55">
        <v>1</v>
      </c>
      <c r="E201" s="55">
        <v>1</v>
      </c>
      <c r="F201" s="57">
        <v>1</v>
      </c>
      <c r="G201" s="48" t="s">
        <v>152</v>
      </c>
      <c r="H201" s="43">
        <v>193</v>
      </c>
      <c r="I201" s="61">
        <v>0</v>
      </c>
      <c r="J201" s="61">
        <v>0</v>
      </c>
      <c r="K201" s="61">
        <v>0</v>
      </c>
      <c r="L201" s="61">
        <v>0</v>
      </c>
    </row>
    <row r="202" spans="1:12" ht="26.25" hidden="1" customHeight="1">
      <c r="A202" s="58">
        <v>3</v>
      </c>
      <c r="B202" s="55">
        <v>1</v>
      </c>
      <c r="C202" s="55">
        <v>5</v>
      </c>
      <c r="D202" s="55"/>
      <c r="E202" s="55"/>
      <c r="F202" s="57"/>
      <c r="G202" s="56" t="s">
        <v>153</v>
      </c>
      <c r="H202" s="43">
        <v>194</v>
      </c>
      <c r="I202" s="44">
        <f t="shared" ref="I202:L203" si="24">I203</f>
        <v>0</v>
      </c>
      <c r="J202" s="44">
        <f t="shared" si="24"/>
        <v>0</v>
      </c>
      <c r="K202" s="44">
        <f t="shared" si="24"/>
        <v>0</v>
      </c>
      <c r="L202" s="44">
        <f t="shared" si="24"/>
        <v>0</v>
      </c>
    </row>
    <row r="203" spans="1:12" ht="30" hidden="1" customHeight="1">
      <c r="A203" s="58">
        <v>3</v>
      </c>
      <c r="B203" s="55">
        <v>1</v>
      </c>
      <c r="C203" s="55">
        <v>5</v>
      </c>
      <c r="D203" s="55">
        <v>1</v>
      </c>
      <c r="E203" s="55"/>
      <c r="F203" s="57"/>
      <c r="G203" s="56" t="s">
        <v>153</v>
      </c>
      <c r="H203" s="43">
        <v>195</v>
      </c>
      <c r="I203" s="44">
        <f t="shared" si="24"/>
        <v>0</v>
      </c>
      <c r="J203" s="44">
        <f t="shared" si="24"/>
        <v>0</v>
      </c>
      <c r="K203" s="44">
        <f t="shared" si="24"/>
        <v>0</v>
      </c>
      <c r="L203" s="44">
        <f t="shared" si="24"/>
        <v>0</v>
      </c>
    </row>
    <row r="204" spans="1:12" ht="27" hidden="1" customHeight="1">
      <c r="A204" s="58">
        <v>3</v>
      </c>
      <c r="B204" s="55">
        <v>1</v>
      </c>
      <c r="C204" s="55">
        <v>5</v>
      </c>
      <c r="D204" s="55">
        <v>1</v>
      </c>
      <c r="E204" s="55">
        <v>1</v>
      </c>
      <c r="F204" s="57"/>
      <c r="G204" s="56" t="s">
        <v>153</v>
      </c>
      <c r="H204" s="43">
        <v>196</v>
      </c>
      <c r="I204" s="44">
        <f>SUM(I205:I207)</f>
        <v>0</v>
      </c>
      <c r="J204" s="44">
        <f>SUM(J205:J207)</f>
        <v>0</v>
      </c>
      <c r="K204" s="44">
        <f>SUM(K205:K207)</f>
        <v>0</v>
      </c>
      <c r="L204" s="44">
        <f>SUM(L205:L207)</f>
        <v>0</v>
      </c>
    </row>
    <row r="205" spans="1:12" ht="21" hidden="1" customHeight="1">
      <c r="A205" s="58">
        <v>3</v>
      </c>
      <c r="B205" s="55">
        <v>1</v>
      </c>
      <c r="C205" s="55">
        <v>5</v>
      </c>
      <c r="D205" s="55">
        <v>1</v>
      </c>
      <c r="E205" s="55">
        <v>1</v>
      </c>
      <c r="F205" s="57">
        <v>1</v>
      </c>
      <c r="G205" s="106" t="s">
        <v>154</v>
      </c>
      <c r="H205" s="43">
        <v>197</v>
      </c>
      <c r="I205" s="61">
        <v>0</v>
      </c>
      <c r="J205" s="61">
        <v>0</v>
      </c>
      <c r="K205" s="61">
        <v>0</v>
      </c>
      <c r="L205" s="61">
        <v>0</v>
      </c>
    </row>
    <row r="206" spans="1:12" ht="25.5" hidden="1" customHeight="1">
      <c r="A206" s="58">
        <v>3</v>
      </c>
      <c r="B206" s="55">
        <v>1</v>
      </c>
      <c r="C206" s="55">
        <v>5</v>
      </c>
      <c r="D206" s="55">
        <v>1</v>
      </c>
      <c r="E206" s="55">
        <v>1</v>
      </c>
      <c r="F206" s="57">
        <v>2</v>
      </c>
      <c r="G206" s="106" t="s">
        <v>155</v>
      </c>
      <c r="H206" s="43">
        <v>198</v>
      </c>
      <c r="I206" s="61">
        <v>0</v>
      </c>
      <c r="J206" s="61">
        <v>0</v>
      </c>
      <c r="K206" s="61">
        <v>0</v>
      </c>
      <c r="L206" s="61">
        <v>0</v>
      </c>
    </row>
    <row r="207" spans="1:12" ht="28.5" hidden="1" customHeight="1">
      <c r="A207" s="58">
        <v>3</v>
      </c>
      <c r="B207" s="55">
        <v>1</v>
      </c>
      <c r="C207" s="55">
        <v>5</v>
      </c>
      <c r="D207" s="55">
        <v>1</v>
      </c>
      <c r="E207" s="55">
        <v>1</v>
      </c>
      <c r="F207" s="57">
        <v>3</v>
      </c>
      <c r="G207" s="106" t="s">
        <v>156</v>
      </c>
      <c r="H207" s="43">
        <v>199</v>
      </c>
      <c r="I207" s="61">
        <v>0</v>
      </c>
      <c r="J207" s="61">
        <v>0</v>
      </c>
      <c r="K207" s="61">
        <v>0</v>
      </c>
      <c r="L207" s="61">
        <v>0</v>
      </c>
    </row>
    <row r="208" spans="1:12" s="1" customFormat="1" ht="41.25" hidden="1" customHeight="1">
      <c r="A208" s="39">
        <v>3</v>
      </c>
      <c r="B208" s="40">
        <v>2</v>
      </c>
      <c r="C208" s="40"/>
      <c r="D208" s="40"/>
      <c r="E208" s="40"/>
      <c r="F208" s="42"/>
      <c r="G208" s="41" t="s">
        <v>157</v>
      </c>
      <c r="H208" s="43">
        <v>200</v>
      </c>
      <c r="I208" s="44">
        <f>SUM(I209+I241)</f>
        <v>0</v>
      </c>
      <c r="J208" s="84">
        <f>SUM(J209+J241)</f>
        <v>0</v>
      </c>
      <c r="K208" s="45">
        <f>SUM(K209+K241)</f>
        <v>0</v>
      </c>
      <c r="L208" s="45">
        <f>SUM(L209+L241)</f>
        <v>0</v>
      </c>
    </row>
    <row r="209" spans="1:12" ht="26.25" hidden="1" customHeight="1">
      <c r="A209" s="67">
        <v>3</v>
      </c>
      <c r="B209" s="75">
        <v>2</v>
      </c>
      <c r="C209" s="76">
        <v>1</v>
      </c>
      <c r="D209" s="76"/>
      <c r="E209" s="76"/>
      <c r="F209" s="77"/>
      <c r="G209" s="78" t="s">
        <v>158</v>
      </c>
      <c r="H209" s="43">
        <v>201</v>
      </c>
      <c r="I209" s="71">
        <f>SUM(I210+I219+I223+I227+I231+I234+I237)</f>
        <v>0</v>
      </c>
      <c r="J209" s="97">
        <f>SUM(J210+J219+J223+J227+J231+J234+J237)</f>
        <v>0</v>
      </c>
      <c r="K209" s="72">
        <f>SUM(K210+K219+K223+K227+K231+K234+K237)</f>
        <v>0</v>
      </c>
      <c r="L209" s="72">
        <f>SUM(L210+L219+L223+L227+L231+L234+L237)</f>
        <v>0</v>
      </c>
    </row>
    <row r="210" spans="1:12" ht="15.75" hidden="1" customHeight="1">
      <c r="A210" s="54">
        <v>3</v>
      </c>
      <c r="B210" s="55">
        <v>2</v>
      </c>
      <c r="C210" s="55">
        <v>1</v>
      </c>
      <c r="D210" s="55">
        <v>1</v>
      </c>
      <c r="E210" s="55"/>
      <c r="F210" s="57"/>
      <c r="G210" s="56" t="s">
        <v>159</v>
      </c>
      <c r="H210" s="43">
        <v>202</v>
      </c>
      <c r="I210" s="71">
        <f>I211</f>
        <v>0</v>
      </c>
      <c r="J210" s="71">
        <f>J211</f>
        <v>0</v>
      </c>
      <c r="K210" s="71">
        <f>K211</f>
        <v>0</v>
      </c>
      <c r="L210" s="71">
        <f>L211</f>
        <v>0</v>
      </c>
    </row>
    <row r="211" spans="1:12" ht="12" hidden="1" customHeight="1">
      <c r="A211" s="54">
        <v>3</v>
      </c>
      <c r="B211" s="54">
        <v>2</v>
      </c>
      <c r="C211" s="55">
        <v>1</v>
      </c>
      <c r="D211" s="55">
        <v>1</v>
      </c>
      <c r="E211" s="55">
        <v>1</v>
      </c>
      <c r="F211" s="57"/>
      <c r="G211" s="56" t="s">
        <v>160</v>
      </c>
      <c r="H211" s="43">
        <v>203</v>
      </c>
      <c r="I211" s="44">
        <f>SUM(I212:I212)</f>
        <v>0</v>
      </c>
      <c r="J211" s="84">
        <f>SUM(J212:J212)</f>
        <v>0</v>
      </c>
      <c r="K211" s="45">
        <f>SUM(K212:K212)</f>
        <v>0</v>
      </c>
      <c r="L211" s="45">
        <f>SUM(L212:L212)</f>
        <v>0</v>
      </c>
    </row>
    <row r="212" spans="1:12" ht="14.25" hidden="1" customHeight="1">
      <c r="A212" s="67">
        <v>3</v>
      </c>
      <c r="B212" s="67">
        <v>2</v>
      </c>
      <c r="C212" s="76">
        <v>1</v>
      </c>
      <c r="D212" s="76">
        <v>1</v>
      </c>
      <c r="E212" s="76">
        <v>1</v>
      </c>
      <c r="F212" s="77">
        <v>1</v>
      </c>
      <c r="G212" s="78" t="s">
        <v>160</v>
      </c>
      <c r="H212" s="43">
        <v>204</v>
      </c>
      <c r="I212" s="61">
        <v>0</v>
      </c>
      <c r="J212" s="61">
        <v>0</v>
      </c>
      <c r="K212" s="61">
        <v>0</v>
      </c>
      <c r="L212" s="61"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2</v>
      </c>
      <c r="F213" s="77"/>
      <c r="G213" s="78" t="s">
        <v>161</v>
      </c>
      <c r="H213" s="43">
        <v>205</v>
      </c>
      <c r="I213" s="44">
        <f>SUM(I214:I215)</f>
        <v>0</v>
      </c>
      <c r="J213" s="44">
        <f>SUM(J214:J215)</f>
        <v>0</v>
      </c>
      <c r="K213" s="44">
        <f>SUM(K214:K215)</f>
        <v>0</v>
      </c>
      <c r="L213" s="44">
        <f>SUM(L214:L215)</f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2</v>
      </c>
      <c r="F214" s="77">
        <v>1</v>
      </c>
      <c r="G214" s="78" t="s">
        <v>162</v>
      </c>
      <c r="H214" s="43">
        <v>206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67">
        <v>3</v>
      </c>
      <c r="B215" s="76">
        <v>2</v>
      </c>
      <c r="C215" s="76">
        <v>1</v>
      </c>
      <c r="D215" s="76">
        <v>1</v>
      </c>
      <c r="E215" s="76">
        <v>2</v>
      </c>
      <c r="F215" s="77">
        <v>2</v>
      </c>
      <c r="G215" s="78" t="s">
        <v>163</v>
      </c>
      <c r="H215" s="43">
        <v>207</v>
      </c>
      <c r="I215" s="61">
        <v>0</v>
      </c>
      <c r="J215" s="61">
        <v>0</v>
      </c>
      <c r="K215" s="61">
        <v>0</v>
      </c>
      <c r="L215" s="61">
        <v>0</v>
      </c>
    </row>
    <row r="216" spans="1:12" ht="14.25" hidden="1" customHeight="1">
      <c r="A216" s="67">
        <v>3</v>
      </c>
      <c r="B216" s="76">
        <v>2</v>
      </c>
      <c r="C216" s="76">
        <v>1</v>
      </c>
      <c r="D216" s="76">
        <v>1</v>
      </c>
      <c r="E216" s="76">
        <v>3</v>
      </c>
      <c r="F216" s="107"/>
      <c r="G216" s="78" t="s">
        <v>164</v>
      </c>
      <c r="H216" s="43">
        <v>208</v>
      </c>
      <c r="I216" s="44">
        <f>SUM(I217:I218)</f>
        <v>0</v>
      </c>
      <c r="J216" s="44">
        <f>SUM(J217:J218)</f>
        <v>0</v>
      </c>
      <c r="K216" s="44">
        <f>SUM(K217:K218)</f>
        <v>0</v>
      </c>
      <c r="L216" s="44">
        <f>SUM(L217:L218)</f>
        <v>0</v>
      </c>
    </row>
    <row r="217" spans="1:12" ht="14.25" hidden="1" customHeight="1">
      <c r="A217" s="67">
        <v>3</v>
      </c>
      <c r="B217" s="76">
        <v>2</v>
      </c>
      <c r="C217" s="76">
        <v>1</v>
      </c>
      <c r="D217" s="76">
        <v>1</v>
      </c>
      <c r="E217" s="76">
        <v>3</v>
      </c>
      <c r="F217" s="77">
        <v>1</v>
      </c>
      <c r="G217" s="78" t="s">
        <v>165</v>
      </c>
      <c r="H217" s="43">
        <v>209</v>
      </c>
      <c r="I217" s="61">
        <v>0</v>
      </c>
      <c r="J217" s="61">
        <v>0</v>
      </c>
      <c r="K217" s="61">
        <v>0</v>
      </c>
      <c r="L217" s="61">
        <v>0</v>
      </c>
    </row>
    <row r="218" spans="1:12" ht="14.25" hidden="1" customHeight="1">
      <c r="A218" s="67">
        <v>3</v>
      </c>
      <c r="B218" s="76">
        <v>2</v>
      </c>
      <c r="C218" s="76">
        <v>1</v>
      </c>
      <c r="D218" s="76">
        <v>1</v>
      </c>
      <c r="E218" s="76">
        <v>3</v>
      </c>
      <c r="F218" s="77">
        <v>2</v>
      </c>
      <c r="G218" s="78" t="s">
        <v>166</v>
      </c>
      <c r="H218" s="43">
        <v>210</v>
      </c>
      <c r="I218" s="61">
        <v>0</v>
      </c>
      <c r="J218" s="61">
        <v>0</v>
      </c>
      <c r="K218" s="61">
        <v>0</v>
      </c>
      <c r="L218" s="61">
        <v>0</v>
      </c>
    </row>
    <row r="219" spans="1:12" ht="27" hidden="1" customHeight="1">
      <c r="A219" s="54">
        <v>3</v>
      </c>
      <c r="B219" s="55">
        <v>2</v>
      </c>
      <c r="C219" s="55">
        <v>1</v>
      </c>
      <c r="D219" s="55">
        <v>2</v>
      </c>
      <c r="E219" s="55"/>
      <c r="F219" s="57"/>
      <c r="G219" s="56" t="s">
        <v>167</v>
      </c>
      <c r="H219" s="43">
        <v>211</v>
      </c>
      <c r="I219" s="44">
        <f>I220</f>
        <v>0</v>
      </c>
      <c r="J219" s="44">
        <f>J220</f>
        <v>0</v>
      </c>
      <c r="K219" s="44">
        <f>K220</f>
        <v>0</v>
      </c>
      <c r="L219" s="44">
        <f>L220</f>
        <v>0</v>
      </c>
    </row>
    <row r="220" spans="1:12" ht="14.25" hidden="1" customHeight="1">
      <c r="A220" s="54">
        <v>3</v>
      </c>
      <c r="B220" s="55">
        <v>2</v>
      </c>
      <c r="C220" s="55">
        <v>1</v>
      </c>
      <c r="D220" s="55">
        <v>2</v>
      </c>
      <c r="E220" s="55">
        <v>1</v>
      </c>
      <c r="F220" s="57"/>
      <c r="G220" s="56" t="s">
        <v>167</v>
      </c>
      <c r="H220" s="43">
        <v>212</v>
      </c>
      <c r="I220" s="44">
        <f>SUM(I221:I222)</f>
        <v>0</v>
      </c>
      <c r="J220" s="84">
        <f>SUM(J221:J222)</f>
        <v>0</v>
      </c>
      <c r="K220" s="45">
        <f>SUM(K221:K222)</f>
        <v>0</v>
      </c>
      <c r="L220" s="45">
        <f>SUM(L221:L222)</f>
        <v>0</v>
      </c>
    </row>
    <row r="221" spans="1:12" ht="27" hidden="1" customHeight="1">
      <c r="A221" s="67">
        <v>3</v>
      </c>
      <c r="B221" s="75">
        <v>2</v>
      </c>
      <c r="C221" s="76">
        <v>1</v>
      </c>
      <c r="D221" s="76">
        <v>2</v>
      </c>
      <c r="E221" s="76">
        <v>1</v>
      </c>
      <c r="F221" s="77">
        <v>1</v>
      </c>
      <c r="G221" s="78" t="s">
        <v>168</v>
      </c>
      <c r="H221" s="43">
        <v>213</v>
      </c>
      <c r="I221" s="61">
        <v>0</v>
      </c>
      <c r="J221" s="61">
        <v>0</v>
      </c>
      <c r="K221" s="61">
        <v>0</v>
      </c>
      <c r="L221" s="61">
        <v>0</v>
      </c>
    </row>
    <row r="222" spans="1:12" ht="25.5" hidden="1" customHeight="1">
      <c r="A222" s="54">
        <v>3</v>
      </c>
      <c r="B222" s="55">
        <v>2</v>
      </c>
      <c r="C222" s="55">
        <v>1</v>
      </c>
      <c r="D222" s="55">
        <v>2</v>
      </c>
      <c r="E222" s="55">
        <v>1</v>
      </c>
      <c r="F222" s="57">
        <v>2</v>
      </c>
      <c r="G222" s="56" t="s">
        <v>169</v>
      </c>
      <c r="H222" s="43">
        <v>214</v>
      </c>
      <c r="I222" s="61">
        <v>0</v>
      </c>
      <c r="J222" s="61">
        <v>0</v>
      </c>
      <c r="K222" s="61">
        <v>0</v>
      </c>
      <c r="L222" s="61">
        <v>0</v>
      </c>
    </row>
    <row r="223" spans="1:12" ht="26.25" hidden="1" customHeight="1">
      <c r="A223" s="49">
        <v>3</v>
      </c>
      <c r="B223" s="47">
        <v>2</v>
      </c>
      <c r="C223" s="47">
        <v>1</v>
      </c>
      <c r="D223" s="47">
        <v>3</v>
      </c>
      <c r="E223" s="47"/>
      <c r="F223" s="50"/>
      <c r="G223" s="48" t="s">
        <v>170</v>
      </c>
      <c r="H223" s="43">
        <v>215</v>
      </c>
      <c r="I223" s="64">
        <f>I224</f>
        <v>0</v>
      </c>
      <c r="J223" s="85">
        <f>J224</f>
        <v>0</v>
      </c>
      <c r="K223" s="65">
        <f>K224</f>
        <v>0</v>
      </c>
      <c r="L223" s="65">
        <f>L224</f>
        <v>0</v>
      </c>
    </row>
    <row r="224" spans="1:12" ht="29.25" hidden="1" customHeight="1">
      <c r="A224" s="54">
        <v>3</v>
      </c>
      <c r="B224" s="55">
        <v>2</v>
      </c>
      <c r="C224" s="55">
        <v>1</v>
      </c>
      <c r="D224" s="55">
        <v>3</v>
      </c>
      <c r="E224" s="55">
        <v>1</v>
      </c>
      <c r="F224" s="57"/>
      <c r="G224" s="48" t="s">
        <v>170</v>
      </c>
      <c r="H224" s="43">
        <v>216</v>
      </c>
      <c r="I224" s="44">
        <f>I225+I226</f>
        <v>0</v>
      </c>
      <c r="J224" s="44">
        <f>J225+J226</f>
        <v>0</v>
      </c>
      <c r="K224" s="44">
        <f>K225+K226</f>
        <v>0</v>
      </c>
      <c r="L224" s="44">
        <f>L225+L226</f>
        <v>0</v>
      </c>
    </row>
    <row r="225" spans="1:12" ht="30" hidden="1" customHeight="1">
      <c r="A225" s="54">
        <v>3</v>
      </c>
      <c r="B225" s="55">
        <v>2</v>
      </c>
      <c r="C225" s="55">
        <v>1</v>
      </c>
      <c r="D225" s="55">
        <v>3</v>
      </c>
      <c r="E225" s="55">
        <v>1</v>
      </c>
      <c r="F225" s="57">
        <v>1</v>
      </c>
      <c r="G225" s="56" t="s">
        <v>171</v>
      </c>
      <c r="H225" s="43">
        <v>217</v>
      </c>
      <c r="I225" s="61">
        <v>0</v>
      </c>
      <c r="J225" s="61">
        <v>0</v>
      </c>
      <c r="K225" s="61">
        <v>0</v>
      </c>
      <c r="L225" s="61">
        <v>0</v>
      </c>
    </row>
    <row r="226" spans="1:12" ht="27.75" hidden="1" customHeight="1">
      <c r="A226" s="54">
        <v>3</v>
      </c>
      <c r="B226" s="55">
        <v>2</v>
      </c>
      <c r="C226" s="55">
        <v>1</v>
      </c>
      <c r="D226" s="55">
        <v>3</v>
      </c>
      <c r="E226" s="55">
        <v>1</v>
      </c>
      <c r="F226" s="57">
        <v>2</v>
      </c>
      <c r="G226" s="56" t="s">
        <v>172</v>
      </c>
      <c r="H226" s="43">
        <v>218</v>
      </c>
      <c r="I226" s="104">
        <v>0</v>
      </c>
      <c r="J226" s="101">
        <v>0</v>
      </c>
      <c r="K226" s="104">
        <v>0</v>
      </c>
      <c r="L226" s="104">
        <v>0</v>
      </c>
    </row>
    <row r="227" spans="1:12" ht="12" hidden="1" customHeight="1">
      <c r="A227" s="54">
        <v>3</v>
      </c>
      <c r="B227" s="55">
        <v>2</v>
      </c>
      <c r="C227" s="55">
        <v>1</v>
      </c>
      <c r="D227" s="55">
        <v>4</v>
      </c>
      <c r="E227" s="55"/>
      <c r="F227" s="57"/>
      <c r="G227" s="56" t="s">
        <v>173</v>
      </c>
      <c r="H227" s="43">
        <v>219</v>
      </c>
      <c r="I227" s="44">
        <f>I228</f>
        <v>0</v>
      </c>
      <c r="J227" s="45">
        <f>J228</f>
        <v>0</v>
      </c>
      <c r="K227" s="44">
        <f>K228</f>
        <v>0</v>
      </c>
      <c r="L227" s="45">
        <f>L228</f>
        <v>0</v>
      </c>
    </row>
    <row r="228" spans="1:12" ht="14.25" hidden="1" customHeight="1">
      <c r="A228" s="49">
        <v>3</v>
      </c>
      <c r="B228" s="47">
        <v>2</v>
      </c>
      <c r="C228" s="47">
        <v>1</v>
      </c>
      <c r="D228" s="47">
        <v>4</v>
      </c>
      <c r="E228" s="47">
        <v>1</v>
      </c>
      <c r="F228" s="50"/>
      <c r="G228" s="48" t="s">
        <v>173</v>
      </c>
      <c r="H228" s="43">
        <v>220</v>
      </c>
      <c r="I228" s="64">
        <f>SUM(I229:I230)</f>
        <v>0</v>
      </c>
      <c r="J228" s="85">
        <f>SUM(J229:J230)</f>
        <v>0</v>
      </c>
      <c r="K228" s="65">
        <f>SUM(K229:K230)</f>
        <v>0</v>
      </c>
      <c r="L228" s="65">
        <f>SUM(L229:L230)</f>
        <v>0</v>
      </c>
    </row>
    <row r="229" spans="1:12" ht="25.5" hidden="1" customHeight="1">
      <c r="A229" s="54">
        <v>3</v>
      </c>
      <c r="B229" s="55">
        <v>2</v>
      </c>
      <c r="C229" s="55">
        <v>1</v>
      </c>
      <c r="D229" s="55">
        <v>4</v>
      </c>
      <c r="E229" s="55">
        <v>1</v>
      </c>
      <c r="F229" s="57">
        <v>1</v>
      </c>
      <c r="G229" s="56" t="s">
        <v>174</v>
      </c>
      <c r="H229" s="43">
        <v>221</v>
      </c>
      <c r="I229" s="61">
        <v>0</v>
      </c>
      <c r="J229" s="61">
        <v>0</v>
      </c>
      <c r="K229" s="61">
        <v>0</v>
      </c>
      <c r="L229" s="61">
        <v>0</v>
      </c>
    </row>
    <row r="230" spans="1:12" ht="18.75" hidden="1" customHeight="1">
      <c r="A230" s="54">
        <v>3</v>
      </c>
      <c r="B230" s="55">
        <v>2</v>
      </c>
      <c r="C230" s="55">
        <v>1</v>
      </c>
      <c r="D230" s="55">
        <v>4</v>
      </c>
      <c r="E230" s="55">
        <v>1</v>
      </c>
      <c r="F230" s="57">
        <v>2</v>
      </c>
      <c r="G230" s="56" t="s">
        <v>175</v>
      </c>
      <c r="H230" s="43">
        <v>222</v>
      </c>
      <c r="I230" s="61">
        <v>0</v>
      </c>
      <c r="J230" s="61">
        <v>0</v>
      </c>
      <c r="K230" s="61">
        <v>0</v>
      </c>
      <c r="L230" s="61"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5</v>
      </c>
      <c r="E231" s="55"/>
      <c r="F231" s="57"/>
      <c r="G231" s="56" t="s">
        <v>176</v>
      </c>
      <c r="H231" s="43">
        <v>223</v>
      </c>
      <c r="I231" s="44">
        <f t="shared" ref="I231:L232" si="25">I232</f>
        <v>0</v>
      </c>
      <c r="J231" s="84">
        <f t="shared" si="25"/>
        <v>0</v>
      </c>
      <c r="K231" s="45">
        <f t="shared" si="25"/>
        <v>0</v>
      </c>
      <c r="L231" s="45">
        <f t="shared" si="25"/>
        <v>0</v>
      </c>
    </row>
    <row r="232" spans="1:12" ht="16.5" hidden="1" customHeight="1">
      <c r="A232" s="54">
        <v>3</v>
      </c>
      <c r="B232" s="55">
        <v>2</v>
      </c>
      <c r="C232" s="55">
        <v>1</v>
      </c>
      <c r="D232" s="55">
        <v>5</v>
      </c>
      <c r="E232" s="55">
        <v>1</v>
      </c>
      <c r="F232" s="57"/>
      <c r="G232" s="56" t="s">
        <v>176</v>
      </c>
      <c r="H232" s="43">
        <v>224</v>
      </c>
      <c r="I232" s="45">
        <f t="shared" si="25"/>
        <v>0</v>
      </c>
      <c r="J232" s="84">
        <f t="shared" si="25"/>
        <v>0</v>
      </c>
      <c r="K232" s="45">
        <f t="shared" si="25"/>
        <v>0</v>
      </c>
      <c r="L232" s="45">
        <f t="shared" si="25"/>
        <v>0</v>
      </c>
    </row>
    <row r="233" spans="1:12" ht="14.4" hidden="1" customHeight="1">
      <c r="A233" s="75">
        <v>3</v>
      </c>
      <c r="B233" s="76">
        <v>2</v>
      </c>
      <c r="C233" s="76">
        <v>1</v>
      </c>
      <c r="D233" s="76">
        <v>5</v>
      </c>
      <c r="E233" s="76">
        <v>1</v>
      </c>
      <c r="F233" s="77">
        <v>1</v>
      </c>
      <c r="G233" s="56" t="s">
        <v>176</v>
      </c>
      <c r="H233" s="43">
        <v>225</v>
      </c>
      <c r="I233" s="104">
        <v>0</v>
      </c>
      <c r="J233" s="104">
        <v>0</v>
      </c>
      <c r="K233" s="104">
        <v>0</v>
      </c>
      <c r="L233" s="104">
        <v>0</v>
      </c>
    </row>
    <row r="234" spans="1:12" ht="14.4" hidden="1" customHeight="1">
      <c r="A234" s="54">
        <v>3</v>
      </c>
      <c r="B234" s="55">
        <v>2</v>
      </c>
      <c r="C234" s="55">
        <v>1</v>
      </c>
      <c r="D234" s="55">
        <v>6</v>
      </c>
      <c r="E234" s="55"/>
      <c r="F234" s="57"/>
      <c r="G234" s="56" t="s">
        <v>177</v>
      </c>
      <c r="H234" s="43">
        <v>226</v>
      </c>
      <c r="I234" s="44">
        <f t="shared" ref="I234:L235" si="26">I235</f>
        <v>0</v>
      </c>
      <c r="J234" s="84">
        <f t="shared" si="26"/>
        <v>0</v>
      </c>
      <c r="K234" s="45">
        <f t="shared" si="26"/>
        <v>0</v>
      </c>
      <c r="L234" s="45">
        <f t="shared" si="26"/>
        <v>0</v>
      </c>
    </row>
    <row r="235" spans="1:12" ht="14.4" hidden="1" customHeight="1">
      <c r="A235" s="54">
        <v>3</v>
      </c>
      <c r="B235" s="54">
        <v>2</v>
      </c>
      <c r="C235" s="55">
        <v>1</v>
      </c>
      <c r="D235" s="55">
        <v>6</v>
      </c>
      <c r="E235" s="55">
        <v>1</v>
      </c>
      <c r="F235" s="57"/>
      <c r="G235" s="56" t="s">
        <v>177</v>
      </c>
      <c r="H235" s="43">
        <v>227</v>
      </c>
      <c r="I235" s="44">
        <f t="shared" si="26"/>
        <v>0</v>
      </c>
      <c r="J235" s="84">
        <f t="shared" si="26"/>
        <v>0</v>
      </c>
      <c r="K235" s="45">
        <f t="shared" si="26"/>
        <v>0</v>
      </c>
      <c r="L235" s="45">
        <f t="shared" si="26"/>
        <v>0</v>
      </c>
    </row>
    <row r="236" spans="1:12" ht="15.75" hidden="1" customHeight="1">
      <c r="A236" s="49">
        <v>3</v>
      </c>
      <c r="B236" s="49">
        <v>2</v>
      </c>
      <c r="C236" s="55">
        <v>1</v>
      </c>
      <c r="D236" s="55">
        <v>6</v>
      </c>
      <c r="E236" s="55">
        <v>1</v>
      </c>
      <c r="F236" s="57">
        <v>1</v>
      </c>
      <c r="G236" s="56" t="s">
        <v>177</v>
      </c>
      <c r="H236" s="43">
        <v>228</v>
      </c>
      <c r="I236" s="104">
        <v>0</v>
      </c>
      <c r="J236" s="104">
        <v>0</v>
      </c>
      <c r="K236" s="104">
        <v>0</v>
      </c>
      <c r="L236" s="104">
        <v>0</v>
      </c>
    </row>
    <row r="237" spans="1:12" ht="13.5" hidden="1" customHeight="1">
      <c r="A237" s="54">
        <v>3</v>
      </c>
      <c r="B237" s="54">
        <v>2</v>
      </c>
      <c r="C237" s="55">
        <v>1</v>
      </c>
      <c r="D237" s="55">
        <v>7</v>
      </c>
      <c r="E237" s="55"/>
      <c r="F237" s="57"/>
      <c r="G237" s="56" t="s">
        <v>178</v>
      </c>
      <c r="H237" s="43">
        <v>229</v>
      </c>
      <c r="I237" s="44">
        <f>I238</f>
        <v>0</v>
      </c>
      <c r="J237" s="84">
        <f>J238</f>
        <v>0</v>
      </c>
      <c r="K237" s="45">
        <f>K238</f>
        <v>0</v>
      </c>
      <c r="L237" s="45">
        <f>L238</f>
        <v>0</v>
      </c>
    </row>
    <row r="238" spans="1:12" ht="14.4" hidden="1" customHeight="1">
      <c r="A238" s="54">
        <v>3</v>
      </c>
      <c r="B238" s="55">
        <v>2</v>
      </c>
      <c r="C238" s="55">
        <v>1</v>
      </c>
      <c r="D238" s="55">
        <v>7</v>
      </c>
      <c r="E238" s="55">
        <v>1</v>
      </c>
      <c r="F238" s="57"/>
      <c r="G238" s="56" t="s">
        <v>178</v>
      </c>
      <c r="H238" s="43">
        <v>230</v>
      </c>
      <c r="I238" s="44">
        <f>I239+I240</f>
        <v>0</v>
      </c>
      <c r="J238" s="44">
        <f>J239+J240</f>
        <v>0</v>
      </c>
      <c r="K238" s="44">
        <f>K239+K240</f>
        <v>0</v>
      </c>
      <c r="L238" s="44">
        <f>L239+L240</f>
        <v>0</v>
      </c>
    </row>
    <row r="239" spans="1:12" ht="27" hidden="1" customHeight="1">
      <c r="A239" s="54">
        <v>3</v>
      </c>
      <c r="B239" s="55">
        <v>2</v>
      </c>
      <c r="C239" s="55">
        <v>1</v>
      </c>
      <c r="D239" s="55">
        <v>7</v>
      </c>
      <c r="E239" s="55">
        <v>1</v>
      </c>
      <c r="F239" s="57">
        <v>1</v>
      </c>
      <c r="G239" s="56" t="s">
        <v>179</v>
      </c>
      <c r="H239" s="43">
        <v>231</v>
      </c>
      <c r="I239" s="60">
        <v>0</v>
      </c>
      <c r="J239" s="61">
        <v>0</v>
      </c>
      <c r="K239" s="61">
        <v>0</v>
      </c>
      <c r="L239" s="61">
        <v>0</v>
      </c>
    </row>
    <row r="240" spans="1:12" ht="24.75" hidden="1" customHeight="1">
      <c r="A240" s="54">
        <v>3</v>
      </c>
      <c r="B240" s="55">
        <v>2</v>
      </c>
      <c r="C240" s="55">
        <v>1</v>
      </c>
      <c r="D240" s="55">
        <v>7</v>
      </c>
      <c r="E240" s="55">
        <v>1</v>
      </c>
      <c r="F240" s="57">
        <v>2</v>
      </c>
      <c r="G240" s="56" t="s">
        <v>180</v>
      </c>
      <c r="H240" s="43">
        <v>232</v>
      </c>
      <c r="I240" s="61">
        <v>0</v>
      </c>
      <c r="J240" s="61">
        <v>0</v>
      </c>
      <c r="K240" s="61">
        <v>0</v>
      </c>
      <c r="L240" s="61">
        <v>0</v>
      </c>
    </row>
    <row r="241" spans="1:12" ht="38.25" hidden="1" customHeight="1">
      <c r="A241" s="54">
        <v>3</v>
      </c>
      <c r="B241" s="55">
        <v>2</v>
      </c>
      <c r="C241" s="55">
        <v>2</v>
      </c>
      <c r="D241" s="108"/>
      <c r="E241" s="108"/>
      <c r="F241" s="109"/>
      <c r="G241" s="56" t="s">
        <v>181</v>
      </c>
      <c r="H241" s="43">
        <v>233</v>
      </c>
      <c r="I241" s="44">
        <f>SUM(I242+I251+I255+I259+I263+I266+I269)</f>
        <v>0</v>
      </c>
      <c r="J241" s="84">
        <f>SUM(J242+J251+J255+J259+J263+J266+J269)</f>
        <v>0</v>
      </c>
      <c r="K241" s="45">
        <f>SUM(K242+K251+K255+K259+K263+K266+K269)</f>
        <v>0</v>
      </c>
      <c r="L241" s="45">
        <f>SUM(L242+L251+L255+L259+L263+L266+L269)</f>
        <v>0</v>
      </c>
    </row>
    <row r="242" spans="1:12" ht="14.4" hidden="1" customHeight="1">
      <c r="A242" s="54">
        <v>3</v>
      </c>
      <c r="B242" s="55">
        <v>2</v>
      </c>
      <c r="C242" s="55">
        <v>2</v>
      </c>
      <c r="D242" s="55">
        <v>1</v>
      </c>
      <c r="E242" s="55"/>
      <c r="F242" s="57"/>
      <c r="G242" s="56" t="s">
        <v>182</v>
      </c>
      <c r="H242" s="43">
        <v>234</v>
      </c>
      <c r="I242" s="44">
        <f>I243</f>
        <v>0</v>
      </c>
      <c r="J242" s="44">
        <f>J243</f>
        <v>0</v>
      </c>
      <c r="K242" s="44">
        <f>K243</f>
        <v>0</v>
      </c>
      <c r="L242" s="44">
        <f>L243</f>
        <v>0</v>
      </c>
    </row>
    <row r="243" spans="1:12" ht="14.4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1</v>
      </c>
      <c r="F243" s="57"/>
      <c r="G243" s="56" t="s">
        <v>160</v>
      </c>
      <c r="H243" s="43">
        <v>235</v>
      </c>
      <c r="I243" s="44">
        <f>SUM(I244)</f>
        <v>0</v>
      </c>
      <c r="J243" s="44">
        <f>SUM(J244)</f>
        <v>0</v>
      </c>
      <c r="K243" s="44">
        <f>SUM(K244)</f>
        <v>0</v>
      </c>
      <c r="L243" s="44">
        <f>SUM(L244)</f>
        <v>0</v>
      </c>
    </row>
    <row r="244" spans="1:12" ht="14.4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1</v>
      </c>
      <c r="F244" s="57">
        <v>1</v>
      </c>
      <c r="G244" s="56" t="s">
        <v>160</v>
      </c>
      <c r="H244" s="43">
        <v>236</v>
      </c>
      <c r="I244" s="61">
        <v>0</v>
      </c>
      <c r="J244" s="61">
        <v>0</v>
      </c>
      <c r="K244" s="61">
        <v>0</v>
      </c>
      <c r="L244" s="61"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2</v>
      </c>
      <c r="F245" s="57"/>
      <c r="G245" s="56" t="s">
        <v>183</v>
      </c>
      <c r="H245" s="43">
        <v>237</v>
      </c>
      <c r="I245" s="44">
        <f>SUM(I246:I247)</f>
        <v>0</v>
      </c>
      <c r="J245" s="44">
        <f>SUM(J246:J247)</f>
        <v>0</v>
      </c>
      <c r="K245" s="44">
        <f>SUM(K246:K247)</f>
        <v>0</v>
      </c>
      <c r="L245" s="44">
        <f>SUM(L246:L247)</f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2</v>
      </c>
      <c r="F246" s="57">
        <v>1</v>
      </c>
      <c r="G246" s="56" t="s">
        <v>162</v>
      </c>
      <c r="H246" s="43">
        <v>238</v>
      </c>
      <c r="I246" s="61">
        <v>0</v>
      </c>
      <c r="J246" s="60">
        <v>0</v>
      </c>
      <c r="K246" s="61">
        <v>0</v>
      </c>
      <c r="L246" s="61">
        <v>0</v>
      </c>
    </row>
    <row r="247" spans="1:12" ht="15" hidden="1" customHeight="1">
      <c r="A247" s="58">
        <v>3</v>
      </c>
      <c r="B247" s="54">
        <v>2</v>
      </c>
      <c r="C247" s="55">
        <v>2</v>
      </c>
      <c r="D247" s="55">
        <v>1</v>
      </c>
      <c r="E247" s="55">
        <v>2</v>
      </c>
      <c r="F247" s="57">
        <v>2</v>
      </c>
      <c r="G247" s="56" t="s">
        <v>163</v>
      </c>
      <c r="H247" s="43">
        <v>239</v>
      </c>
      <c r="I247" s="61">
        <v>0</v>
      </c>
      <c r="J247" s="60">
        <v>0</v>
      </c>
      <c r="K247" s="61">
        <v>0</v>
      </c>
      <c r="L247" s="61">
        <v>0</v>
      </c>
    </row>
    <row r="248" spans="1:12" ht="15" hidden="1" customHeight="1">
      <c r="A248" s="58">
        <v>3</v>
      </c>
      <c r="B248" s="54">
        <v>2</v>
      </c>
      <c r="C248" s="55">
        <v>2</v>
      </c>
      <c r="D248" s="55">
        <v>1</v>
      </c>
      <c r="E248" s="55">
        <v>3</v>
      </c>
      <c r="F248" s="57"/>
      <c r="G248" s="56" t="s">
        <v>164</v>
      </c>
      <c r="H248" s="43">
        <v>240</v>
      </c>
      <c r="I248" s="44">
        <f>SUM(I249:I250)</f>
        <v>0</v>
      </c>
      <c r="J248" s="44">
        <f>SUM(J249:J250)</f>
        <v>0</v>
      </c>
      <c r="K248" s="44">
        <f>SUM(K249:K250)</f>
        <v>0</v>
      </c>
      <c r="L248" s="44">
        <f>SUM(L249:L250)</f>
        <v>0</v>
      </c>
    </row>
    <row r="249" spans="1:12" ht="15" hidden="1" customHeight="1">
      <c r="A249" s="58">
        <v>3</v>
      </c>
      <c r="B249" s="54">
        <v>2</v>
      </c>
      <c r="C249" s="55">
        <v>2</v>
      </c>
      <c r="D249" s="55">
        <v>1</v>
      </c>
      <c r="E249" s="55">
        <v>3</v>
      </c>
      <c r="F249" s="57">
        <v>1</v>
      </c>
      <c r="G249" s="56" t="s">
        <v>165</v>
      </c>
      <c r="H249" s="43">
        <v>241</v>
      </c>
      <c r="I249" s="61">
        <v>0</v>
      </c>
      <c r="J249" s="60">
        <v>0</v>
      </c>
      <c r="K249" s="61">
        <v>0</v>
      </c>
      <c r="L249" s="61">
        <v>0</v>
      </c>
    </row>
    <row r="250" spans="1:12" ht="15" hidden="1" customHeight="1">
      <c r="A250" s="58">
        <v>3</v>
      </c>
      <c r="B250" s="54">
        <v>2</v>
      </c>
      <c r="C250" s="55">
        <v>2</v>
      </c>
      <c r="D250" s="55">
        <v>1</v>
      </c>
      <c r="E250" s="55">
        <v>3</v>
      </c>
      <c r="F250" s="57">
        <v>2</v>
      </c>
      <c r="G250" s="56" t="s">
        <v>184</v>
      </c>
      <c r="H250" s="43">
        <v>242</v>
      </c>
      <c r="I250" s="61">
        <v>0</v>
      </c>
      <c r="J250" s="60">
        <v>0</v>
      </c>
      <c r="K250" s="61">
        <v>0</v>
      </c>
      <c r="L250" s="61">
        <v>0</v>
      </c>
    </row>
    <row r="251" spans="1:12" ht="25.5" hidden="1" customHeight="1">
      <c r="A251" s="58">
        <v>3</v>
      </c>
      <c r="B251" s="54">
        <v>2</v>
      </c>
      <c r="C251" s="55">
        <v>2</v>
      </c>
      <c r="D251" s="55">
        <v>2</v>
      </c>
      <c r="E251" s="55"/>
      <c r="F251" s="57"/>
      <c r="G251" s="56" t="s">
        <v>185</v>
      </c>
      <c r="H251" s="43">
        <v>243</v>
      </c>
      <c r="I251" s="44">
        <f>I252</f>
        <v>0</v>
      </c>
      <c r="J251" s="45">
        <f>J252</f>
        <v>0</v>
      </c>
      <c r="K251" s="44">
        <f>K252</f>
        <v>0</v>
      </c>
      <c r="L251" s="45">
        <f>L252</f>
        <v>0</v>
      </c>
    </row>
    <row r="252" spans="1:12" ht="20.25" hidden="1" customHeight="1">
      <c r="A252" s="54">
        <v>3</v>
      </c>
      <c r="B252" s="55">
        <v>2</v>
      </c>
      <c r="C252" s="47">
        <v>2</v>
      </c>
      <c r="D252" s="47">
        <v>2</v>
      </c>
      <c r="E252" s="47">
        <v>1</v>
      </c>
      <c r="F252" s="50"/>
      <c r="G252" s="56" t="s">
        <v>185</v>
      </c>
      <c r="H252" s="43">
        <v>244</v>
      </c>
      <c r="I252" s="64">
        <f>SUM(I253:I254)</f>
        <v>0</v>
      </c>
      <c r="J252" s="85">
        <f>SUM(J253:J254)</f>
        <v>0</v>
      </c>
      <c r="K252" s="65">
        <f>SUM(K253:K254)</f>
        <v>0</v>
      </c>
      <c r="L252" s="65">
        <f>SUM(L253:L254)</f>
        <v>0</v>
      </c>
    </row>
    <row r="253" spans="1:12" ht="25.5" hidden="1" customHeight="1">
      <c r="A253" s="54">
        <v>3</v>
      </c>
      <c r="B253" s="55">
        <v>2</v>
      </c>
      <c r="C253" s="55">
        <v>2</v>
      </c>
      <c r="D253" s="55">
        <v>2</v>
      </c>
      <c r="E253" s="55">
        <v>1</v>
      </c>
      <c r="F253" s="57">
        <v>1</v>
      </c>
      <c r="G253" s="56" t="s">
        <v>186</v>
      </c>
      <c r="H253" s="43">
        <v>245</v>
      </c>
      <c r="I253" s="61">
        <v>0</v>
      </c>
      <c r="J253" s="61">
        <v>0</v>
      </c>
      <c r="K253" s="61">
        <v>0</v>
      </c>
      <c r="L253" s="61">
        <v>0</v>
      </c>
    </row>
    <row r="254" spans="1:12" ht="25.5" hidden="1" customHeight="1">
      <c r="A254" s="54">
        <v>3</v>
      </c>
      <c r="B254" s="55">
        <v>2</v>
      </c>
      <c r="C254" s="55">
        <v>2</v>
      </c>
      <c r="D254" s="55">
        <v>2</v>
      </c>
      <c r="E254" s="55">
        <v>1</v>
      </c>
      <c r="F254" s="57">
        <v>2</v>
      </c>
      <c r="G254" s="58" t="s">
        <v>187</v>
      </c>
      <c r="H254" s="43">
        <v>246</v>
      </c>
      <c r="I254" s="61">
        <v>0</v>
      </c>
      <c r="J254" s="61">
        <v>0</v>
      </c>
      <c r="K254" s="61">
        <v>0</v>
      </c>
      <c r="L254" s="61">
        <v>0</v>
      </c>
    </row>
    <row r="255" spans="1:12" ht="25.5" hidden="1" customHeight="1">
      <c r="A255" s="54">
        <v>3</v>
      </c>
      <c r="B255" s="55">
        <v>2</v>
      </c>
      <c r="C255" s="55">
        <v>2</v>
      </c>
      <c r="D255" s="55">
        <v>3</v>
      </c>
      <c r="E255" s="55"/>
      <c r="F255" s="57"/>
      <c r="G255" s="56" t="s">
        <v>188</v>
      </c>
      <c r="H255" s="43">
        <v>247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2" ht="30" hidden="1" customHeight="1">
      <c r="A256" s="49">
        <v>3</v>
      </c>
      <c r="B256" s="55">
        <v>2</v>
      </c>
      <c r="C256" s="55">
        <v>2</v>
      </c>
      <c r="D256" s="55">
        <v>3</v>
      </c>
      <c r="E256" s="55">
        <v>1</v>
      </c>
      <c r="F256" s="57"/>
      <c r="G256" s="56" t="s">
        <v>188</v>
      </c>
      <c r="H256" s="43">
        <v>248</v>
      </c>
      <c r="I256" s="44">
        <f>I257+I258</f>
        <v>0</v>
      </c>
      <c r="J256" s="44">
        <f>J257+J258</f>
        <v>0</v>
      </c>
      <c r="K256" s="44">
        <f>K257+K258</f>
        <v>0</v>
      </c>
      <c r="L256" s="44">
        <f>L257+L258</f>
        <v>0</v>
      </c>
    </row>
    <row r="257" spans="1:12" ht="31.5" hidden="1" customHeight="1">
      <c r="A257" s="49">
        <v>3</v>
      </c>
      <c r="B257" s="55">
        <v>2</v>
      </c>
      <c r="C257" s="55">
        <v>2</v>
      </c>
      <c r="D257" s="55">
        <v>3</v>
      </c>
      <c r="E257" s="55">
        <v>1</v>
      </c>
      <c r="F257" s="57">
        <v>1</v>
      </c>
      <c r="G257" s="56" t="s">
        <v>189</v>
      </c>
      <c r="H257" s="43">
        <v>249</v>
      </c>
      <c r="I257" s="61">
        <v>0</v>
      </c>
      <c r="J257" s="61">
        <v>0</v>
      </c>
      <c r="K257" s="61">
        <v>0</v>
      </c>
      <c r="L257" s="61">
        <v>0</v>
      </c>
    </row>
    <row r="258" spans="1:12" ht="25.5" hidden="1" customHeight="1">
      <c r="A258" s="49">
        <v>3</v>
      </c>
      <c r="B258" s="55">
        <v>2</v>
      </c>
      <c r="C258" s="55">
        <v>2</v>
      </c>
      <c r="D258" s="55">
        <v>3</v>
      </c>
      <c r="E258" s="55">
        <v>1</v>
      </c>
      <c r="F258" s="57">
        <v>2</v>
      </c>
      <c r="G258" s="56" t="s">
        <v>190</v>
      </c>
      <c r="H258" s="43">
        <v>250</v>
      </c>
      <c r="I258" s="61">
        <v>0</v>
      </c>
      <c r="J258" s="61">
        <v>0</v>
      </c>
      <c r="K258" s="61">
        <v>0</v>
      </c>
      <c r="L258" s="61">
        <v>0</v>
      </c>
    </row>
    <row r="259" spans="1:12" ht="22.5" hidden="1" customHeight="1">
      <c r="A259" s="54">
        <v>3</v>
      </c>
      <c r="B259" s="55">
        <v>2</v>
      </c>
      <c r="C259" s="55">
        <v>2</v>
      </c>
      <c r="D259" s="55">
        <v>4</v>
      </c>
      <c r="E259" s="55"/>
      <c r="F259" s="57"/>
      <c r="G259" s="56" t="s">
        <v>191</v>
      </c>
      <c r="H259" s="43">
        <v>251</v>
      </c>
      <c r="I259" s="44">
        <f>I260</f>
        <v>0</v>
      </c>
      <c r="J259" s="84">
        <f>J260</f>
        <v>0</v>
      </c>
      <c r="K259" s="45">
        <f>K260</f>
        <v>0</v>
      </c>
      <c r="L259" s="45">
        <f>L260</f>
        <v>0</v>
      </c>
    </row>
    <row r="260" spans="1:12" ht="14.4" hidden="1" customHeight="1">
      <c r="A260" s="54">
        <v>3</v>
      </c>
      <c r="B260" s="55">
        <v>2</v>
      </c>
      <c r="C260" s="55">
        <v>2</v>
      </c>
      <c r="D260" s="55">
        <v>4</v>
      </c>
      <c r="E260" s="55">
        <v>1</v>
      </c>
      <c r="F260" s="57"/>
      <c r="G260" s="56" t="s">
        <v>191</v>
      </c>
      <c r="H260" s="43">
        <v>252</v>
      </c>
      <c r="I260" s="44">
        <f>SUM(I261:I262)</f>
        <v>0</v>
      </c>
      <c r="J260" s="84">
        <f>SUM(J261:J262)</f>
        <v>0</v>
      </c>
      <c r="K260" s="45">
        <f>SUM(K261:K262)</f>
        <v>0</v>
      </c>
      <c r="L260" s="45">
        <f>SUM(L261:L262)</f>
        <v>0</v>
      </c>
    </row>
    <row r="261" spans="1:12" ht="30.75" hidden="1" customHeight="1">
      <c r="A261" s="54">
        <v>3</v>
      </c>
      <c r="B261" s="55">
        <v>2</v>
      </c>
      <c r="C261" s="55">
        <v>2</v>
      </c>
      <c r="D261" s="55">
        <v>4</v>
      </c>
      <c r="E261" s="55">
        <v>1</v>
      </c>
      <c r="F261" s="57">
        <v>1</v>
      </c>
      <c r="G261" s="56" t="s">
        <v>192</v>
      </c>
      <c r="H261" s="43">
        <v>253</v>
      </c>
      <c r="I261" s="61">
        <v>0</v>
      </c>
      <c r="J261" s="61">
        <v>0</v>
      </c>
      <c r="K261" s="61">
        <v>0</v>
      </c>
      <c r="L261" s="61">
        <v>0</v>
      </c>
    </row>
    <row r="262" spans="1:12" ht="27.75" hidden="1" customHeight="1">
      <c r="A262" s="49">
        <v>3</v>
      </c>
      <c r="B262" s="47">
        <v>2</v>
      </c>
      <c r="C262" s="47">
        <v>2</v>
      </c>
      <c r="D262" s="47">
        <v>4</v>
      </c>
      <c r="E262" s="47">
        <v>1</v>
      </c>
      <c r="F262" s="50">
        <v>2</v>
      </c>
      <c r="G262" s="58" t="s">
        <v>193</v>
      </c>
      <c r="H262" s="43">
        <v>254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25" hidden="1" customHeight="1">
      <c r="A263" s="54">
        <v>3</v>
      </c>
      <c r="B263" s="55">
        <v>2</v>
      </c>
      <c r="C263" s="55">
        <v>2</v>
      </c>
      <c r="D263" s="55">
        <v>5</v>
      </c>
      <c r="E263" s="55"/>
      <c r="F263" s="57"/>
      <c r="G263" s="56" t="s">
        <v>194</v>
      </c>
      <c r="H263" s="43">
        <v>255</v>
      </c>
      <c r="I263" s="44">
        <f t="shared" ref="I263:L264" si="27">I264</f>
        <v>0</v>
      </c>
      <c r="J263" s="84">
        <f t="shared" si="27"/>
        <v>0</v>
      </c>
      <c r="K263" s="45">
        <f t="shared" si="27"/>
        <v>0</v>
      </c>
      <c r="L263" s="45">
        <f t="shared" si="27"/>
        <v>0</v>
      </c>
    </row>
    <row r="264" spans="1:12" ht="15.75" hidden="1" customHeight="1">
      <c r="A264" s="54">
        <v>3</v>
      </c>
      <c r="B264" s="55">
        <v>2</v>
      </c>
      <c r="C264" s="55">
        <v>2</v>
      </c>
      <c r="D264" s="55">
        <v>5</v>
      </c>
      <c r="E264" s="55">
        <v>1</v>
      </c>
      <c r="F264" s="57"/>
      <c r="G264" s="56" t="s">
        <v>194</v>
      </c>
      <c r="H264" s="43">
        <v>256</v>
      </c>
      <c r="I264" s="44">
        <f t="shared" si="27"/>
        <v>0</v>
      </c>
      <c r="J264" s="84">
        <f t="shared" si="27"/>
        <v>0</v>
      </c>
      <c r="K264" s="45">
        <f t="shared" si="27"/>
        <v>0</v>
      </c>
      <c r="L264" s="45">
        <f t="shared" si="27"/>
        <v>0</v>
      </c>
    </row>
    <row r="265" spans="1:12" ht="15.75" hidden="1" customHeight="1">
      <c r="A265" s="54">
        <v>3</v>
      </c>
      <c r="B265" s="55">
        <v>2</v>
      </c>
      <c r="C265" s="55">
        <v>2</v>
      </c>
      <c r="D265" s="55">
        <v>5</v>
      </c>
      <c r="E265" s="55">
        <v>1</v>
      </c>
      <c r="F265" s="57">
        <v>1</v>
      </c>
      <c r="G265" s="56" t="s">
        <v>194</v>
      </c>
      <c r="H265" s="43">
        <v>257</v>
      </c>
      <c r="I265" s="61">
        <v>0</v>
      </c>
      <c r="J265" s="61">
        <v>0</v>
      </c>
      <c r="K265" s="61">
        <v>0</v>
      </c>
      <c r="L265" s="61">
        <v>0</v>
      </c>
    </row>
    <row r="266" spans="1:12" ht="14.25" hidden="1" customHeight="1">
      <c r="A266" s="54">
        <v>3</v>
      </c>
      <c r="B266" s="55">
        <v>2</v>
      </c>
      <c r="C266" s="55">
        <v>2</v>
      </c>
      <c r="D266" s="55">
        <v>6</v>
      </c>
      <c r="E266" s="55"/>
      <c r="F266" s="57"/>
      <c r="G266" s="56" t="s">
        <v>177</v>
      </c>
      <c r="H266" s="43">
        <v>258</v>
      </c>
      <c r="I266" s="44">
        <f t="shared" ref="I266:L267" si="28">I267</f>
        <v>0</v>
      </c>
      <c r="J266" s="110">
        <f t="shared" si="28"/>
        <v>0</v>
      </c>
      <c r="K266" s="45">
        <f t="shared" si="28"/>
        <v>0</v>
      </c>
      <c r="L266" s="45">
        <f t="shared" si="28"/>
        <v>0</v>
      </c>
    </row>
    <row r="267" spans="1:12" ht="15" hidden="1" customHeight="1">
      <c r="A267" s="54">
        <v>3</v>
      </c>
      <c r="B267" s="55">
        <v>2</v>
      </c>
      <c r="C267" s="55">
        <v>2</v>
      </c>
      <c r="D267" s="55">
        <v>6</v>
      </c>
      <c r="E267" s="55">
        <v>1</v>
      </c>
      <c r="F267" s="57"/>
      <c r="G267" s="56" t="s">
        <v>177</v>
      </c>
      <c r="H267" s="43">
        <v>259</v>
      </c>
      <c r="I267" s="44">
        <f t="shared" si="28"/>
        <v>0</v>
      </c>
      <c r="J267" s="110">
        <f t="shared" si="28"/>
        <v>0</v>
      </c>
      <c r="K267" s="45">
        <f t="shared" si="28"/>
        <v>0</v>
      </c>
      <c r="L267" s="45">
        <f t="shared" si="28"/>
        <v>0</v>
      </c>
    </row>
    <row r="268" spans="1:12" ht="15" hidden="1" customHeight="1">
      <c r="A268" s="54">
        <v>3</v>
      </c>
      <c r="B268" s="76">
        <v>2</v>
      </c>
      <c r="C268" s="76">
        <v>2</v>
      </c>
      <c r="D268" s="55">
        <v>6</v>
      </c>
      <c r="E268" s="76">
        <v>1</v>
      </c>
      <c r="F268" s="77">
        <v>1</v>
      </c>
      <c r="G268" s="78" t="s">
        <v>177</v>
      </c>
      <c r="H268" s="43">
        <v>260</v>
      </c>
      <c r="I268" s="61">
        <v>0</v>
      </c>
      <c r="J268" s="61">
        <v>0</v>
      </c>
      <c r="K268" s="61">
        <v>0</v>
      </c>
      <c r="L268" s="61">
        <v>0</v>
      </c>
    </row>
    <row r="269" spans="1:12" ht="14.25" hidden="1" customHeight="1">
      <c r="A269" s="58">
        <v>3</v>
      </c>
      <c r="B269" s="54">
        <v>2</v>
      </c>
      <c r="C269" s="55">
        <v>2</v>
      </c>
      <c r="D269" s="55">
        <v>7</v>
      </c>
      <c r="E269" s="55"/>
      <c r="F269" s="57"/>
      <c r="G269" s="56" t="s">
        <v>178</v>
      </c>
      <c r="H269" s="43">
        <v>261</v>
      </c>
      <c r="I269" s="44">
        <f>I270</f>
        <v>0</v>
      </c>
      <c r="J269" s="110">
        <f>J270</f>
        <v>0</v>
      </c>
      <c r="K269" s="45">
        <f>K270</f>
        <v>0</v>
      </c>
      <c r="L269" s="45">
        <f>L270</f>
        <v>0</v>
      </c>
    </row>
    <row r="270" spans="1:12" ht="15" hidden="1" customHeight="1">
      <c r="A270" s="58">
        <v>3</v>
      </c>
      <c r="B270" s="54">
        <v>2</v>
      </c>
      <c r="C270" s="55">
        <v>2</v>
      </c>
      <c r="D270" s="55">
        <v>7</v>
      </c>
      <c r="E270" s="55">
        <v>1</v>
      </c>
      <c r="F270" s="57"/>
      <c r="G270" s="56" t="s">
        <v>178</v>
      </c>
      <c r="H270" s="43">
        <v>262</v>
      </c>
      <c r="I270" s="44">
        <f>I271+I272</f>
        <v>0</v>
      </c>
      <c r="J270" s="44">
        <f>J271+J272</f>
        <v>0</v>
      </c>
      <c r="K270" s="44">
        <f>K271+K272</f>
        <v>0</v>
      </c>
      <c r="L270" s="44">
        <f>L271+L272</f>
        <v>0</v>
      </c>
    </row>
    <row r="271" spans="1:12" ht="27.75" hidden="1" customHeight="1">
      <c r="A271" s="58">
        <v>3</v>
      </c>
      <c r="B271" s="54">
        <v>2</v>
      </c>
      <c r="C271" s="54">
        <v>2</v>
      </c>
      <c r="D271" s="55">
        <v>7</v>
      </c>
      <c r="E271" s="55">
        <v>1</v>
      </c>
      <c r="F271" s="57">
        <v>1</v>
      </c>
      <c r="G271" s="56" t="s">
        <v>179</v>
      </c>
      <c r="H271" s="43">
        <v>263</v>
      </c>
      <c r="I271" s="61">
        <v>0</v>
      </c>
      <c r="J271" s="61">
        <v>0</v>
      </c>
      <c r="K271" s="61">
        <v>0</v>
      </c>
      <c r="L271" s="61">
        <v>0</v>
      </c>
    </row>
    <row r="272" spans="1:12" ht="25.5" hidden="1" customHeight="1">
      <c r="A272" s="58">
        <v>3</v>
      </c>
      <c r="B272" s="54">
        <v>2</v>
      </c>
      <c r="C272" s="54">
        <v>2</v>
      </c>
      <c r="D272" s="55">
        <v>7</v>
      </c>
      <c r="E272" s="55">
        <v>1</v>
      </c>
      <c r="F272" s="57">
        <v>2</v>
      </c>
      <c r="G272" s="56" t="s">
        <v>180</v>
      </c>
      <c r="H272" s="43">
        <v>264</v>
      </c>
      <c r="I272" s="61">
        <v>0</v>
      </c>
      <c r="J272" s="61">
        <v>0</v>
      </c>
      <c r="K272" s="61">
        <v>0</v>
      </c>
      <c r="L272" s="61">
        <v>0</v>
      </c>
    </row>
    <row r="273" spans="1:12" ht="30" hidden="1" customHeight="1">
      <c r="A273" s="62">
        <v>3</v>
      </c>
      <c r="B273" s="62">
        <v>3</v>
      </c>
      <c r="C273" s="39"/>
      <c r="D273" s="40"/>
      <c r="E273" s="40"/>
      <c r="F273" s="42"/>
      <c r="G273" s="41" t="s">
        <v>195</v>
      </c>
      <c r="H273" s="43">
        <v>265</v>
      </c>
      <c r="I273" s="44">
        <f>SUM(I274+I306)</f>
        <v>0</v>
      </c>
      <c r="J273" s="110">
        <f>SUM(J274+J306)</f>
        <v>0</v>
      </c>
      <c r="K273" s="45">
        <f>SUM(K274+K306)</f>
        <v>0</v>
      </c>
      <c r="L273" s="45">
        <f>SUM(L274+L306)</f>
        <v>0</v>
      </c>
    </row>
    <row r="274" spans="1:12" ht="40.5" hidden="1" customHeight="1">
      <c r="A274" s="58">
        <v>3</v>
      </c>
      <c r="B274" s="58">
        <v>3</v>
      </c>
      <c r="C274" s="54">
        <v>1</v>
      </c>
      <c r="D274" s="55"/>
      <c r="E274" s="55"/>
      <c r="F274" s="57"/>
      <c r="G274" s="56" t="s">
        <v>196</v>
      </c>
      <c r="H274" s="43">
        <v>266</v>
      </c>
      <c r="I274" s="44">
        <f>SUM(I275+I284+I288+I292+I296+I299+I302)</f>
        <v>0</v>
      </c>
      <c r="J274" s="110">
        <f>SUM(J275+J284+J288+J292+J296+J299+J302)</f>
        <v>0</v>
      </c>
      <c r="K274" s="45">
        <f>SUM(K275+K284+K288+K292+K296+K299+K302)</f>
        <v>0</v>
      </c>
      <c r="L274" s="45">
        <f>SUM(L275+L284+L288+L292+L296+L299+L302)</f>
        <v>0</v>
      </c>
    </row>
    <row r="275" spans="1:12" ht="15" hidden="1" customHeight="1">
      <c r="A275" s="58">
        <v>3</v>
      </c>
      <c r="B275" s="58">
        <v>3</v>
      </c>
      <c r="C275" s="54">
        <v>1</v>
      </c>
      <c r="D275" s="55">
        <v>1</v>
      </c>
      <c r="E275" s="55"/>
      <c r="F275" s="57"/>
      <c r="G275" s="56" t="s">
        <v>182</v>
      </c>
      <c r="H275" s="43">
        <v>267</v>
      </c>
      <c r="I275" s="44">
        <f>SUM(I276+I278+I281)</f>
        <v>0</v>
      </c>
      <c r="J275" s="44">
        <f>SUM(J276+J278+J281)</f>
        <v>0</v>
      </c>
      <c r="K275" s="44">
        <f>SUM(K276+K278+K281)</f>
        <v>0</v>
      </c>
      <c r="L275" s="44">
        <f>SUM(L276+L278+L281)</f>
        <v>0</v>
      </c>
    </row>
    <row r="276" spans="1:12" ht="12.7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1</v>
      </c>
      <c r="F276" s="57"/>
      <c r="G276" s="56" t="s">
        <v>160</v>
      </c>
      <c r="H276" s="43">
        <v>268</v>
      </c>
      <c r="I276" s="44">
        <f>SUM(I277:I277)</f>
        <v>0</v>
      </c>
      <c r="J276" s="110">
        <f>SUM(J277:J277)</f>
        <v>0</v>
      </c>
      <c r="K276" s="45">
        <f>SUM(K277:K277)</f>
        <v>0</v>
      </c>
      <c r="L276" s="45">
        <f>SUM(L277:L277)</f>
        <v>0</v>
      </c>
    </row>
    <row r="277" spans="1:12" ht="1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1</v>
      </c>
      <c r="F277" s="57">
        <v>1</v>
      </c>
      <c r="G277" s="56" t="s">
        <v>160</v>
      </c>
      <c r="H277" s="43">
        <v>269</v>
      </c>
      <c r="I277" s="61">
        <v>0</v>
      </c>
      <c r="J277" s="61">
        <v>0</v>
      </c>
      <c r="K277" s="61">
        <v>0</v>
      </c>
      <c r="L277" s="61"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2</v>
      </c>
      <c r="F278" s="57"/>
      <c r="G278" s="56" t="s">
        <v>183</v>
      </c>
      <c r="H278" s="43">
        <v>270</v>
      </c>
      <c r="I278" s="44">
        <f>SUM(I279:I280)</f>
        <v>0</v>
      </c>
      <c r="J278" s="44">
        <f>SUM(J279:J280)</f>
        <v>0</v>
      </c>
      <c r="K278" s="44">
        <f>SUM(K279:K280)</f>
        <v>0</v>
      </c>
      <c r="L278" s="44">
        <f>SUM(L279:L280)</f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2</v>
      </c>
      <c r="F279" s="57">
        <v>1</v>
      </c>
      <c r="G279" s="56" t="s">
        <v>162</v>
      </c>
      <c r="H279" s="43">
        <v>271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25" hidden="1" customHeight="1">
      <c r="A280" s="58">
        <v>3</v>
      </c>
      <c r="B280" s="58">
        <v>3</v>
      </c>
      <c r="C280" s="54">
        <v>1</v>
      </c>
      <c r="D280" s="55">
        <v>1</v>
      </c>
      <c r="E280" s="55">
        <v>2</v>
      </c>
      <c r="F280" s="57">
        <v>2</v>
      </c>
      <c r="G280" s="56" t="s">
        <v>163</v>
      </c>
      <c r="H280" s="43">
        <v>272</v>
      </c>
      <c r="I280" s="61">
        <v>0</v>
      </c>
      <c r="J280" s="61">
        <v>0</v>
      </c>
      <c r="K280" s="61">
        <v>0</v>
      </c>
      <c r="L280" s="61">
        <v>0</v>
      </c>
    </row>
    <row r="281" spans="1:12" ht="14.25" hidden="1" customHeight="1">
      <c r="A281" s="58">
        <v>3</v>
      </c>
      <c r="B281" s="58">
        <v>3</v>
      </c>
      <c r="C281" s="54">
        <v>1</v>
      </c>
      <c r="D281" s="55">
        <v>1</v>
      </c>
      <c r="E281" s="55">
        <v>3</v>
      </c>
      <c r="F281" s="57"/>
      <c r="G281" s="56" t="s">
        <v>164</v>
      </c>
      <c r="H281" s="43">
        <v>273</v>
      </c>
      <c r="I281" s="44">
        <f>SUM(I282:I283)</f>
        <v>0</v>
      </c>
      <c r="J281" s="44">
        <f>SUM(J282:J283)</f>
        <v>0</v>
      </c>
      <c r="K281" s="44">
        <f>SUM(K282:K283)</f>
        <v>0</v>
      </c>
      <c r="L281" s="44">
        <f>SUM(L282:L283)</f>
        <v>0</v>
      </c>
    </row>
    <row r="282" spans="1:12" ht="14.25" hidden="1" customHeight="1">
      <c r="A282" s="58">
        <v>3</v>
      </c>
      <c r="B282" s="58">
        <v>3</v>
      </c>
      <c r="C282" s="54">
        <v>1</v>
      </c>
      <c r="D282" s="55">
        <v>1</v>
      </c>
      <c r="E282" s="55">
        <v>3</v>
      </c>
      <c r="F282" s="57">
        <v>1</v>
      </c>
      <c r="G282" s="56" t="s">
        <v>197</v>
      </c>
      <c r="H282" s="43">
        <v>274</v>
      </c>
      <c r="I282" s="61">
        <v>0</v>
      </c>
      <c r="J282" s="61">
        <v>0</v>
      </c>
      <c r="K282" s="61">
        <v>0</v>
      </c>
      <c r="L282" s="61">
        <v>0</v>
      </c>
    </row>
    <row r="283" spans="1:12" ht="14.25" hidden="1" customHeight="1">
      <c r="A283" s="58">
        <v>3</v>
      </c>
      <c r="B283" s="58">
        <v>3</v>
      </c>
      <c r="C283" s="54">
        <v>1</v>
      </c>
      <c r="D283" s="55">
        <v>1</v>
      </c>
      <c r="E283" s="55">
        <v>3</v>
      </c>
      <c r="F283" s="57">
        <v>2</v>
      </c>
      <c r="G283" s="56" t="s">
        <v>184</v>
      </c>
      <c r="H283" s="43">
        <v>275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4" hidden="1" customHeight="1">
      <c r="A284" s="74">
        <v>3</v>
      </c>
      <c r="B284" s="49">
        <v>3</v>
      </c>
      <c r="C284" s="54">
        <v>1</v>
      </c>
      <c r="D284" s="55">
        <v>2</v>
      </c>
      <c r="E284" s="55"/>
      <c r="F284" s="57"/>
      <c r="G284" s="56" t="s">
        <v>198</v>
      </c>
      <c r="H284" s="43">
        <v>276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" hidden="1" customHeight="1">
      <c r="A285" s="74">
        <v>3</v>
      </c>
      <c r="B285" s="74">
        <v>3</v>
      </c>
      <c r="C285" s="49">
        <v>1</v>
      </c>
      <c r="D285" s="47">
        <v>2</v>
      </c>
      <c r="E285" s="47">
        <v>1</v>
      </c>
      <c r="F285" s="50"/>
      <c r="G285" s="56" t="s">
        <v>198</v>
      </c>
      <c r="H285" s="43">
        <v>277</v>
      </c>
      <c r="I285" s="64">
        <f>SUM(I286:I287)</f>
        <v>0</v>
      </c>
      <c r="J285" s="111">
        <f>SUM(J286:J287)</f>
        <v>0</v>
      </c>
      <c r="K285" s="65">
        <f>SUM(K286:K287)</f>
        <v>0</v>
      </c>
      <c r="L285" s="65">
        <f>SUM(L286:L287)</f>
        <v>0</v>
      </c>
    </row>
    <row r="286" spans="1:12" ht="15" hidden="1" customHeight="1">
      <c r="A286" s="58">
        <v>3</v>
      </c>
      <c r="B286" s="58">
        <v>3</v>
      </c>
      <c r="C286" s="54">
        <v>1</v>
      </c>
      <c r="D286" s="55">
        <v>2</v>
      </c>
      <c r="E286" s="55">
        <v>1</v>
      </c>
      <c r="F286" s="57">
        <v>1</v>
      </c>
      <c r="G286" s="56" t="s">
        <v>199</v>
      </c>
      <c r="H286" s="43">
        <v>278</v>
      </c>
      <c r="I286" s="61">
        <v>0</v>
      </c>
      <c r="J286" s="61">
        <v>0</v>
      </c>
      <c r="K286" s="61">
        <v>0</v>
      </c>
      <c r="L286" s="61">
        <v>0</v>
      </c>
    </row>
    <row r="287" spans="1:12" ht="12.75" hidden="1" customHeight="1">
      <c r="A287" s="66">
        <v>3</v>
      </c>
      <c r="B287" s="99">
        <v>3</v>
      </c>
      <c r="C287" s="75">
        <v>1</v>
      </c>
      <c r="D287" s="76">
        <v>2</v>
      </c>
      <c r="E287" s="76">
        <v>1</v>
      </c>
      <c r="F287" s="77">
        <v>2</v>
      </c>
      <c r="G287" s="78" t="s">
        <v>200</v>
      </c>
      <c r="H287" s="43">
        <v>279</v>
      </c>
      <c r="I287" s="61">
        <v>0</v>
      </c>
      <c r="J287" s="61">
        <v>0</v>
      </c>
      <c r="K287" s="61">
        <v>0</v>
      </c>
      <c r="L287" s="61">
        <v>0</v>
      </c>
    </row>
    <row r="288" spans="1:12" ht="15.75" hidden="1" customHeight="1">
      <c r="A288" s="54">
        <v>3</v>
      </c>
      <c r="B288" s="56">
        <v>3</v>
      </c>
      <c r="C288" s="54">
        <v>1</v>
      </c>
      <c r="D288" s="55">
        <v>3</v>
      </c>
      <c r="E288" s="55"/>
      <c r="F288" s="57"/>
      <c r="G288" s="56" t="s">
        <v>201</v>
      </c>
      <c r="H288" s="43">
        <v>280</v>
      </c>
      <c r="I288" s="44">
        <f>I289</f>
        <v>0</v>
      </c>
      <c r="J288" s="110">
        <f>J289</f>
        <v>0</v>
      </c>
      <c r="K288" s="45">
        <f>K289</f>
        <v>0</v>
      </c>
      <c r="L288" s="45">
        <f>L289</f>
        <v>0</v>
      </c>
    </row>
    <row r="289" spans="1:12" ht="15.75" hidden="1" customHeight="1">
      <c r="A289" s="54">
        <v>3</v>
      </c>
      <c r="B289" s="78">
        <v>3</v>
      </c>
      <c r="C289" s="75">
        <v>1</v>
      </c>
      <c r="D289" s="76">
        <v>3</v>
      </c>
      <c r="E289" s="76">
        <v>1</v>
      </c>
      <c r="F289" s="77"/>
      <c r="G289" s="56" t="s">
        <v>201</v>
      </c>
      <c r="H289" s="43">
        <v>281</v>
      </c>
      <c r="I289" s="45">
        <f>I290+I291</f>
        <v>0</v>
      </c>
      <c r="J289" s="45">
        <f>J290+J291</f>
        <v>0</v>
      </c>
      <c r="K289" s="45">
        <f>K290+K291</f>
        <v>0</v>
      </c>
      <c r="L289" s="45">
        <f>L290+L291</f>
        <v>0</v>
      </c>
    </row>
    <row r="290" spans="1:12" ht="27" hidden="1" customHeight="1">
      <c r="A290" s="54">
        <v>3</v>
      </c>
      <c r="B290" s="56">
        <v>3</v>
      </c>
      <c r="C290" s="54">
        <v>1</v>
      </c>
      <c r="D290" s="55">
        <v>3</v>
      </c>
      <c r="E290" s="55">
        <v>1</v>
      </c>
      <c r="F290" s="57">
        <v>1</v>
      </c>
      <c r="G290" s="56" t="s">
        <v>202</v>
      </c>
      <c r="H290" s="43">
        <v>282</v>
      </c>
      <c r="I290" s="104">
        <v>0</v>
      </c>
      <c r="J290" s="104">
        <v>0</v>
      </c>
      <c r="K290" s="104">
        <v>0</v>
      </c>
      <c r="L290" s="103">
        <v>0</v>
      </c>
    </row>
    <row r="291" spans="1:12" ht="26.25" hidden="1" customHeight="1">
      <c r="A291" s="54">
        <v>3</v>
      </c>
      <c r="B291" s="56">
        <v>3</v>
      </c>
      <c r="C291" s="54">
        <v>1</v>
      </c>
      <c r="D291" s="55">
        <v>3</v>
      </c>
      <c r="E291" s="55">
        <v>1</v>
      </c>
      <c r="F291" s="57">
        <v>2</v>
      </c>
      <c r="G291" s="56" t="s">
        <v>203</v>
      </c>
      <c r="H291" s="43">
        <v>283</v>
      </c>
      <c r="I291" s="61">
        <v>0</v>
      </c>
      <c r="J291" s="61">
        <v>0</v>
      </c>
      <c r="K291" s="61">
        <v>0</v>
      </c>
      <c r="L291" s="61">
        <v>0</v>
      </c>
    </row>
    <row r="292" spans="1:12" ht="14.4" hidden="1" customHeight="1">
      <c r="A292" s="54">
        <v>3</v>
      </c>
      <c r="B292" s="56">
        <v>3</v>
      </c>
      <c r="C292" s="54">
        <v>1</v>
      </c>
      <c r="D292" s="55">
        <v>4</v>
      </c>
      <c r="E292" s="55"/>
      <c r="F292" s="57"/>
      <c r="G292" s="56" t="s">
        <v>204</v>
      </c>
      <c r="H292" s="43">
        <v>284</v>
      </c>
      <c r="I292" s="44">
        <f>I293</f>
        <v>0</v>
      </c>
      <c r="J292" s="110">
        <f>J293</f>
        <v>0</v>
      </c>
      <c r="K292" s="45">
        <f>K293</f>
        <v>0</v>
      </c>
      <c r="L292" s="45">
        <f>L293</f>
        <v>0</v>
      </c>
    </row>
    <row r="293" spans="1:12" ht="15" hidden="1" customHeight="1">
      <c r="A293" s="58">
        <v>3</v>
      </c>
      <c r="B293" s="54">
        <v>3</v>
      </c>
      <c r="C293" s="55">
        <v>1</v>
      </c>
      <c r="D293" s="55">
        <v>4</v>
      </c>
      <c r="E293" s="55">
        <v>1</v>
      </c>
      <c r="F293" s="57"/>
      <c r="G293" s="56" t="s">
        <v>204</v>
      </c>
      <c r="H293" s="43">
        <v>285</v>
      </c>
      <c r="I293" s="44">
        <f>SUM(I294:I295)</f>
        <v>0</v>
      </c>
      <c r="J293" s="44">
        <f>SUM(J294:J295)</f>
        <v>0</v>
      </c>
      <c r="K293" s="44">
        <f>SUM(K294:K295)</f>
        <v>0</v>
      </c>
      <c r="L293" s="44">
        <f>SUM(L294:L295)</f>
        <v>0</v>
      </c>
    </row>
    <row r="294" spans="1:12" ht="14.4" hidden="1" customHeight="1">
      <c r="A294" s="58">
        <v>3</v>
      </c>
      <c r="B294" s="54">
        <v>3</v>
      </c>
      <c r="C294" s="55">
        <v>1</v>
      </c>
      <c r="D294" s="55">
        <v>4</v>
      </c>
      <c r="E294" s="55">
        <v>1</v>
      </c>
      <c r="F294" s="57">
        <v>1</v>
      </c>
      <c r="G294" s="56" t="s">
        <v>205</v>
      </c>
      <c r="H294" s="43">
        <v>286</v>
      </c>
      <c r="I294" s="60">
        <v>0</v>
      </c>
      <c r="J294" s="61">
        <v>0</v>
      </c>
      <c r="K294" s="61">
        <v>0</v>
      </c>
      <c r="L294" s="60">
        <v>0</v>
      </c>
    </row>
    <row r="295" spans="1:12" ht="14.25" hidden="1" customHeight="1">
      <c r="A295" s="54">
        <v>3</v>
      </c>
      <c r="B295" s="55">
        <v>3</v>
      </c>
      <c r="C295" s="55">
        <v>1</v>
      </c>
      <c r="D295" s="55">
        <v>4</v>
      </c>
      <c r="E295" s="55">
        <v>1</v>
      </c>
      <c r="F295" s="57">
        <v>2</v>
      </c>
      <c r="G295" s="56" t="s">
        <v>206</v>
      </c>
      <c r="H295" s="43">
        <v>287</v>
      </c>
      <c r="I295" s="61">
        <v>0</v>
      </c>
      <c r="J295" s="104">
        <v>0</v>
      </c>
      <c r="K295" s="104">
        <v>0</v>
      </c>
      <c r="L295" s="103">
        <v>0</v>
      </c>
    </row>
    <row r="296" spans="1:12" ht="15.75" hidden="1" customHeight="1">
      <c r="A296" s="54">
        <v>3</v>
      </c>
      <c r="B296" s="55">
        <v>3</v>
      </c>
      <c r="C296" s="55">
        <v>1</v>
      </c>
      <c r="D296" s="55">
        <v>5</v>
      </c>
      <c r="E296" s="55"/>
      <c r="F296" s="57"/>
      <c r="G296" s="56" t="s">
        <v>207</v>
      </c>
      <c r="H296" s="43">
        <v>288</v>
      </c>
      <c r="I296" s="65">
        <f t="shared" ref="I296:L297" si="29">I297</f>
        <v>0</v>
      </c>
      <c r="J296" s="110">
        <f t="shared" si="29"/>
        <v>0</v>
      </c>
      <c r="K296" s="45">
        <f t="shared" si="29"/>
        <v>0</v>
      </c>
      <c r="L296" s="45">
        <f t="shared" si="29"/>
        <v>0</v>
      </c>
    </row>
    <row r="297" spans="1:12" ht="14.25" hidden="1" customHeight="1">
      <c r="A297" s="49">
        <v>3</v>
      </c>
      <c r="B297" s="76">
        <v>3</v>
      </c>
      <c r="C297" s="76">
        <v>1</v>
      </c>
      <c r="D297" s="76">
        <v>5</v>
      </c>
      <c r="E297" s="76">
        <v>1</v>
      </c>
      <c r="F297" s="77"/>
      <c r="G297" s="56" t="s">
        <v>207</v>
      </c>
      <c r="H297" s="43">
        <v>289</v>
      </c>
      <c r="I297" s="45">
        <f t="shared" si="29"/>
        <v>0</v>
      </c>
      <c r="J297" s="111">
        <f t="shared" si="29"/>
        <v>0</v>
      </c>
      <c r="K297" s="65">
        <f t="shared" si="29"/>
        <v>0</v>
      </c>
      <c r="L297" s="65">
        <f t="shared" si="29"/>
        <v>0</v>
      </c>
    </row>
    <row r="298" spans="1:12" ht="14.25" hidden="1" customHeight="1">
      <c r="A298" s="54">
        <v>3</v>
      </c>
      <c r="B298" s="55">
        <v>3</v>
      </c>
      <c r="C298" s="55">
        <v>1</v>
      </c>
      <c r="D298" s="55">
        <v>5</v>
      </c>
      <c r="E298" s="55">
        <v>1</v>
      </c>
      <c r="F298" s="57">
        <v>1</v>
      </c>
      <c r="G298" s="56" t="s">
        <v>208</v>
      </c>
      <c r="H298" s="43">
        <v>290</v>
      </c>
      <c r="I298" s="61">
        <v>0</v>
      </c>
      <c r="J298" s="104">
        <v>0</v>
      </c>
      <c r="K298" s="104">
        <v>0</v>
      </c>
      <c r="L298" s="103">
        <v>0</v>
      </c>
    </row>
    <row r="299" spans="1:12" ht="14.25" hidden="1" customHeight="1">
      <c r="A299" s="54">
        <v>3</v>
      </c>
      <c r="B299" s="55">
        <v>3</v>
      </c>
      <c r="C299" s="55">
        <v>1</v>
      </c>
      <c r="D299" s="55">
        <v>6</v>
      </c>
      <c r="E299" s="55"/>
      <c r="F299" s="57"/>
      <c r="G299" s="56" t="s">
        <v>177</v>
      </c>
      <c r="H299" s="43">
        <v>291</v>
      </c>
      <c r="I299" s="45">
        <f t="shared" ref="I299:L300" si="30">I300</f>
        <v>0</v>
      </c>
      <c r="J299" s="110">
        <f t="shared" si="30"/>
        <v>0</v>
      </c>
      <c r="K299" s="45">
        <f t="shared" si="30"/>
        <v>0</v>
      </c>
      <c r="L299" s="45">
        <f t="shared" si="30"/>
        <v>0</v>
      </c>
    </row>
    <row r="300" spans="1:12" ht="13.5" hidden="1" customHeight="1">
      <c r="A300" s="54">
        <v>3</v>
      </c>
      <c r="B300" s="55">
        <v>3</v>
      </c>
      <c r="C300" s="55">
        <v>1</v>
      </c>
      <c r="D300" s="55">
        <v>6</v>
      </c>
      <c r="E300" s="55">
        <v>1</v>
      </c>
      <c r="F300" s="57"/>
      <c r="G300" s="56" t="s">
        <v>177</v>
      </c>
      <c r="H300" s="43">
        <v>292</v>
      </c>
      <c r="I300" s="44">
        <f t="shared" si="30"/>
        <v>0</v>
      </c>
      <c r="J300" s="110">
        <f t="shared" si="30"/>
        <v>0</v>
      </c>
      <c r="K300" s="45">
        <f t="shared" si="30"/>
        <v>0</v>
      </c>
      <c r="L300" s="45">
        <f t="shared" si="30"/>
        <v>0</v>
      </c>
    </row>
    <row r="301" spans="1:12" ht="14.25" hidden="1" customHeight="1">
      <c r="A301" s="54">
        <v>3</v>
      </c>
      <c r="B301" s="55">
        <v>3</v>
      </c>
      <c r="C301" s="55">
        <v>1</v>
      </c>
      <c r="D301" s="55">
        <v>6</v>
      </c>
      <c r="E301" s="55">
        <v>1</v>
      </c>
      <c r="F301" s="57">
        <v>1</v>
      </c>
      <c r="G301" s="56" t="s">
        <v>177</v>
      </c>
      <c r="H301" s="43">
        <v>293</v>
      </c>
      <c r="I301" s="104">
        <v>0</v>
      </c>
      <c r="J301" s="104">
        <v>0</v>
      </c>
      <c r="K301" s="104">
        <v>0</v>
      </c>
      <c r="L301" s="103">
        <v>0</v>
      </c>
    </row>
    <row r="302" spans="1:12" ht="15" hidden="1" customHeight="1">
      <c r="A302" s="54">
        <v>3</v>
      </c>
      <c r="B302" s="55">
        <v>3</v>
      </c>
      <c r="C302" s="55">
        <v>1</v>
      </c>
      <c r="D302" s="55">
        <v>7</v>
      </c>
      <c r="E302" s="55"/>
      <c r="F302" s="57"/>
      <c r="G302" s="56" t="s">
        <v>209</v>
      </c>
      <c r="H302" s="43">
        <v>294</v>
      </c>
      <c r="I302" s="44">
        <f>I303</f>
        <v>0</v>
      </c>
      <c r="J302" s="110">
        <f>J303</f>
        <v>0</v>
      </c>
      <c r="K302" s="45">
        <f>K303</f>
        <v>0</v>
      </c>
      <c r="L302" s="45">
        <f>L303</f>
        <v>0</v>
      </c>
    </row>
    <row r="303" spans="1:12" ht="16.5" hidden="1" customHeight="1">
      <c r="A303" s="54">
        <v>3</v>
      </c>
      <c r="B303" s="55">
        <v>3</v>
      </c>
      <c r="C303" s="55">
        <v>1</v>
      </c>
      <c r="D303" s="55">
        <v>7</v>
      </c>
      <c r="E303" s="55">
        <v>1</v>
      </c>
      <c r="F303" s="57"/>
      <c r="G303" s="56" t="s">
        <v>209</v>
      </c>
      <c r="H303" s="43">
        <v>295</v>
      </c>
      <c r="I303" s="44">
        <f>I304+I305</f>
        <v>0</v>
      </c>
      <c r="J303" s="44">
        <f>J304+J305</f>
        <v>0</v>
      </c>
      <c r="K303" s="44">
        <f>K304+K305</f>
        <v>0</v>
      </c>
      <c r="L303" s="44">
        <f>L304+L305</f>
        <v>0</v>
      </c>
    </row>
    <row r="304" spans="1:12" ht="27" hidden="1" customHeight="1">
      <c r="A304" s="54">
        <v>3</v>
      </c>
      <c r="B304" s="55">
        <v>3</v>
      </c>
      <c r="C304" s="55">
        <v>1</v>
      </c>
      <c r="D304" s="55">
        <v>7</v>
      </c>
      <c r="E304" s="55">
        <v>1</v>
      </c>
      <c r="F304" s="57">
        <v>1</v>
      </c>
      <c r="G304" s="56" t="s">
        <v>210</v>
      </c>
      <c r="H304" s="43">
        <v>296</v>
      </c>
      <c r="I304" s="104">
        <v>0</v>
      </c>
      <c r="J304" s="104">
        <v>0</v>
      </c>
      <c r="K304" s="104">
        <v>0</v>
      </c>
      <c r="L304" s="103">
        <v>0</v>
      </c>
    </row>
    <row r="305" spans="1:16" ht="27.75" hidden="1" customHeight="1">
      <c r="A305" s="54">
        <v>3</v>
      </c>
      <c r="B305" s="55">
        <v>3</v>
      </c>
      <c r="C305" s="55">
        <v>1</v>
      </c>
      <c r="D305" s="55">
        <v>7</v>
      </c>
      <c r="E305" s="55">
        <v>1</v>
      </c>
      <c r="F305" s="57">
        <v>2</v>
      </c>
      <c r="G305" s="56" t="s">
        <v>211</v>
      </c>
      <c r="H305" s="43">
        <v>297</v>
      </c>
      <c r="I305" s="61">
        <v>0</v>
      </c>
      <c r="J305" s="61">
        <v>0</v>
      </c>
      <c r="K305" s="61">
        <v>0</v>
      </c>
      <c r="L305" s="61">
        <v>0</v>
      </c>
    </row>
    <row r="306" spans="1:16" ht="38.25" hidden="1" customHeight="1">
      <c r="A306" s="54">
        <v>3</v>
      </c>
      <c r="B306" s="55">
        <v>3</v>
      </c>
      <c r="C306" s="55">
        <v>2</v>
      </c>
      <c r="D306" s="55"/>
      <c r="E306" s="55"/>
      <c r="F306" s="57"/>
      <c r="G306" s="56" t="s">
        <v>212</v>
      </c>
      <c r="H306" s="43">
        <v>298</v>
      </c>
      <c r="I306" s="44">
        <f>SUM(I307+I316+I320+I324+I328+I331+I334)</f>
        <v>0</v>
      </c>
      <c r="J306" s="110">
        <f>SUM(J307+J316+J320+J324+J328+J331+J334)</f>
        <v>0</v>
      </c>
      <c r="K306" s="45">
        <f>SUM(K307+K316+K320+K324+K328+K331+K334)</f>
        <v>0</v>
      </c>
      <c r="L306" s="45">
        <f>SUM(L307+L316+L320+L324+L328+L331+L334)</f>
        <v>0</v>
      </c>
    </row>
    <row r="307" spans="1:16" ht="15" hidden="1" customHeight="1">
      <c r="A307" s="54">
        <v>3</v>
      </c>
      <c r="B307" s="55">
        <v>3</v>
      </c>
      <c r="C307" s="55">
        <v>2</v>
      </c>
      <c r="D307" s="55">
        <v>1</v>
      </c>
      <c r="E307" s="55"/>
      <c r="F307" s="57"/>
      <c r="G307" s="56" t="s">
        <v>159</v>
      </c>
      <c r="H307" s="43">
        <v>299</v>
      </c>
      <c r="I307" s="44">
        <f>I308</f>
        <v>0</v>
      </c>
      <c r="J307" s="110">
        <f>J308</f>
        <v>0</v>
      </c>
      <c r="K307" s="45">
        <f>K308</f>
        <v>0</v>
      </c>
      <c r="L307" s="45">
        <f>L308</f>
        <v>0</v>
      </c>
    </row>
    <row r="308" spans="1:16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1</v>
      </c>
      <c r="F308" s="57"/>
      <c r="G308" s="56" t="s">
        <v>159</v>
      </c>
      <c r="H308" s="43">
        <v>300</v>
      </c>
      <c r="I308" s="44">
        <f>SUM(I309:I309)</f>
        <v>0</v>
      </c>
      <c r="J308" s="44">
        <f>SUM(J309:J309)</f>
        <v>0</v>
      </c>
      <c r="K308" s="44">
        <f>SUM(K309:K309)</f>
        <v>0</v>
      </c>
      <c r="L308" s="44">
        <f>SUM(L309:L309)</f>
        <v>0</v>
      </c>
      <c r="M308" s="139"/>
      <c r="N308" s="139"/>
      <c r="O308" s="139"/>
      <c r="P308" s="139"/>
    </row>
    <row r="309" spans="1:16" ht="13.5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1</v>
      </c>
      <c r="F309" s="57">
        <v>1</v>
      </c>
      <c r="G309" s="56" t="s">
        <v>160</v>
      </c>
      <c r="H309" s="43">
        <v>301</v>
      </c>
      <c r="I309" s="104">
        <v>0</v>
      </c>
      <c r="J309" s="104">
        <v>0</v>
      </c>
      <c r="K309" s="104">
        <v>0</v>
      </c>
      <c r="L309" s="103">
        <v>0</v>
      </c>
    </row>
    <row r="310" spans="1:16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2</v>
      </c>
      <c r="F310" s="57"/>
      <c r="G310" s="78" t="s">
        <v>183</v>
      </c>
      <c r="H310" s="43">
        <v>302</v>
      </c>
      <c r="I310" s="44">
        <f>SUM(I311:I312)</f>
        <v>0</v>
      </c>
      <c r="J310" s="44">
        <f>SUM(J311:J312)</f>
        <v>0</v>
      </c>
      <c r="K310" s="44">
        <f>SUM(K311:K312)</f>
        <v>0</v>
      </c>
      <c r="L310" s="44">
        <f>SUM(L311:L312)</f>
        <v>0</v>
      </c>
    </row>
    <row r="311" spans="1:16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2</v>
      </c>
      <c r="F311" s="57">
        <v>1</v>
      </c>
      <c r="G311" s="78" t="s">
        <v>162</v>
      </c>
      <c r="H311" s="43">
        <v>303</v>
      </c>
      <c r="I311" s="104">
        <v>0</v>
      </c>
      <c r="J311" s="104">
        <v>0</v>
      </c>
      <c r="K311" s="104">
        <v>0</v>
      </c>
      <c r="L311" s="103">
        <v>0</v>
      </c>
    </row>
    <row r="312" spans="1:16" ht="14.4" hidden="1" customHeight="1">
      <c r="A312" s="58">
        <v>3</v>
      </c>
      <c r="B312" s="54">
        <v>3</v>
      </c>
      <c r="C312" s="55">
        <v>2</v>
      </c>
      <c r="D312" s="56">
        <v>1</v>
      </c>
      <c r="E312" s="54">
        <v>2</v>
      </c>
      <c r="F312" s="57">
        <v>2</v>
      </c>
      <c r="G312" s="78" t="s">
        <v>163</v>
      </c>
      <c r="H312" s="43">
        <v>304</v>
      </c>
      <c r="I312" s="61">
        <v>0</v>
      </c>
      <c r="J312" s="61">
        <v>0</v>
      </c>
      <c r="K312" s="61">
        <v>0</v>
      </c>
      <c r="L312" s="61">
        <v>0</v>
      </c>
    </row>
    <row r="313" spans="1:16" ht="14.4" hidden="1" customHeight="1">
      <c r="A313" s="58">
        <v>3</v>
      </c>
      <c r="B313" s="54">
        <v>3</v>
      </c>
      <c r="C313" s="55">
        <v>2</v>
      </c>
      <c r="D313" s="56">
        <v>1</v>
      </c>
      <c r="E313" s="54">
        <v>3</v>
      </c>
      <c r="F313" s="57"/>
      <c r="G313" s="78" t="s">
        <v>164</v>
      </c>
      <c r="H313" s="43">
        <v>305</v>
      </c>
      <c r="I313" s="44">
        <f>SUM(I314:I315)</f>
        <v>0</v>
      </c>
      <c r="J313" s="44">
        <f>SUM(J314:J315)</f>
        <v>0</v>
      </c>
      <c r="K313" s="44">
        <f>SUM(K314:K315)</f>
        <v>0</v>
      </c>
      <c r="L313" s="44">
        <f>SUM(L314:L315)</f>
        <v>0</v>
      </c>
    </row>
    <row r="314" spans="1:16" ht="14.4" hidden="1" customHeight="1">
      <c r="A314" s="58">
        <v>3</v>
      </c>
      <c r="B314" s="54">
        <v>3</v>
      </c>
      <c r="C314" s="55">
        <v>2</v>
      </c>
      <c r="D314" s="56">
        <v>1</v>
      </c>
      <c r="E314" s="54">
        <v>3</v>
      </c>
      <c r="F314" s="57">
        <v>1</v>
      </c>
      <c r="G314" s="78" t="s">
        <v>165</v>
      </c>
      <c r="H314" s="43">
        <v>306</v>
      </c>
      <c r="I314" s="61">
        <v>0</v>
      </c>
      <c r="J314" s="61">
        <v>0</v>
      </c>
      <c r="K314" s="61">
        <v>0</v>
      </c>
      <c r="L314" s="61">
        <v>0</v>
      </c>
    </row>
    <row r="315" spans="1:16" ht="14.4" hidden="1" customHeight="1">
      <c r="A315" s="58">
        <v>3</v>
      </c>
      <c r="B315" s="54">
        <v>3</v>
      </c>
      <c r="C315" s="55">
        <v>2</v>
      </c>
      <c r="D315" s="56">
        <v>1</v>
      </c>
      <c r="E315" s="54">
        <v>3</v>
      </c>
      <c r="F315" s="57">
        <v>2</v>
      </c>
      <c r="G315" s="78" t="s">
        <v>184</v>
      </c>
      <c r="H315" s="43">
        <v>307</v>
      </c>
      <c r="I315" s="79">
        <v>0</v>
      </c>
      <c r="J315" s="112">
        <v>0</v>
      </c>
      <c r="K315" s="79">
        <v>0</v>
      </c>
      <c r="L315" s="79">
        <v>0</v>
      </c>
    </row>
    <row r="316" spans="1:16" ht="14.4" hidden="1" customHeight="1">
      <c r="A316" s="66">
        <v>3</v>
      </c>
      <c r="B316" s="66">
        <v>3</v>
      </c>
      <c r="C316" s="75">
        <v>2</v>
      </c>
      <c r="D316" s="78">
        <v>2</v>
      </c>
      <c r="E316" s="75"/>
      <c r="F316" s="77"/>
      <c r="G316" s="78" t="s">
        <v>198</v>
      </c>
      <c r="H316" s="43">
        <v>308</v>
      </c>
      <c r="I316" s="71">
        <f>I317</f>
        <v>0</v>
      </c>
      <c r="J316" s="113">
        <f>J317</f>
        <v>0</v>
      </c>
      <c r="K316" s="72">
        <f>K317</f>
        <v>0</v>
      </c>
      <c r="L316" s="72">
        <f>L317</f>
        <v>0</v>
      </c>
    </row>
    <row r="317" spans="1:16" ht="14.4" hidden="1" customHeight="1">
      <c r="A317" s="58">
        <v>3</v>
      </c>
      <c r="B317" s="58">
        <v>3</v>
      </c>
      <c r="C317" s="54">
        <v>2</v>
      </c>
      <c r="D317" s="56">
        <v>2</v>
      </c>
      <c r="E317" s="54">
        <v>1</v>
      </c>
      <c r="F317" s="57"/>
      <c r="G317" s="78" t="s">
        <v>198</v>
      </c>
      <c r="H317" s="43">
        <v>309</v>
      </c>
      <c r="I317" s="44">
        <f>SUM(I318:I319)</f>
        <v>0</v>
      </c>
      <c r="J317" s="84">
        <f>SUM(J318:J319)</f>
        <v>0</v>
      </c>
      <c r="K317" s="45">
        <f>SUM(K318:K319)</f>
        <v>0</v>
      </c>
      <c r="L317" s="45">
        <f>SUM(L318:L319)</f>
        <v>0</v>
      </c>
    </row>
    <row r="318" spans="1:16" ht="14.4" hidden="1" customHeight="1">
      <c r="A318" s="58">
        <v>3</v>
      </c>
      <c r="B318" s="58">
        <v>3</v>
      </c>
      <c r="C318" s="54">
        <v>2</v>
      </c>
      <c r="D318" s="56">
        <v>2</v>
      </c>
      <c r="E318" s="58">
        <v>1</v>
      </c>
      <c r="F318" s="88">
        <v>1</v>
      </c>
      <c r="G318" s="56" t="s">
        <v>199</v>
      </c>
      <c r="H318" s="43">
        <v>310</v>
      </c>
      <c r="I318" s="61">
        <v>0</v>
      </c>
      <c r="J318" s="61">
        <v>0</v>
      </c>
      <c r="K318" s="61">
        <v>0</v>
      </c>
      <c r="L318" s="61">
        <v>0</v>
      </c>
    </row>
    <row r="319" spans="1:16" ht="14.4" hidden="1" customHeight="1">
      <c r="A319" s="66">
        <v>3</v>
      </c>
      <c r="B319" s="66">
        <v>3</v>
      </c>
      <c r="C319" s="67">
        <v>2</v>
      </c>
      <c r="D319" s="68">
        <v>2</v>
      </c>
      <c r="E319" s="69">
        <v>1</v>
      </c>
      <c r="F319" s="96">
        <v>2</v>
      </c>
      <c r="G319" s="69" t="s">
        <v>200</v>
      </c>
      <c r="H319" s="43">
        <v>311</v>
      </c>
      <c r="I319" s="61">
        <v>0</v>
      </c>
      <c r="J319" s="61">
        <v>0</v>
      </c>
      <c r="K319" s="61">
        <v>0</v>
      </c>
      <c r="L319" s="61">
        <v>0</v>
      </c>
    </row>
    <row r="320" spans="1:16" ht="23.25" hidden="1" customHeight="1">
      <c r="A320" s="58">
        <v>3</v>
      </c>
      <c r="B320" s="58">
        <v>3</v>
      </c>
      <c r="C320" s="54">
        <v>2</v>
      </c>
      <c r="D320" s="55">
        <v>3</v>
      </c>
      <c r="E320" s="56"/>
      <c r="F320" s="88"/>
      <c r="G320" s="56" t="s">
        <v>201</v>
      </c>
      <c r="H320" s="43">
        <v>312</v>
      </c>
      <c r="I320" s="44">
        <f>I321</f>
        <v>0</v>
      </c>
      <c r="J320" s="84">
        <f>J321</f>
        <v>0</v>
      </c>
      <c r="K320" s="45">
        <f>K321</f>
        <v>0</v>
      </c>
      <c r="L320" s="45">
        <f>L321</f>
        <v>0</v>
      </c>
    </row>
    <row r="321" spans="1:12" ht="13.5" hidden="1" customHeight="1">
      <c r="A321" s="58">
        <v>3</v>
      </c>
      <c r="B321" s="58">
        <v>3</v>
      </c>
      <c r="C321" s="54">
        <v>2</v>
      </c>
      <c r="D321" s="55">
        <v>3</v>
      </c>
      <c r="E321" s="56">
        <v>1</v>
      </c>
      <c r="F321" s="88"/>
      <c r="G321" s="56" t="s">
        <v>201</v>
      </c>
      <c r="H321" s="43">
        <v>313</v>
      </c>
      <c r="I321" s="44">
        <f>I322+I323</f>
        <v>0</v>
      </c>
      <c r="J321" s="44">
        <f>J322+J323</f>
        <v>0</v>
      </c>
      <c r="K321" s="44">
        <f>K322+K323</f>
        <v>0</v>
      </c>
      <c r="L321" s="44">
        <f>L322+L323</f>
        <v>0</v>
      </c>
    </row>
    <row r="322" spans="1:12" ht="28.5" hidden="1" customHeight="1">
      <c r="A322" s="58">
        <v>3</v>
      </c>
      <c r="B322" s="58">
        <v>3</v>
      </c>
      <c r="C322" s="54">
        <v>2</v>
      </c>
      <c r="D322" s="55">
        <v>3</v>
      </c>
      <c r="E322" s="56">
        <v>1</v>
      </c>
      <c r="F322" s="88">
        <v>1</v>
      </c>
      <c r="G322" s="56" t="s">
        <v>202</v>
      </c>
      <c r="H322" s="43">
        <v>314</v>
      </c>
      <c r="I322" s="104">
        <v>0</v>
      </c>
      <c r="J322" s="104">
        <v>0</v>
      </c>
      <c r="K322" s="104">
        <v>0</v>
      </c>
      <c r="L322" s="103">
        <v>0</v>
      </c>
    </row>
    <row r="323" spans="1:12" ht="27.75" hidden="1" customHeight="1">
      <c r="A323" s="58">
        <v>3</v>
      </c>
      <c r="B323" s="58">
        <v>3</v>
      </c>
      <c r="C323" s="54">
        <v>2</v>
      </c>
      <c r="D323" s="55">
        <v>3</v>
      </c>
      <c r="E323" s="56">
        <v>1</v>
      </c>
      <c r="F323" s="88">
        <v>2</v>
      </c>
      <c r="G323" s="56" t="s">
        <v>203</v>
      </c>
      <c r="H323" s="43">
        <v>315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4</v>
      </c>
      <c r="E324" s="55"/>
      <c r="F324" s="57"/>
      <c r="G324" s="56" t="s">
        <v>204</v>
      </c>
      <c r="H324" s="43">
        <v>316</v>
      </c>
      <c r="I324" s="44">
        <f>I325</f>
        <v>0</v>
      </c>
      <c r="J324" s="84">
        <f>J325</f>
        <v>0</v>
      </c>
      <c r="K324" s="45">
        <f>K325</f>
        <v>0</v>
      </c>
      <c r="L324" s="45">
        <f>L325</f>
        <v>0</v>
      </c>
    </row>
    <row r="325" spans="1:12" ht="14.4" hidden="1" customHeight="1">
      <c r="A325" s="74">
        <v>3</v>
      </c>
      <c r="B325" s="74">
        <v>3</v>
      </c>
      <c r="C325" s="49">
        <v>2</v>
      </c>
      <c r="D325" s="47">
        <v>4</v>
      </c>
      <c r="E325" s="47">
        <v>1</v>
      </c>
      <c r="F325" s="50"/>
      <c r="G325" s="56" t="s">
        <v>204</v>
      </c>
      <c r="H325" s="43">
        <v>317</v>
      </c>
      <c r="I325" s="64">
        <f>SUM(I326:I327)</f>
        <v>0</v>
      </c>
      <c r="J325" s="85">
        <f>SUM(J326:J327)</f>
        <v>0</v>
      </c>
      <c r="K325" s="65">
        <f>SUM(K326:K327)</f>
        <v>0</v>
      </c>
      <c r="L325" s="65">
        <f>SUM(L326:L327)</f>
        <v>0</v>
      </c>
    </row>
    <row r="326" spans="1:12" ht="15.75" hidden="1" customHeight="1">
      <c r="A326" s="58">
        <v>3</v>
      </c>
      <c r="B326" s="58">
        <v>3</v>
      </c>
      <c r="C326" s="54">
        <v>2</v>
      </c>
      <c r="D326" s="55">
        <v>4</v>
      </c>
      <c r="E326" s="55">
        <v>1</v>
      </c>
      <c r="F326" s="57">
        <v>1</v>
      </c>
      <c r="G326" s="56" t="s">
        <v>205</v>
      </c>
      <c r="H326" s="43">
        <v>318</v>
      </c>
      <c r="I326" s="61">
        <v>0</v>
      </c>
      <c r="J326" s="61">
        <v>0</v>
      </c>
      <c r="K326" s="61">
        <v>0</v>
      </c>
      <c r="L326" s="61">
        <v>0</v>
      </c>
    </row>
    <row r="327" spans="1:12" ht="14.4" hidden="1" customHeight="1">
      <c r="A327" s="58">
        <v>3</v>
      </c>
      <c r="B327" s="58">
        <v>3</v>
      </c>
      <c r="C327" s="54">
        <v>2</v>
      </c>
      <c r="D327" s="55">
        <v>4</v>
      </c>
      <c r="E327" s="55">
        <v>1</v>
      </c>
      <c r="F327" s="57">
        <v>2</v>
      </c>
      <c r="G327" s="56" t="s">
        <v>213</v>
      </c>
      <c r="H327" s="43">
        <v>319</v>
      </c>
      <c r="I327" s="61">
        <v>0</v>
      </c>
      <c r="J327" s="61">
        <v>0</v>
      </c>
      <c r="K327" s="61">
        <v>0</v>
      </c>
      <c r="L327" s="61">
        <v>0</v>
      </c>
    </row>
    <row r="328" spans="1:12" ht="14.4" hidden="1" customHeight="1">
      <c r="A328" s="58">
        <v>3</v>
      </c>
      <c r="B328" s="58">
        <v>3</v>
      </c>
      <c r="C328" s="54">
        <v>2</v>
      </c>
      <c r="D328" s="55">
        <v>5</v>
      </c>
      <c r="E328" s="55"/>
      <c r="F328" s="57"/>
      <c r="G328" s="56" t="s">
        <v>207</v>
      </c>
      <c r="H328" s="43">
        <v>320</v>
      </c>
      <c r="I328" s="44">
        <f t="shared" ref="I328:L329" si="31">I329</f>
        <v>0</v>
      </c>
      <c r="J328" s="84">
        <f t="shared" si="31"/>
        <v>0</v>
      </c>
      <c r="K328" s="45">
        <f t="shared" si="31"/>
        <v>0</v>
      </c>
      <c r="L328" s="45">
        <f t="shared" si="31"/>
        <v>0</v>
      </c>
    </row>
    <row r="329" spans="1:12" ht="14.4" hidden="1" customHeight="1">
      <c r="A329" s="74">
        <v>3</v>
      </c>
      <c r="B329" s="74">
        <v>3</v>
      </c>
      <c r="C329" s="49">
        <v>2</v>
      </c>
      <c r="D329" s="47">
        <v>5</v>
      </c>
      <c r="E329" s="47">
        <v>1</v>
      </c>
      <c r="F329" s="50"/>
      <c r="G329" s="56" t="s">
        <v>207</v>
      </c>
      <c r="H329" s="43">
        <v>321</v>
      </c>
      <c r="I329" s="64">
        <f t="shared" si="31"/>
        <v>0</v>
      </c>
      <c r="J329" s="85">
        <f t="shared" si="31"/>
        <v>0</v>
      </c>
      <c r="K329" s="65">
        <f t="shared" si="31"/>
        <v>0</v>
      </c>
      <c r="L329" s="65">
        <f t="shared" si="31"/>
        <v>0</v>
      </c>
    </row>
    <row r="330" spans="1:12" ht="14.4" hidden="1" customHeight="1">
      <c r="A330" s="58">
        <v>3</v>
      </c>
      <c r="B330" s="58">
        <v>3</v>
      </c>
      <c r="C330" s="54">
        <v>2</v>
      </c>
      <c r="D330" s="55">
        <v>5</v>
      </c>
      <c r="E330" s="55">
        <v>1</v>
      </c>
      <c r="F330" s="57">
        <v>1</v>
      </c>
      <c r="G330" s="56" t="s">
        <v>207</v>
      </c>
      <c r="H330" s="43">
        <v>322</v>
      </c>
      <c r="I330" s="104">
        <v>0</v>
      </c>
      <c r="J330" s="104">
        <v>0</v>
      </c>
      <c r="K330" s="104">
        <v>0</v>
      </c>
      <c r="L330" s="103">
        <v>0</v>
      </c>
    </row>
    <row r="331" spans="1:12" ht="16.5" hidden="1" customHeight="1">
      <c r="A331" s="58">
        <v>3</v>
      </c>
      <c r="B331" s="58">
        <v>3</v>
      </c>
      <c r="C331" s="54">
        <v>2</v>
      </c>
      <c r="D331" s="55">
        <v>6</v>
      </c>
      <c r="E331" s="55"/>
      <c r="F331" s="57"/>
      <c r="G331" s="56" t="s">
        <v>177</v>
      </c>
      <c r="H331" s="43">
        <v>323</v>
      </c>
      <c r="I331" s="44">
        <f t="shared" ref="I331:L332" si="32">I332</f>
        <v>0</v>
      </c>
      <c r="J331" s="84">
        <f t="shared" si="32"/>
        <v>0</v>
      </c>
      <c r="K331" s="45">
        <f t="shared" si="32"/>
        <v>0</v>
      </c>
      <c r="L331" s="45">
        <f t="shared" si="32"/>
        <v>0</v>
      </c>
    </row>
    <row r="332" spans="1:12" ht="15" hidden="1" customHeight="1">
      <c r="A332" s="58">
        <v>3</v>
      </c>
      <c r="B332" s="58">
        <v>3</v>
      </c>
      <c r="C332" s="54">
        <v>2</v>
      </c>
      <c r="D332" s="55">
        <v>6</v>
      </c>
      <c r="E332" s="55">
        <v>1</v>
      </c>
      <c r="F332" s="57"/>
      <c r="G332" s="56" t="s">
        <v>177</v>
      </c>
      <c r="H332" s="43">
        <v>324</v>
      </c>
      <c r="I332" s="44">
        <f t="shared" si="32"/>
        <v>0</v>
      </c>
      <c r="J332" s="84">
        <f t="shared" si="32"/>
        <v>0</v>
      </c>
      <c r="K332" s="45">
        <f t="shared" si="32"/>
        <v>0</v>
      </c>
      <c r="L332" s="45">
        <f t="shared" si="32"/>
        <v>0</v>
      </c>
    </row>
    <row r="333" spans="1:12" ht="13.5" hidden="1" customHeight="1">
      <c r="A333" s="66">
        <v>3</v>
      </c>
      <c r="B333" s="66">
        <v>3</v>
      </c>
      <c r="C333" s="67">
        <v>2</v>
      </c>
      <c r="D333" s="68">
        <v>6</v>
      </c>
      <c r="E333" s="68">
        <v>1</v>
      </c>
      <c r="F333" s="70">
        <v>1</v>
      </c>
      <c r="G333" s="69" t="s">
        <v>177</v>
      </c>
      <c r="H333" s="43">
        <v>325</v>
      </c>
      <c r="I333" s="104">
        <v>0</v>
      </c>
      <c r="J333" s="104">
        <v>0</v>
      </c>
      <c r="K333" s="104">
        <v>0</v>
      </c>
      <c r="L333" s="103">
        <v>0</v>
      </c>
    </row>
    <row r="334" spans="1:12" ht="15" hidden="1" customHeight="1">
      <c r="A334" s="58">
        <v>3</v>
      </c>
      <c r="B334" s="58">
        <v>3</v>
      </c>
      <c r="C334" s="54">
        <v>2</v>
      </c>
      <c r="D334" s="55">
        <v>7</v>
      </c>
      <c r="E334" s="55"/>
      <c r="F334" s="57"/>
      <c r="G334" s="56" t="s">
        <v>209</v>
      </c>
      <c r="H334" s="43">
        <v>326</v>
      </c>
      <c r="I334" s="44">
        <f>I335</f>
        <v>0</v>
      </c>
      <c r="J334" s="84">
        <f>J335</f>
        <v>0</v>
      </c>
      <c r="K334" s="45">
        <f>K335</f>
        <v>0</v>
      </c>
      <c r="L334" s="45">
        <f>L335</f>
        <v>0</v>
      </c>
    </row>
    <row r="335" spans="1:12" ht="12.75" hidden="1" customHeight="1">
      <c r="A335" s="66">
        <v>3</v>
      </c>
      <c r="B335" s="66">
        <v>3</v>
      </c>
      <c r="C335" s="67">
        <v>2</v>
      </c>
      <c r="D335" s="68">
        <v>7</v>
      </c>
      <c r="E335" s="68">
        <v>1</v>
      </c>
      <c r="F335" s="70"/>
      <c r="G335" s="56" t="s">
        <v>209</v>
      </c>
      <c r="H335" s="43">
        <v>327</v>
      </c>
      <c r="I335" s="44">
        <f>SUM(I336:I337)</f>
        <v>0</v>
      </c>
      <c r="J335" s="44">
        <f>SUM(J336:J337)</f>
        <v>0</v>
      </c>
      <c r="K335" s="44">
        <f>SUM(K336:K337)</f>
        <v>0</v>
      </c>
      <c r="L335" s="44">
        <f>SUM(L336:L337)</f>
        <v>0</v>
      </c>
    </row>
    <row r="336" spans="1:12" ht="27" hidden="1" customHeight="1">
      <c r="A336" s="58">
        <v>3</v>
      </c>
      <c r="B336" s="58">
        <v>3</v>
      </c>
      <c r="C336" s="54">
        <v>2</v>
      </c>
      <c r="D336" s="55">
        <v>7</v>
      </c>
      <c r="E336" s="55">
        <v>1</v>
      </c>
      <c r="F336" s="57">
        <v>1</v>
      </c>
      <c r="G336" s="56" t="s">
        <v>210</v>
      </c>
      <c r="H336" s="43">
        <v>328</v>
      </c>
      <c r="I336" s="104">
        <v>0</v>
      </c>
      <c r="J336" s="104">
        <v>0</v>
      </c>
      <c r="K336" s="104">
        <v>0</v>
      </c>
      <c r="L336" s="103">
        <v>0</v>
      </c>
    </row>
    <row r="337" spans="1:12" ht="30" hidden="1" customHeight="1">
      <c r="A337" s="58">
        <v>3</v>
      </c>
      <c r="B337" s="58">
        <v>3</v>
      </c>
      <c r="C337" s="54">
        <v>2</v>
      </c>
      <c r="D337" s="55">
        <v>7</v>
      </c>
      <c r="E337" s="55">
        <v>1</v>
      </c>
      <c r="F337" s="57">
        <v>2</v>
      </c>
      <c r="G337" s="56" t="s">
        <v>211</v>
      </c>
      <c r="H337" s="43">
        <v>329</v>
      </c>
      <c r="I337" s="61">
        <v>0</v>
      </c>
      <c r="J337" s="61">
        <v>0</v>
      </c>
      <c r="K337" s="61">
        <v>0</v>
      </c>
      <c r="L337" s="61">
        <v>0</v>
      </c>
    </row>
    <row r="338" spans="1:12" ht="18.75" customHeight="1">
      <c r="A338" s="24"/>
      <c r="B338" s="24"/>
      <c r="C338" s="25"/>
      <c r="D338" s="114"/>
      <c r="E338" s="115"/>
      <c r="F338" s="116"/>
      <c r="G338" s="117" t="s">
        <v>214</v>
      </c>
      <c r="H338" s="43">
        <v>330</v>
      </c>
      <c r="I338" s="93">
        <f>SUM(I30)</f>
        <v>118300</v>
      </c>
      <c r="J338" s="93">
        <f t="shared" ref="J338:L338" si="33">SUM(J30)</f>
        <v>87000</v>
      </c>
      <c r="K338" s="93">
        <f t="shared" si="33"/>
        <v>69849.350000000006</v>
      </c>
      <c r="L338" s="93">
        <f t="shared" si="33"/>
        <v>69849.350000000006</v>
      </c>
    </row>
    <row r="339" spans="1:12" ht="4.2" customHeight="1">
      <c r="G339" s="118"/>
      <c r="H339" s="43"/>
      <c r="I339" s="119"/>
      <c r="J339" s="120"/>
      <c r="K339" s="120"/>
      <c r="L339" s="120"/>
    </row>
    <row r="340" spans="1:12" ht="18.75" customHeight="1">
      <c r="D340" s="21"/>
      <c r="E340" s="21"/>
      <c r="F340" s="29"/>
      <c r="G340" s="21" t="s">
        <v>215</v>
      </c>
      <c r="H340" s="140"/>
      <c r="I340" s="121"/>
      <c r="J340" s="120"/>
      <c r="K340" s="21" t="s">
        <v>216</v>
      </c>
      <c r="L340" s="121"/>
    </row>
    <row r="341" spans="1:12" ht="18.75" customHeight="1">
      <c r="A341" s="122"/>
      <c r="B341" s="122"/>
      <c r="C341" s="122"/>
      <c r="D341" s="123" t="s">
        <v>217</v>
      </c>
      <c r="E341"/>
      <c r="F341"/>
      <c r="G341" s="140"/>
      <c r="H341" s="140"/>
      <c r="I341" s="128" t="s">
        <v>218</v>
      </c>
      <c r="K341" s="457" t="s">
        <v>219</v>
      </c>
      <c r="L341" s="457"/>
    </row>
    <row r="342" spans="1:12" ht="4.2" customHeight="1">
      <c r="I342" s="124"/>
      <c r="K342" s="124"/>
      <c r="L342" s="124"/>
    </row>
    <row r="343" spans="1:12" ht="15.75" customHeight="1">
      <c r="D343" s="21"/>
      <c r="E343" s="21"/>
      <c r="F343" s="29"/>
      <c r="G343" s="21" t="s">
        <v>220</v>
      </c>
      <c r="I343" s="124"/>
      <c r="K343" s="21" t="s">
        <v>221</v>
      </c>
      <c r="L343" s="125"/>
    </row>
    <row r="344" spans="1:12" ht="26.25" customHeight="1">
      <c r="D344" s="459" t="s">
        <v>222</v>
      </c>
      <c r="E344" s="460"/>
      <c r="F344" s="460"/>
      <c r="G344" s="460"/>
      <c r="H344" s="126"/>
      <c r="I344" s="127" t="s">
        <v>218</v>
      </c>
      <c r="K344" s="457" t="s">
        <v>219</v>
      </c>
      <c r="L344" s="457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341:L341"/>
    <mergeCell ref="D344:G344"/>
    <mergeCell ref="K344:L344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J337"/>
  <sheetViews>
    <sheetView topLeftCell="A4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438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82" t="s">
        <v>6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84" t="s">
        <v>7</v>
      </c>
      <c r="H8" s="484"/>
      <c r="I8" s="484"/>
      <c r="J8" s="484"/>
      <c r="K8" s="48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1" t="s">
        <v>425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5" t="s">
        <v>427</v>
      </c>
      <c r="H10" s="475"/>
      <c r="I10" s="475"/>
      <c r="J10" s="475"/>
      <c r="K10" s="47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5" t="s">
        <v>8</v>
      </c>
      <c r="H11" s="485"/>
      <c r="I11" s="485"/>
      <c r="J11" s="485"/>
      <c r="K11" s="48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1" t="s">
        <v>9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5" t="s">
        <v>441</v>
      </c>
      <c r="H15" s="475"/>
      <c r="I15" s="475"/>
      <c r="J15" s="475"/>
      <c r="K15" s="475"/>
    </row>
    <row r="16" spans="1:36" ht="11.25" customHeight="1">
      <c r="G16" s="476" t="s">
        <v>10</v>
      </c>
      <c r="H16" s="476"/>
      <c r="I16" s="476"/>
      <c r="J16" s="476"/>
      <c r="K16" s="476"/>
    </row>
    <row r="17" spans="1:17" ht="15" customHeight="1">
      <c r="B17"/>
      <c r="C17"/>
      <c r="D17"/>
      <c r="E17" s="477" t="s">
        <v>11</v>
      </c>
      <c r="F17" s="477"/>
      <c r="G17" s="477"/>
      <c r="H17" s="477"/>
      <c r="I17" s="477"/>
      <c r="J17" s="477"/>
      <c r="K17" s="477"/>
      <c r="L17"/>
    </row>
    <row r="18" spans="1:17" ht="12" customHeight="1">
      <c r="A18" s="478" t="s">
        <v>12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79" t="s">
        <v>16</v>
      </c>
      <c r="D22" s="480"/>
      <c r="E22" s="480"/>
      <c r="F22" s="480"/>
      <c r="G22" s="480"/>
      <c r="H22" s="480"/>
      <c r="I22" s="480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7" ht="13.5" customHeight="1">
      <c r="F25" s="1"/>
      <c r="G25" s="458" t="s">
        <v>23</v>
      </c>
      <c r="H25" s="458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7" ht="24" customHeight="1">
      <c r="A27" s="461" t="s">
        <v>29</v>
      </c>
      <c r="B27" s="462"/>
      <c r="C27" s="462"/>
      <c r="D27" s="462"/>
      <c r="E27" s="462"/>
      <c r="F27" s="462"/>
      <c r="G27" s="465" t="s">
        <v>30</v>
      </c>
      <c r="H27" s="467" t="s">
        <v>31</v>
      </c>
      <c r="I27" s="469" t="s">
        <v>32</v>
      </c>
      <c r="J27" s="470"/>
      <c r="K27" s="471" t="s">
        <v>33</v>
      </c>
      <c r="L27" s="473" t="s">
        <v>34</v>
      </c>
      <c r="M27" s="135"/>
    </row>
    <row r="28" spans="1:17" ht="46.5" customHeight="1">
      <c r="A28" s="463"/>
      <c r="B28" s="464"/>
      <c r="C28" s="464"/>
      <c r="D28" s="464"/>
      <c r="E28" s="464"/>
      <c r="F28" s="464"/>
      <c r="G28" s="466"/>
      <c r="H28" s="468"/>
      <c r="I28" s="32" t="s">
        <v>35</v>
      </c>
      <c r="J28" s="33" t="s">
        <v>36</v>
      </c>
      <c r="K28" s="472"/>
      <c r="L28" s="474"/>
    </row>
    <row r="29" spans="1:17" ht="11.25" customHeight="1">
      <c r="A29" s="454" t="s">
        <v>37</v>
      </c>
      <c r="B29" s="455"/>
      <c r="C29" s="455"/>
      <c r="D29" s="455"/>
      <c r="E29" s="455"/>
      <c r="F29" s="456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SUM(I31+I42+I58+I79+I86+I106+I128+I146+I156)</f>
        <v>26500</v>
      </c>
      <c r="J30" s="44">
        <f>SUM(J31+J42+J58+J79+J86+J106+J128+J146+J156)</f>
        <v>18000</v>
      </c>
      <c r="K30" s="45">
        <f>SUM(K31+K42+K58+K79+K86+K106+K128+K146+K156)</f>
        <v>13658.310000000001</v>
      </c>
      <c r="L30" s="44">
        <f>SUM(L31+L42+L58+L79+L86+L106+L128+L146+L156)</f>
        <v>13658.310000000001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12300</v>
      </c>
      <c r="J31" s="44">
        <f t="shared" ref="J31:L31" si="0">SUM(J32+J41)</f>
        <v>8300</v>
      </c>
      <c r="K31" s="44">
        <f t="shared" si="0"/>
        <v>6219.54</v>
      </c>
      <c r="L31" s="44">
        <f t="shared" si="0"/>
        <v>6219.54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12100</v>
      </c>
      <c r="J32" s="44">
        <f>SUM(J33)</f>
        <v>8100</v>
      </c>
      <c r="K32" s="45">
        <f>SUM(K33)</f>
        <v>6128.32</v>
      </c>
      <c r="L32" s="44">
        <f>SUM(L33)</f>
        <v>6128.32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12100</v>
      </c>
      <c r="J33" s="44">
        <f t="shared" ref="J33:L34" si="1">SUM(J34)</f>
        <v>8100</v>
      </c>
      <c r="K33" s="44">
        <f t="shared" si="1"/>
        <v>6128.32</v>
      </c>
      <c r="L33" s="44">
        <f t="shared" si="1"/>
        <v>6128.32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12100</v>
      </c>
      <c r="J34" s="45">
        <f t="shared" si="1"/>
        <v>8100</v>
      </c>
      <c r="K34" s="45">
        <f t="shared" si="1"/>
        <v>6128.32</v>
      </c>
      <c r="L34" s="45">
        <f t="shared" si="1"/>
        <v>6128.32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12100</v>
      </c>
      <c r="J35" s="60">
        <v>8100</v>
      </c>
      <c r="K35" s="60">
        <v>6128.32</v>
      </c>
      <c r="L35" s="60">
        <f>K35</f>
        <v>6128.32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>
        <f t="shared" ref="L36:L41" si="2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>
        <f t="shared" si="2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>
        <f t="shared" si="2"/>
        <v>0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>
        <f t="shared" si="2"/>
        <v>0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>
        <f t="shared" si="2"/>
        <v>0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200</v>
      </c>
      <c r="J41" s="60">
        <v>200</v>
      </c>
      <c r="K41" s="60">
        <v>91.22</v>
      </c>
      <c r="L41" s="60">
        <f t="shared" si="2"/>
        <v>91.22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3">I43</f>
        <v>14100</v>
      </c>
      <c r="J42" s="65">
        <f t="shared" si="3"/>
        <v>9600</v>
      </c>
      <c r="K42" s="64">
        <f t="shared" si="3"/>
        <v>7438.77</v>
      </c>
      <c r="L42" s="64">
        <f t="shared" si="3"/>
        <v>7438.77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14100</v>
      </c>
      <c r="J43" s="45">
        <f t="shared" si="3"/>
        <v>9600</v>
      </c>
      <c r="K43" s="44">
        <f t="shared" si="3"/>
        <v>7438.77</v>
      </c>
      <c r="L43" s="45">
        <f t="shared" si="3"/>
        <v>7438.77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14100</v>
      </c>
      <c r="J44" s="45">
        <f t="shared" si="3"/>
        <v>9600</v>
      </c>
      <c r="K44" s="53">
        <f t="shared" si="3"/>
        <v>7438.77</v>
      </c>
      <c r="L44" s="53">
        <f t="shared" si="3"/>
        <v>7438.77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SUM(I46:I57)</f>
        <v>14100</v>
      </c>
      <c r="J45" s="71">
        <f>SUM(J46:J57)</f>
        <v>9600</v>
      </c>
      <c r="K45" s="72">
        <f>SUM(K46:K57)</f>
        <v>7438.77</v>
      </c>
      <c r="L45" s="72">
        <f>SUM(L46:L57)</f>
        <v>7438.77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1500</v>
      </c>
      <c r="J46" s="60">
        <v>1000</v>
      </c>
      <c r="K46" s="60">
        <v>473.62</v>
      </c>
      <c r="L46" s="60">
        <f>K46</f>
        <v>473.62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/>
      <c r="J47" s="60"/>
      <c r="K47" s="60"/>
      <c r="L47" s="60">
        <f t="shared" ref="L47:L57" si="4">K47</f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400</v>
      </c>
      <c r="J48" s="60">
        <v>300</v>
      </c>
      <c r="K48" s="60">
        <v>223.86</v>
      </c>
      <c r="L48" s="60">
        <f t="shared" si="4"/>
        <v>223.86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2200</v>
      </c>
      <c r="J49" s="60">
        <v>1500</v>
      </c>
      <c r="K49" s="60">
        <v>550.71</v>
      </c>
      <c r="L49" s="60">
        <f t="shared" si="4"/>
        <v>550.71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/>
      <c r="J50" s="60"/>
      <c r="K50" s="60"/>
      <c r="L50" s="60">
        <f t="shared" si="4"/>
        <v>0</v>
      </c>
      <c r="Q50" s="136"/>
      <c r="R50" s="136"/>
    </row>
    <row r="51" spans="1:19" ht="15.75" hidden="1" customHeight="1">
      <c r="A51" s="66">
        <v>2</v>
      </c>
      <c r="B51" s="75">
        <v>2</v>
      </c>
      <c r="C51" s="76">
        <v>1</v>
      </c>
      <c r="D51" s="76">
        <v>1</v>
      </c>
      <c r="E51" s="76">
        <v>1</v>
      </c>
      <c r="F51" s="77">
        <v>12</v>
      </c>
      <c r="G51" s="78" t="s">
        <v>52</v>
      </c>
      <c r="H51" s="43">
        <v>23</v>
      </c>
      <c r="I51" s="79"/>
      <c r="J51" s="60"/>
      <c r="K51" s="60"/>
      <c r="L51" s="60">
        <f t="shared" si="4"/>
        <v>0</v>
      </c>
      <c r="Q51" s="136"/>
      <c r="R51" s="136"/>
    </row>
    <row r="52" spans="1:19" ht="15.75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16</v>
      </c>
      <c r="G52" s="56" t="s">
        <v>55</v>
      </c>
      <c r="H52" s="43">
        <v>26</v>
      </c>
      <c r="I52" s="61">
        <v>800</v>
      </c>
      <c r="J52" s="60">
        <v>700</v>
      </c>
      <c r="K52" s="60">
        <v>475</v>
      </c>
      <c r="L52" s="60">
        <f t="shared" si="4"/>
        <v>475</v>
      </c>
      <c r="Q52" s="136"/>
      <c r="R52" s="136"/>
    </row>
    <row r="53" spans="1:19" ht="27.75" hidden="1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17</v>
      </c>
      <c r="G53" s="56" t="s">
        <v>56</v>
      </c>
      <c r="H53" s="43">
        <v>27</v>
      </c>
      <c r="I53" s="61"/>
      <c r="J53" s="61"/>
      <c r="K53" s="61"/>
      <c r="L53" s="60">
        <f t="shared" si="4"/>
        <v>0</v>
      </c>
      <c r="Q53" s="136"/>
      <c r="R53" s="136"/>
    </row>
    <row r="54" spans="1:19" ht="14.2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20</v>
      </c>
      <c r="G54" s="56" t="s">
        <v>57</v>
      </c>
      <c r="H54" s="43">
        <v>28</v>
      </c>
      <c r="I54" s="61">
        <v>2900</v>
      </c>
      <c r="J54" s="60">
        <v>1900</v>
      </c>
      <c r="K54" s="60">
        <v>1565.28</v>
      </c>
      <c r="L54" s="60">
        <f t="shared" si="4"/>
        <v>1565.28</v>
      </c>
      <c r="Q54" s="136"/>
      <c r="R54" s="136"/>
    </row>
    <row r="55" spans="1:19" ht="27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21</v>
      </c>
      <c r="G55" s="56" t="s">
        <v>58</v>
      </c>
      <c r="H55" s="43">
        <v>29</v>
      </c>
      <c r="I55" s="61">
        <v>700</v>
      </c>
      <c r="J55" s="60">
        <v>500</v>
      </c>
      <c r="K55" s="60">
        <v>474.99</v>
      </c>
      <c r="L55" s="60">
        <f t="shared" si="4"/>
        <v>474.99</v>
      </c>
      <c r="Q55" s="136"/>
      <c r="R55" s="136"/>
    </row>
    <row r="56" spans="1:19" ht="12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22</v>
      </c>
      <c r="G56" s="56" t="s">
        <v>59</v>
      </c>
      <c r="H56" s="43">
        <v>30</v>
      </c>
      <c r="I56" s="61">
        <v>0</v>
      </c>
      <c r="J56" s="60">
        <v>0</v>
      </c>
      <c r="K56" s="60">
        <v>0</v>
      </c>
      <c r="L56" s="60">
        <f t="shared" si="4"/>
        <v>0</v>
      </c>
      <c r="Q56" s="136"/>
      <c r="R56" s="136"/>
    </row>
    <row r="57" spans="1:19" ht="1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30</v>
      </c>
      <c r="G57" s="56" t="s">
        <v>60</v>
      </c>
      <c r="H57" s="43">
        <v>31</v>
      </c>
      <c r="I57" s="61">
        <v>5600</v>
      </c>
      <c r="J57" s="60">
        <v>3700</v>
      </c>
      <c r="K57" s="60">
        <v>3675.31</v>
      </c>
      <c r="L57" s="60">
        <f t="shared" si="4"/>
        <v>3675.31</v>
      </c>
      <c r="Q57" s="136"/>
      <c r="R57" s="136"/>
    </row>
    <row r="58" spans="1:19" ht="14.25" hidden="1" customHeight="1">
      <c r="A58" s="81">
        <v>2</v>
      </c>
      <c r="B58" s="82">
        <v>3</v>
      </c>
      <c r="C58" s="46"/>
      <c r="D58" s="47"/>
      <c r="E58" s="47"/>
      <c r="F58" s="50"/>
      <c r="G58" s="83" t="s">
        <v>61</v>
      </c>
      <c r="H58" s="43">
        <v>32</v>
      </c>
      <c r="I58" s="64">
        <f>I59</f>
        <v>0</v>
      </c>
      <c r="J58" s="64">
        <f>J59</f>
        <v>0</v>
      </c>
      <c r="K58" s="64">
        <f>K59</f>
        <v>0</v>
      </c>
      <c r="L58" s="64">
        <f>L59</f>
        <v>0</v>
      </c>
    </row>
    <row r="59" spans="1:19" ht="13.5" hidden="1" customHeight="1">
      <c r="A59" s="58">
        <v>2</v>
      </c>
      <c r="B59" s="54">
        <v>3</v>
      </c>
      <c r="C59" s="55">
        <v>1</v>
      </c>
      <c r="D59" s="55"/>
      <c r="E59" s="55"/>
      <c r="F59" s="57"/>
      <c r="G59" s="56" t="s">
        <v>62</v>
      </c>
      <c r="H59" s="43">
        <v>33</v>
      </c>
      <c r="I59" s="44">
        <f>SUM(I60+I65+I70)</f>
        <v>0</v>
      </c>
      <c r="J59" s="84">
        <f>SUM(J60+J65+J70)</f>
        <v>0</v>
      </c>
      <c r="K59" s="45">
        <f>SUM(K60+K65+K70)</f>
        <v>0</v>
      </c>
      <c r="L59" s="44">
        <f>SUM(L60+L65+L70)</f>
        <v>0</v>
      </c>
      <c r="Q59" s="136"/>
      <c r="S59" s="136"/>
    </row>
    <row r="60" spans="1:19" ht="15" hidden="1" customHeight="1">
      <c r="A60" s="58">
        <v>2</v>
      </c>
      <c r="B60" s="54">
        <v>3</v>
      </c>
      <c r="C60" s="55">
        <v>1</v>
      </c>
      <c r="D60" s="55">
        <v>1</v>
      </c>
      <c r="E60" s="55"/>
      <c r="F60" s="57"/>
      <c r="G60" s="56" t="s">
        <v>63</v>
      </c>
      <c r="H60" s="43">
        <v>34</v>
      </c>
      <c r="I60" s="44">
        <f>I61</f>
        <v>0</v>
      </c>
      <c r="J60" s="84">
        <f>J61</f>
        <v>0</v>
      </c>
      <c r="K60" s="45">
        <f>K61</f>
        <v>0</v>
      </c>
      <c r="L60" s="44">
        <f>L61</f>
        <v>0</v>
      </c>
      <c r="Q60" s="136"/>
      <c r="R60" s="136"/>
    </row>
    <row r="61" spans="1:19" ht="13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/>
      <c r="G61" s="56" t="s">
        <v>63</v>
      </c>
      <c r="H61" s="43">
        <v>35</v>
      </c>
      <c r="I61" s="44">
        <f>SUM(I62:I64)</f>
        <v>0</v>
      </c>
      <c r="J61" s="84">
        <f>SUM(J62:J64)</f>
        <v>0</v>
      </c>
      <c r="K61" s="45">
        <f>SUM(K62:K64)</f>
        <v>0</v>
      </c>
      <c r="L61" s="44">
        <f>SUM(L62:L64)</f>
        <v>0</v>
      </c>
      <c r="Q61" s="136"/>
      <c r="R61" s="136"/>
    </row>
    <row r="62" spans="1:19" s="137" customFormat="1" ht="25.5" hidden="1" customHeight="1">
      <c r="A62" s="58">
        <v>2</v>
      </c>
      <c r="B62" s="54">
        <v>3</v>
      </c>
      <c r="C62" s="55">
        <v>1</v>
      </c>
      <c r="D62" s="55">
        <v>1</v>
      </c>
      <c r="E62" s="55">
        <v>1</v>
      </c>
      <c r="F62" s="57">
        <v>1</v>
      </c>
      <c r="G62" s="56" t="s">
        <v>64</v>
      </c>
      <c r="H62" s="43">
        <v>36</v>
      </c>
      <c r="I62" s="61">
        <v>0</v>
      </c>
      <c r="J62" s="61">
        <v>0</v>
      </c>
      <c r="K62" s="61">
        <v>0</v>
      </c>
      <c r="L62" s="61">
        <v>0</v>
      </c>
      <c r="Q62" s="136"/>
      <c r="R62" s="136"/>
    </row>
    <row r="63" spans="1:19" ht="19.5" hidden="1" customHeight="1">
      <c r="A63" s="58">
        <v>2</v>
      </c>
      <c r="B63" s="49">
        <v>3</v>
      </c>
      <c r="C63" s="47">
        <v>1</v>
      </c>
      <c r="D63" s="47">
        <v>1</v>
      </c>
      <c r="E63" s="47">
        <v>1</v>
      </c>
      <c r="F63" s="50">
        <v>2</v>
      </c>
      <c r="G63" s="48" t="s">
        <v>65</v>
      </c>
      <c r="H63" s="43">
        <v>37</v>
      </c>
      <c r="I63" s="59">
        <v>0</v>
      </c>
      <c r="J63" s="59">
        <v>0</v>
      </c>
      <c r="K63" s="59">
        <v>0</v>
      </c>
      <c r="L63" s="59">
        <v>0</v>
      </c>
      <c r="Q63" s="136"/>
      <c r="R63" s="136"/>
    </row>
    <row r="64" spans="1:19" ht="16.5" hidden="1" customHeight="1">
      <c r="A64" s="54">
        <v>2</v>
      </c>
      <c r="B64" s="55">
        <v>3</v>
      </c>
      <c r="C64" s="55">
        <v>1</v>
      </c>
      <c r="D64" s="55">
        <v>1</v>
      </c>
      <c r="E64" s="55">
        <v>1</v>
      </c>
      <c r="F64" s="57">
        <v>3</v>
      </c>
      <c r="G64" s="56" t="s">
        <v>66</v>
      </c>
      <c r="H64" s="43">
        <v>38</v>
      </c>
      <c r="I64" s="61">
        <v>0</v>
      </c>
      <c r="J64" s="61">
        <v>0</v>
      </c>
      <c r="K64" s="61">
        <v>0</v>
      </c>
      <c r="L64" s="61">
        <v>0</v>
      </c>
      <c r="Q64" s="136"/>
      <c r="R64" s="136"/>
    </row>
    <row r="65" spans="1:18" ht="29.25" hidden="1" customHeight="1">
      <c r="A65" s="49">
        <v>2</v>
      </c>
      <c r="B65" s="47">
        <v>3</v>
      </c>
      <c r="C65" s="47">
        <v>1</v>
      </c>
      <c r="D65" s="47">
        <v>2</v>
      </c>
      <c r="E65" s="47"/>
      <c r="F65" s="50"/>
      <c r="G65" s="48" t="s">
        <v>67</v>
      </c>
      <c r="H65" s="43">
        <v>39</v>
      </c>
      <c r="I65" s="64">
        <f>I66</f>
        <v>0</v>
      </c>
      <c r="J65" s="85">
        <f>J66</f>
        <v>0</v>
      </c>
      <c r="K65" s="65">
        <f>K66</f>
        <v>0</v>
      </c>
      <c r="L65" s="65">
        <f>L66</f>
        <v>0</v>
      </c>
      <c r="Q65" s="136"/>
      <c r="R65" s="136"/>
    </row>
    <row r="66" spans="1:18" ht="27" hidden="1" customHeight="1">
      <c r="A66" s="67">
        <v>2</v>
      </c>
      <c r="B66" s="68">
        <v>3</v>
      </c>
      <c r="C66" s="68">
        <v>1</v>
      </c>
      <c r="D66" s="68">
        <v>2</v>
      </c>
      <c r="E66" s="68">
        <v>1</v>
      </c>
      <c r="F66" s="70"/>
      <c r="G66" s="48" t="s">
        <v>67</v>
      </c>
      <c r="H66" s="43">
        <v>40</v>
      </c>
      <c r="I66" s="53">
        <f>SUM(I67:I69)</f>
        <v>0</v>
      </c>
      <c r="J66" s="86">
        <f>SUM(J67:J69)</f>
        <v>0</v>
      </c>
      <c r="K66" s="52">
        <f>SUM(K67:K69)</f>
        <v>0</v>
      </c>
      <c r="L66" s="45">
        <f>SUM(L67:L69)</f>
        <v>0</v>
      </c>
      <c r="Q66" s="136"/>
      <c r="R66" s="136"/>
    </row>
    <row r="67" spans="1:18" s="137" customFormat="1" ht="27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1</v>
      </c>
      <c r="G67" s="58" t="s">
        <v>64</v>
      </c>
      <c r="H67" s="43">
        <v>41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16.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2</v>
      </c>
      <c r="G68" s="58" t="s">
        <v>65</v>
      </c>
      <c r="H68" s="43">
        <v>42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15" hidden="1" customHeight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>
        <v>3</v>
      </c>
      <c r="G69" s="58" t="s">
        <v>66</v>
      </c>
      <c r="H69" s="43">
        <v>43</v>
      </c>
      <c r="I69" s="61">
        <v>0</v>
      </c>
      <c r="J69" s="61">
        <v>0</v>
      </c>
      <c r="K69" s="61">
        <v>0</v>
      </c>
      <c r="L69" s="61">
        <v>0</v>
      </c>
      <c r="Q69" s="136"/>
      <c r="R69" s="136"/>
    </row>
    <row r="70" spans="1:18" ht="27.75" hidden="1" customHeight="1">
      <c r="A70" s="54">
        <v>2</v>
      </c>
      <c r="B70" s="55">
        <v>3</v>
      </c>
      <c r="C70" s="55">
        <v>1</v>
      </c>
      <c r="D70" s="55">
        <v>3</v>
      </c>
      <c r="E70" s="55"/>
      <c r="F70" s="57"/>
      <c r="G70" s="58" t="s">
        <v>68</v>
      </c>
      <c r="H70" s="43">
        <v>44</v>
      </c>
      <c r="I70" s="44">
        <f>I71</f>
        <v>0</v>
      </c>
      <c r="J70" s="84">
        <f>J71</f>
        <v>0</v>
      </c>
      <c r="K70" s="45">
        <f>K71</f>
        <v>0</v>
      </c>
      <c r="L70" s="45">
        <f>L71</f>
        <v>0</v>
      </c>
      <c r="Q70" s="136"/>
      <c r="R70" s="136"/>
    </row>
    <row r="71" spans="1:18" ht="26.25" hidden="1" customHeight="1">
      <c r="A71" s="54">
        <v>2</v>
      </c>
      <c r="B71" s="55">
        <v>3</v>
      </c>
      <c r="C71" s="55">
        <v>1</v>
      </c>
      <c r="D71" s="55">
        <v>3</v>
      </c>
      <c r="E71" s="55">
        <v>1</v>
      </c>
      <c r="F71" s="57"/>
      <c r="G71" s="58" t="s">
        <v>69</v>
      </c>
      <c r="H71" s="43">
        <v>45</v>
      </c>
      <c r="I71" s="44">
        <f>SUM(I72:I74)</f>
        <v>0</v>
      </c>
      <c r="J71" s="84">
        <f>SUM(J72:J74)</f>
        <v>0</v>
      </c>
      <c r="K71" s="45">
        <f>SUM(K72:K74)</f>
        <v>0</v>
      </c>
      <c r="L71" s="45">
        <f>SUM(L72:L74)</f>
        <v>0</v>
      </c>
      <c r="Q71" s="136"/>
      <c r="R71" s="136"/>
    </row>
    <row r="72" spans="1:18" ht="15" hidden="1" customHeight="1">
      <c r="A72" s="49">
        <v>2</v>
      </c>
      <c r="B72" s="47">
        <v>3</v>
      </c>
      <c r="C72" s="47">
        <v>1</v>
      </c>
      <c r="D72" s="47">
        <v>3</v>
      </c>
      <c r="E72" s="47">
        <v>1</v>
      </c>
      <c r="F72" s="50">
        <v>1</v>
      </c>
      <c r="G72" s="74" t="s">
        <v>70</v>
      </c>
      <c r="H72" s="43">
        <v>46</v>
      </c>
      <c r="I72" s="59">
        <v>0</v>
      </c>
      <c r="J72" s="59">
        <v>0</v>
      </c>
      <c r="K72" s="59">
        <v>0</v>
      </c>
      <c r="L72" s="59">
        <v>0</v>
      </c>
      <c r="Q72" s="136"/>
      <c r="R72" s="136"/>
    </row>
    <row r="73" spans="1:18" ht="16.5" hidden="1" customHeight="1">
      <c r="A73" s="54">
        <v>2</v>
      </c>
      <c r="B73" s="55">
        <v>3</v>
      </c>
      <c r="C73" s="55">
        <v>1</v>
      </c>
      <c r="D73" s="55">
        <v>3</v>
      </c>
      <c r="E73" s="55">
        <v>1</v>
      </c>
      <c r="F73" s="57">
        <v>2</v>
      </c>
      <c r="G73" s="58" t="s">
        <v>71</v>
      </c>
      <c r="H73" s="43">
        <v>47</v>
      </c>
      <c r="I73" s="61">
        <v>0</v>
      </c>
      <c r="J73" s="61">
        <v>0</v>
      </c>
      <c r="K73" s="61">
        <v>0</v>
      </c>
      <c r="L73" s="61">
        <v>0</v>
      </c>
      <c r="Q73" s="136"/>
      <c r="R73" s="136"/>
    </row>
    <row r="74" spans="1:18" ht="17.25" hidden="1" customHeight="1">
      <c r="A74" s="49">
        <v>2</v>
      </c>
      <c r="B74" s="47">
        <v>3</v>
      </c>
      <c r="C74" s="47">
        <v>1</v>
      </c>
      <c r="D74" s="47">
        <v>3</v>
      </c>
      <c r="E74" s="47">
        <v>1</v>
      </c>
      <c r="F74" s="50">
        <v>3</v>
      </c>
      <c r="G74" s="74" t="s">
        <v>72</v>
      </c>
      <c r="H74" s="43">
        <v>48</v>
      </c>
      <c r="I74" s="59">
        <v>0</v>
      </c>
      <c r="J74" s="59">
        <v>0</v>
      </c>
      <c r="K74" s="59">
        <v>0</v>
      </c>
      <c r="L74" s="59">
        <v>0</v>
      </c>
      <c r="Q74" s="136"/>
      <c r="R74" s="136"/>
    </row>
    <row r="75" spans="1:18" ht="12.75" hidden="1" customHeight="1">
      <c r="A75" s="49">
        <v>2</v>
      </c>
      <c r="B75" s="47">
        <v>3</v>
      </c>
      <c r="C75" s="47">
        <v>2</v>
      </c>
      <c r="D75" s="47"/>
      <c r="E75" s="47"/>
      <c r="F75" s="50"/>
      <c r="G75" s="74" t="s">
        <v>73</v>
      </c>
      <c r="H75" s="43">
        <v>49</v>
      </c>
      <c r="I75" s="44">
        <f t="shared" ref="I75:L76" si="5">I76</f>
        <v>0</v>
      </c>
      <c r="J75" s="44">
        <f t="shared" si="5"/>
        <v>0</v>
      </c>
      <c r="K75" s="44">
        <f t="shared" si="5"/>
        <v>0</v>
      </c>
      <c r="L75" s="44">
        <f t="shared" si="5"/>
        <v>0</v>
      </c>
    </row>
    <row r="76" spans="1:18" ht="12" hidden="1" customHeight="1">
      <c r="A76" s="49">
        <v>2</v>
      </c>
      <c r="B76" s="47">
        <v>3</v>
      </c>
      <c r="C76" s="47">
        <v>2</v>
      </c>
      <c r="D76" s="47">
        <v>1</v>
      </c>
      <c r="E76" s="47"/>
      <c r="F76" s="50"/>
      <c r="G76" s="74" t="s">
        <v>73</v>
      </c>
      <c r="H76" s="43">
        <v>50</v>
      </c>
      <c r="I76" s="44">
        <f t="shared" si="5"/>
        <v>0</v>
      </c>
      <c r="J76" s="44">
        <f t="shared" si="5"/>
        <v>0</v>
      </c>
      <c r="K76" s="44">
        <f t="shared" si="5"/>
        <v>0</v>
      </c>
      <c r="L76" s="44">
        <f t="shared" si="5"/>
        <v>0</v>
      </c>
    </row>
    <row r="77" spans="1:18" ht="15.7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/>
      <c r="G77" s="74" t="s">
        <v>73</v>
      </c>
      <c r="H77" s="43">
        <v>51</v>
      </c>
      <c r="I77" s="44">
        <f>SUM(I78)</f>
        <v>0</v>
      </c>
      <c r="J77" s="44">
        <f>SUM(J78)</f>
        <v>0</v>
      </c>
      <c r="K77" s="44">
        <f>SUM(K78)</f>
        <v>0</v>
      </c>
      <c r="L77" s="44">
        <f>SUM(L78)</f>
        <v>0</v>
      </c>
    </row>
    <row r="78" spans="1:18" ht="13.5" hidden="1" customHeight="1">
      <c r="A78" s="49">
        <v>2</v>
      </c>
      <c r="B78" s="47">
        <v>3</v>
      </c>
      <c r="C78" s="47">
        <v>2</v>
      </c>
      <c r="D78" s="47">
        <v>1</v>
      </c>
      <c r="E78" s="47">
        <v>1</v>
      </c>
      <c r="F78" s="50">
        <v>1</v>
      </c>
      <c r="G78" s="74" t="s">
        <v>73</v>
      </c>
      <c r="H78" s="43">
        <v>52</v>
      </c>
      <c r="I78" s="61">
        <v>0</v>
      </c>
      <c r="J78" s="61">
        <v>0</v>
      </c>
      <c r="K78" s="61">
        <v>0</v>
      </c>
      <c r="L78" s="61">
        <v>0</v>
      </c>
    </row>
    <row r="79" spans="1:18" ht="16.5" hidden="1" customHeight="1">
      <c r="A79" s="39">
        <v>2</v>
      </c>
      <c r="B79" s="40">
        <v>4</v>
      </c>
      <c r="C79" s="40"/>
      <c r="D79" s="40"/>
      <c r="E79" s="40"/>
      <c r="F79" s="42"/>
      <c r="G79" s="87" t="s">
        <v>74</v>
      </c>
      <c r="H79" s="43">
        <v>53</v>
      </c>
      <c r="I79" s="44">
        <f t="shared" ref="I79:L81" si="6">I80</f>
        <v>0</v>
      </c>
      <c r="J79" s="84">
        <f t="shared" si="6"/>
        <v>0</v>
      </c>
      <c r="K79" s="45">
        <f t="shared" si="6"/>
        <v>0</v>
      </c>
      <c r="L79" s="45">
        <f t="shared" si="6"/>
        <v>0</v>
      </c>
    </row>
    <row r="80" spans="1:18" ht="15.75" hidden="1" customHeight="1">
      <c r="A80" s="54">
        <v>2</v>
      </c>
      <c r="B80" s="55">
        <v>4</v>
      </c>
      <c r="C80" s="55">
        <v>1</v>
      </c>
      <c r="D80" s="55"/>
      <c r="E80" s="55"/>
      <c r="F80" s="57"/>
      <c r="G80" s="58" t="s">
        <v>75</v>
      </c>
      <c r="H80" s="43">
        <v>54</v>
      </c>
      <c r="I80" s="44">
        <f t="shared" si="6"/>
        <v>0</v>
      </c>
      <c r="J80" s="84">
        <f t="shared" si="6"/>
        <v>0</v>
      </c>
      <c r="K80" s="45">
        <f t="shared" si="6"/>
        <v>0</v>
      </c>
      <c r="L80" s="45">
        <f t="shared" si="6"/>
        <v>0</v>
      </c>
    </row>
    <row r="81" spans="1:12" ht="17.25" hidden="1" customHeight="1">
      <c r="A81" s="54">
        <v>2</v>
      </c>
      <c r="B81" s="55">
        <v>4</v>
      </c>
      <c r="C81" s="55">
        <v>1</v>
      </c>
      <c r="D81" s="55">
        <v>1</v>
      </c>
      <c r="E81" s="55"/>
      <c r="F81" s="57"/>
      <c r="G81" s="58" t="s">
        <v>75</v>
      </c>
      <c r="H81" s="43">
        <v>55</v>
      </c>
      <c r="I81" s="44">
        <f t="shared" si="6"/>
        <v>0</v>
      </c>
      <c r="J81" s="84">
        <f t="shared" si="6"/>
        <v>0</v>
      </c>
      <c r="K81" s="45">
        <f t="shared" si="6"/>
        <v>0</v>
      </c>
      <c r="L81" s="45">
        <f t="shared" si="6"/>
        <v>0</v>
      </c>
    </row>
    <row r="82" spans="1:12" ht="18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/>
      <c r="G82" s="58" t="s">
        <v>75</v>
      </c>
      <c r="H82" s="43">
        <v>56</v>
      </c>
      <c r="I82" s="44">
        <f>SUM(I83:I85)</f>
        <v>0</v>
      </c>
      <c r="J82" s="84">
        <f>SUM(J83:J85)</f>
        <v>0</v>
      </c>
      <c r="K82" s="45">
        <f>SUM(K83:K85)</f>
        <v>0</v>
      </c>
      <c r="L82" s="45">
        <f>SUM(L83:L85)</f>
        <v>0</v>
      </c>
    </row>
    <row r="83" spans="1:12" ht="14.25" hidden="1" customHeight="1">
      <c r="A83" s="54">
        <v>2</v>
      </c>
      <c r="B83" s="55">
        <v>4</v>
      </c>
      <c r="C83" s="55">
        <v>1</v>
      </c>
      <c r="D83" s="55">
        <v>1</v>
      </c>
      <c r="E83" s="55">
        <v>1</v>
      </c>
      <c r="F83" s="57">
        <v>1</v>
      </c>
      <c r="G83" s="58" t="s">
        <v>76</v>
      </c>
      <c r="H83" s="43">
        <v>57</v>
      </c>
      <c r="I83" s="61">
        <v>0</v>
      </c>
      <c r="J83" s="61">
        <v>0</v>
      </c>
      <c r="K83" s="61">
        <v>0</v>
      </c>
      <c r="L83" s="61">
        <v>0</v>
      </c>
    </row>
    <row r="84" spans="1:12" ht="13.5" hidden="1" customHeight="1">
      <c r="A84" s="54">
        <v>2</v>
      </c>
      <c r="B84" s="54">
        <v>4</v>
      </c>
      <c r="C84" s="54">
        <v>1</v>
      </c>
      <c r="D84" s="55">
        <v>1</v>
      </c>
      <c r="E84" s="55">
        <v>1</v>
      </c>
      <c r="F84" s="88">
        <v>2</v>
      </c>
      <c r="G84" s="56" t="s">
        <v>77</v>
      </c>
      <c r="H84" s="43">
        <v>58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54">
        <v>2</v>
      </c>
      <c r="B85" s="55">
        <v>4</v>
      </c>
      <c r="C85" s="54">
        <v>1</v>
      </c>
      <c r="D85" s="55">
        <v>1</v>
      </c>
      <c r="E85" s="55">
        <v>1</v>
      </c>
      <c r="F85" s="88">
        <v>3</v>
      </c>
      <c r="G85" s="56" t="s">
        <v>78</v>
      </c>
      <c r="H85" s="43">
        <v>59</v>
      </c>
      <c r="I85" s="61">
        <v>0</v>
      </c>
      <c r="J85" s="61">
        <v>0</v>
      </c>
      <c r="K85" s="61">
        <v>0</v>
      </c>
      <c r="L85" s="61">
        <v>0</v>
      </c>
    </row>
    <row r="86" spans="1:12" ht="14.4" hidden="1" customHeight="1">
      <c r="A86" s="39">
        <v>2</v>
      </c>
      <c r="B86" s="40">
        <v>5</v>
      </c>
      <c r="C86" s="39"/>
      <c r="D86" s="40"/>
      <c r="E86" s="40"/>
      <c r="F86" s="89"/>
      <c r="G86" s="41" t="s">
        <v>79</v>
      </c>
      <c r="H86" s="43">
        <v>60</v>
      </c>
      <c r="I86" s="44">
        <f>SUM(I87+I92+I97)</f>
        <v>0</v>
      </c>
      <c r="J86" s="84">
        <f>SUM(J87+J92+J97)</f>
        <v>0</v>
      </c>
      <c r="K86" s="45">
        <f>SUM(K87+K92+K97)</f>
        <v>0</v>
      </c>
      <c r="L86" s="45">
        <f>SUM(L87+L92+L97)</f>
        <v>0</v>
      </c>
    </row>
    <row r="87" spans="1:12" ht="14.4" hidden="1" customHeight="1">
      <c r="A87" s="49">
        <v>2</v>
      </c>
      <c r="B87" s="47">
        <v>5</v>
      </c>
      <c r="C87" s="49">
        <v>1</v>
      </c>
      <c r="D87" s="47"/>
      <c r="E87" s="47"/>
      <c r="F87" s="90"/>
      <c r="G87" s="48" t="s">
        <v>80</v>
      </c>
      <c r="H87" s="43">
        <v>61</v>
      </c>
      <c r="I87" s="64">
        <f t="shared" ref="I87:L88" si="7">I88</f>
        <v>0</v>
      </c>
      <c r="J87" s="85">
        <f t="shared" si="7"/>
        <v>0</v>
      </c>
      <c r="K87" s="65">
        <f t="shared" si="7"/>
        <v>0</v>
      </c>
      <c r="L87" s="65">
        <f t="shared" si="7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/>
      <c r="F88" s="88"/>
      <c r="G88" s="56" t="s">
        <v>80</v>
      </c>
      <c r="H88" s="43">
        <v>62</v>
      </c>
      <c r="I88" s="44">
        <f t="shared" si="7"/>
        <v>0</v>
      </c>
      <c r="J88" s="84">
        <f t="shared" si="7"/>
        <v>0</v>
      </c>
      <c r="K88" s="45">
        <f t="shared" si="7"/>
        <v>0</v>
      </c>
      <c r="L88" s="45">
        <f t="shared" si="7"/>
        <v>0</v>
      </c>
    </row>
    <row r="89" spans="1:12" ht="14.4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/>
      <c r="G89" s="56" t="s">
        <v>80</v>
      </c>
      <c r="H89" s="43">
        <v>63</v>
      </c>
      <c r="I89" s="44">
        <f>SUM(I90:I91)</f>
        <v>0</v>
      </c>
      <c r="J89" s="84">
        <f>SUM(J90:J91)</f>
        <v>0</v>
      </c>
      <c r="K89" s="45">
        <f>SUM(K90:K91)</f>
        <v>0</v>
      </c>
      <c r="L89" s="45">
        <f>SUM(L90:L91)</f>
        <v>0</v>
      </c>
    </row>
    <row r="90" spans="1:12" ht="25.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1</v>
      </c>
      <c r="G90" s="56" t="s">
        <v>81</v>
      </c>
      <c r="H90" s="43">
        <v>64</v>
      </c>
      <c r="I90" s="61">
        <v>0</v>
      </c>
      <c r="J90" s="61">
        <v>0</v>
      </c>
      <c r="K90" s="61">
        <v>0</v>
      </c>
      <c r="L90" s="61">
        <v>0</v>
      </c>
    </row>
    <row r="91" spans="1:12" ht="15.75" hidden="1" customHeight="1">
      <c r="A91" s="54">
        <v>2</v>
      </c>
      <c r="B91" s="55">
        <v>5</v>
      </c>
      <c r="C91" s="54">
        <v>1</v>
      </c>
      <c r="D91" s="55">
        <v>1</v>
      </c>
      <c r="E91" s="55">
        <v>1</v>
      </c>
      <c r="F91" s="88">
        <v>2</v>
      </c>
      <c r="G91" s="56" t="s">
        <v>82</v>
      </c>
      <c r="H91" s="43">
        <v>65</v>
      </c>
      <c r="I91" s="61">
        <v>0</v>
      </c>
      <c r="J91" s="61">
        <v>0</v>
      </c>
      <c r="K91" s="61">
        <v>0</v>
      </c>
      <c r="L91" s="61">
        <v>0</v>
      </c>
    </row>
    <row r="92" spans="1:12" ht="12" hidden="1" customHeight="1">
      <c r="A92" s="54">
        <v>2</v>
      </c>
      <c r="B92" s="55">
        <v>5</v>
      </c>
      <c r="C92" s="54">
        <v>2</v>
      </c>
      <c r="D92" s="55"/>
      <c r="E92" s="55"/>
      <c r="F92" s="88"/>
      <c r="G92" s="56" t="s">
        <v>83</v>
      </c>
      <c r="H92" s="43">
        <v>66</v>
      </c>
      <c r="I92" s="44">
        <f t="shared" ref="I92:L93" si="8">I93</f>
        <v>0</v>
      </c>
      <c r="J92" s="84">
        <f t="shared" si="8"/>
        <v>0</v>
      </c>
      <c r="K92" s="45">
        <f t="shared" si="8"/>
        <v>0</v>
      </c>
      <c r="L92" s="44">
        <f t="shared" si="8"/>
        <v>0</v>
      </c>
    </row>
    <row r="93" spans="1:12" ht="15.75" hidden="1" customHeight="1">
      <c r="A93" s="58">
        <v>2</v>
      </c>
      <c r="B93" s="54">
        <v>5</v>
      </c>
      <c r="C93" s="55">
        <v>2</v>
      </c>
      <c r="D93" s="56">
        <v>1</v>
      </c>
      <c r="E93" s="54"/>
      <c r="F93" s="88"/>
      <c r="G93" s="56" t="s">
        <v>83</v>
      </c>
      <c r="H93" s="43">
        <v>67</v>
      </c>
      <c r="I93" s="44">
        <f t="shared" si="8"/>
        <v>0</v>
      </c>
      <c r="J93" s="84">
        <f t="shared" si="8"/>
        <v>0</v>
      </c>
      <c r="K93" s="45">
        <f t="shared" si="8"/>
        <v>0</v>
      </c>
      <c r="L93" s="44">
        <f t="shared" si="8"/>
        <v>0</v>
      </c>
    </row>
    <row r="94" spans="1:12" ht="1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/>
      <c r="G94" s="56" t="s">
        <v>83</v>
      </c>
      <c r="H94" s="43">
        <v>68</v>
      </c>
      <c r="I94" s="44">
        <f>SUM(I95:I96)</f>
        <v>0</v>
      </c>
      <c r="J94" s="84">
        <f>SUM(J95:J96)</f>
        <v>0</v>
      </c>
      <c r="K94" s="45">
        <f>SUM(K95:K96)</f>
        <v>0</v>
      </c>
      <c r="L94" s="44">
        <f>SUM(L95:L96)</f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1</v>
      </c>
      <c r="G95" s="56" t="s">
        <v>84</v>
      </c>
      <c r="H95" s="43">
        <v>69</v>
      </c>
      <c r="I95" s="61">
        <v>0</v>
      </c>
      <c r="J95" s="61">
        <v>0</v>
      </c>
      <c r="K95" s="61">
        <v>0</v>
      </c>
      <c r="L95" s="61">
        <v>0</v>
      </c>
    </row>
    <row r="96" spans="1:12" ht="25.5" hidden="1" customHeight="1">
      <c r="A96" s="58">
        <v>2</v>
      </c>
      <c r="B96" s="54">
        <v>5</v>
      </c>
      <c r="C96" s="55">
        <v>2</v>
      </c>
      <c r="D96" s="56">
        <v>1</v>
      </c>
      <c r="E96" s="54">
        <v>1</v>
      </c>
      <c r="F96" s="88">
        <v>2</v>
      </c>
      <c r="G96" s="56" t="s">
        <v>85</v>
      </c>
      <c r="H96" s="43">
        <v>70</v>
      </c>
      <c r="I96" s="61">
        <v>0</v>
      </c>
      <c r="J96" s="61">
        <v>0</v>
      </c>
      <c r="K96" s="61">
        <v>0</v>
      </c>
      <c r="L96" s="61">
        <v>0</v>
      </c>
    </row>
    <row r="97" spans="1:12" ht="28.5" hidden="1" customHeight="1">
      <c r="A97" s="58">
        <v>2</v>
      </c>
      <c r="B97" s="54">
        <v>5</v>
      </c>
      <c r="C97" s="55">
        <v>3</v>
      </c>
      <c r="D97" s="56"/>
      <c r="E97" s="54"/>
      <c r="F97" s="88"/>
      <c r="G97" s="56" t="s">
        <v>86</v>
      </c>
      <c r="H97" s="43">
        <v>71</v>
      </c>
      <c r="I97" s="44">
        <f t="shared" ref="I97:L98" si="9">I98</f>
        <v>0</v>
      </c>
      <c r="J97" s="84">
        <f t="shared" si="9"/>
        <v>0</v>
      </c>
      <c r="K97" s="45">
        <f t="shared" si="9"/>
        <v>0</v>
      </c>
      <c r="L97" s="44">
        <f t="shared" si="9"/>
        <v>0</v>
      </c>
    </row>
    <row r="98" spans="1:12" ht="27" hidden="1" customHeight="1">
      <c r="A98" s="58">
        <v>2</v>
      </c>
      <c r="B98" s="54">
        <v>5</v>
      </c>
      <c r="C98" s="55">
        <v>3</v>
      </c>
      <c r="D98" s="56">
        <v>1</v>
      </c>
      <c r="E98" s="54"/>
      <c r="F98" s="88"/>
      <c r="G98" s="56" t="s">
        <v>87</v>
      </c>
      <c r="H98" s="43">
        <v>72</v>
      </c>
      <c r="I98" s="44">
        <f t="shared" si="9"/>
        <v>0</v>
      </c>
      <c r="J98" s="84">
        <f t="shared" si="9"/>
        <v>0</v>
      </c>
      <c r="K98" s="45">
        <f t="shared" si="9"/>
        <v>0</v>
      </c>
      <c r="L98" s="44">
        <f t="shared" si="9"/>
        <v>0</v>
      </c>
    </row>
    <row r="99" spans="1:12" ht="30" hidden="1" customHeight="1">
      <c r="A99" s="66">
        <v>2</v>
      </c>
      <c r="B99" s="67">
        <v>5</v>
      </c>
      <c r="C99" s="68">
        <v>3</v>
      </c>
      <c r="D99" s="69">
        <v>1</v>
      </c>
      <c r="E99" s="67">
        <v>1</v>
      </c>
      <c r="F99" s="91"/>
      <c r="G99" s="69" t="s">
        <v>87</v>
      </c>
      <c r="H99" s="43">
        <v>73</v>
      </c>
      <c r="I99" s="53">
        <f>SUM(I100:I101)</f>
        <v>0</v>
      </c>
      <c r="J99" s="86">
        <f>SUM(J100:J101)</f>
        <v>0</v>
      </c>
      <c r="K99" s="52">
        <f>SUM(K100:K101)</f>
        <v>0</v>
      </c>
      <c r="L99" s="53">
        <f>SUM(L100:L101)</f>
        <v>0</v>
      </c>
    </row>
    <row r="100" spans="1:12" ht="26.25" hidden="1" customHeight="1">
      <c r="A100" s="58">
        <v>2</v>
      </c>
      <c r="B100" s="54">
        <v>5</v>
      </c>
      <c r="C100" s="55">
        <v>3</v>
      </c>
      <c r="D100" s="56">
        <v>1</v>
      </c>
      <c r="E100" s="54">
        <v>1</v>
      </c>
      <c r="F100" s="88">
        <v>1</v>
      </c>
      <c r="G100" s="56" t="s">
        <v>87</v>
      </c>
      <c r="H100" s="43">
        <v>74</v>
      </c>
      <c r="I100" s="61">
        <v>0</v>
      </c>
      <c r="J100" s="61">
        <v>0</v>
      </c>
      <c r="K100" s="61">
        <v>0</v>
      </c>
      <c r="L100" s="61">
        <v>0</v>
      </c>
    </row>
    <row r="101" spans="1:12" ht="26.25" hidden="1" customHeight="1">
      <c r="A101" s="66">
        <v>2</v>
      </c>
      <c r="B101" s="67">
        <v>5</v>
      </c>
      <c r="C101" s="68">
        <v>3</v>
      </c>
      <c r="D101" s="69">
        <v>1</v>
      </c>
      <c r="E101" s="67">
        <v>1</v>
      </c>
      <c r="F101" s="91">
        <v>2</v>
      </c>
      <c r="G101" s="69" t="s">
        <v>88</v>
      </c>
      <c r="H101" s="43">
        <v>75</v>
      </c>
      <c r="I101" s="61">
        <v>0</v>
      </c>
      <c r="J101" s="61">
        <v>0</v>
      </c>
      <c r="K101" s="61">
        <v>0</v>
      </c>
      <c r="L101" s="61">
        <v>0</v>
      </c>
    </row>
    <row r="102" spans="1:12" ht="27.75" hidden="1" customHeight="1">
      <c r="A102" s="66">
        <v>2</v>
      </c>
      <c r="B102" s="67">
        <v>5</v>
      </c>
      <c r="C102" s="68">
        <v>3</v>
      </c>
      <c r="D102" s="69">
        <v>2</v>
      </c>
      <c r="E102" s="67"/>
      <c r="F102" s="91"/>
      <c r="G102" s="69" t="s">
        <v>89</v>
      </c>
      <c r="H102" s="43">
        <v>76</v>
      </c>
      <c r="I102" s="53">
        <f>I103</f>
        <v>0</v>
      </c>
      <c r="J102" s="53">
        <f>J103</f>
        <v>0</v>
      </c>
      <c r="K102" s="53">
        <f>K103</f>
        <v>0</v>
      </c>
      <c r="L102" s="53">
        <f>L103</f>
        <v>0</v>
      </c>
    </row>
    <row r="103" spans="1:12" ht="25.5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/>
      <c r="G103" s="69" t="s">
        <v>89</v>
      </c>
      <c r="H103" s="43">
        <v>77</v>
      </c>
      <c r="I103" s="53">
        <f>SUM(I104:I105)</f>
        <v>0</v>
      </c>
      <c r="J103" s="53">
        <f>SUM(J104:J105)</f>
        <v>0</v>
      </c>
      <c r="K103" s="53">
        <f>SUM(K104:K105)</f>
        <v>0</v>
      </c>
      <c r="L103" s="53">
        <f>SUM(L104:L105)</f>
        <v>0</v>
      </c>
    </row>
    <row r="104" spans="1:12" ht="30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1</v>
      </c>
      <c r="G104" s="69" t="s">
        <v>89</v>
      </c>
      <c r="H104" s="43">
        <v>78</v>
      </c>
      <c r="I104" s="61">
        <v>0</v>
      </c>
      <c r="J104" s="61">
        <v>0</v>
      </c>
      <c r="K104" s="61">
        <v>0</v>
      </c>
      <c r="L104" s="61">
        <v>0</v>
      </c>
    </row>
    <row r="105" spans="1:12" ht="18" hidden="1" customHeight="1">
      <c r="A105" s="66">
        <v>2</v>
      </c>
      <c r="B105" s="67">
        <v>5</v>
      </c>
      <c r="C105" s="68">
        <v>3</v>
      </c>
      <c r="D105" s="69">
        <v>2</v>
      </c>
      <c r="E105" s="67">
        <v>1</v>
      </c>
      <c r="F105" s="91">
        <v>2</v>
      </c>
      <c r="G105" s="69" t="s">
        <v>90</v>
      </c>
      <c r="H105" s="43">
        <v>79</v>
      </c>
      <c r="I105" s="61">
        <v>0</v>
      </c>
      <c r="J105" s="61">
        <v>0</v>
      </c>
      <c r="K105" s="61">
        <v>0</v>
      </c>
      <c r="L105" s="61">
        <v>0</v>
      </c>
    </row>
    <row r="106" spans="1:12" ht="16.5" hidden="1" customHeight="1">
      <c r="A106" s="87">
        <v>2</v>
      </c>
      <c r="B106" s="39">
        <v>6</v>
      </c>
      <c r="C106" s="40"/>
      <c r="D106" s="41"/>
      <c r="E106" s="39"/>
      <c r="F106" s="89"/>
      <c r="G106" s="92" t="s">
        <v>91</v>
      </c>
      <c r="H106" s="43">
        <v>80</v>
      </c>
      <c r="I106" s="44">
        <f>SUM(I107+I112+I116+I120+I124)</f>
        <v>0</v>
      </c>
      <c r="J106" s="84">
        <f>SUM(J107+J112+J116+J120+J124)</f>
        <v>0</v>
      </c>
      <c r="K106" s="45">
        <f>SUM(K107+K112+K116+K120+K124)</f>
        <v>0</v>
      </c>
      <c r="L106" s="44">
        <f>SUM(L107+L112+L116+L120+L124)</f>
        <v>0</v>
      </c>
    </row>
    <row r="107" spans="1:12" ht="14.25" hidden="1" customHeight="1">
      <c r="A107" s="66">
        <v>2</v>
      </c>
      <c r="B107" s="67">
        <v>6</v>
      </c>
      <c r="C107" s="68">
        <v>1</v>
      </c>
      <c r="D107" s="69"/>
      <c r="E107" s="67"/>
      <c r="F107" s="91"/>
      <c r="G107" s="69" t="s">
        <v>92</v>
      </c>
      <c r="H107" s="43">
        <v>81</v>
      </c>
      <c r="I107" s="53">
        <f t="shared" ref="I107:L108" si="10">I108</f>
        <v>0</v>
      </c>
      <c r="J107" s="86">
        <f t="shared" si="10"/>
        <v>0</v>
      </c>
      <c r="K107" s="52">
        <f t="shared" si="10"/>
        <v>0</v>
      </c>
      <c r="L107" s="53">
        <f t="shared" si="10"/>
        <v>0</v>
      </c>
    </row>
    <row r="108" spans="1:12" ht="14.25" hidden="1" customHeight="1">
      <c r="A108" s="58">
        <v>2</v>
      </c>
      <c r="B108" s="54">
        <v>6</v>
      </c>
      <c r="C108" s="55">
        <v>1</v>
      </c>
      <c r="D108" s="56">
        <v>1</v>
      </c>
      <c r="E108" s="54"/>
      <c r="F108" s="88"/>
      <c r="G108" s="56" t="s">
        <v>92</v>
      </c>
      <c r="H108" s="43">
        <v>82</v>
      </c>
      <c r="I108" s="44">
        <f t="shared" si="10"/>
        <v>0</v>
      </c>
      <c r="J108" s="84">
        <f t="shared" si="10"/>
        <v>0</v>
      </c>
      <c r="K108" s="45">
        <f t="shared" si="10"/>
        <v>0</v>
      </c>
      <c r="L108" s="44">
        <f t="shared" si="10"/>
        <v>0</v>
      </c>
    </row>
    <row r="109" spans="1:12" ht="14.4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/>
      <c r="G109" s="56" t="s">
        <v>92</v>
      </c>
      <c r="H109" s="43">
        <v>83</v>
      </c>
      <c r="I109" s="44">
        <f>SUM(I110:I111)</f>
        <v>0</v>
      </c>
      <c r="J109" s="84">
        <f>SUM(J110:J111)</f>
        <v>0</v>
      </c>
      <c r="K109" s="45">
        <f>SUM(K110:K111)</f>
        <v>0</v>
      </c>
      <c r="L109" s="44">
        <f>SUM(L110:L111)</f>
        <v>0</v>
      </c>
    </row>
    <row r="110" spans="1:12" ht="13.5" hidden="1" customHeight="1">
      <c r="A110" s="58">
        <v>2</v>
      </c>
      <c r="B110" s="54">
        <v>6</v>
      </c>
      <c r="C110" s="55">
        <v>1</v>
      </c>
      <c r="D110" s="56">
        <v>1</v>
      </c>
      <c r="E110" s="54">
        <v>1</v>
      </c>
      <c r="F110" s="88">
        <v>1</v>
      </c>
      <c r="G110" s="56" t="s">
        <v>93</v>
      </c>
      <c r="H110" s="43">
        <v>84</v>
      </c>
      <c r="I110" s="61">
        <v>0</v>
      </c>
      <c r="J110" s="61">
        <v>0</v>
      </c>
      <c r="K110" s="61">
        <v>0</v>
      </c>
      <c r="L110" s="61">
        <v>0</v>
      </c>
    </row>
    <row r="111" spans="1:12" ht="14.4" hidden="1" customHeight="1">
      <c r="A111" s="74">
        <v>2</v>
      </c>
      <c r="B111" s="49">
        <v>6</v>
      </c>
      <c r="C111" s="47">
        <v>1</v>
      </c>
      <c r="D111" s="48">
        <v>1</v>
      </c>
      <c r="E111" s="49">
        <v>1</v>
      </c>
      <c r="F111" s="90">
        <v>2</v>
      </c>
      <c r="G111" s="48" t="s">
        <v>94</v>
      </c>
      <c r="H111" s="43">
        <v>85</v>
      </c>
      <c r="I111" s="59">
        <v>0</v>
      </c>
      <c r="J111" s="59">
        <v>0</v>
      </c>
      <c r="K111" s="59">
        <v>0</v>
      </c>
      <c r="L111" s="59">
        <v>0</v>
      </c>
    </row>
    <row r="112" spans="1:12" ht="25.5" hidden="1" customHeight="1">
      <c r="A112" s="58">
        <v>2</v>
      </c>
      <c r="B112" s="54">
        <v>6</v>
      </c>
      <c r="C112" s="55">
        <v>2</v>
      </c>
      <c r="D112" s="56"/>
      <c r="E112" s="54"/>
      <c r="F112" s="88"/>
      <c r="G112" s="56" t="s">
        <v>95</v>
      </c>
      <c r="H112" s="43">
        <v>86</v>
      </c>
      <c r="I112" s="44">
        <f t="shared" ref="I112:L114" si="11">I113</f>
        <v>0</v>
      </c>
      <c r="J112" s="84">
        <f t="shared" si="11"/>
        <v>0</v>
      </c>
      <c r="K112" s="45">
        <f t="shared" si="11"/>
        <v>0</v>
      </c>
      <c r="L112" s="44">
        <f t="shared" si="11"/>
        <v>0</v>
      </c>
    </row>
    <row r="113" spans="1:12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/>
      <c r="F113" s="88"/>
      <c r="G113" s="56" t="s">
        <v>95</v>
      </c>
      <c r="H113" s="43">
        <v>87</v>
      </c>
      <c r="I113" s="44">
        <f t="shared" si="11"/>
        <v>0</v>
      </c>
      <c r="J113" s="84">
        <f t="shared" si="11"/>
        <v>0</v>
      </c>
      <c r="K113" s="45">
        <f t="shared" si="11"/>
        <v>0</v>
      </c>
      <c r="L113" s="44">
        <f t="shared" si="11"/>
        <v>0</v>
      </c>
    </row>
    <row r="114" spans="1:12" ht="14.2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/>
      <c r="G114" s="56" t="s">
        <v>95</v>
      </c>
      <c r="H114" s="43">
        <v>88</v>
      </c>
      <c r="I114" s="93">
        <f t="shared" si="11"/>
        <v>0</v>
      </c>
      <c r="J114" s="94">
        <f t="shared" si="11"/>
        <v>0</v>
      </c>
      <c r="K114" s="95">
        <f t="shared" si="11"/>
        <v>0</v>
      </c>
      <c r="L114" s="93">
        <f t="shared" si="11"/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>
        <v>1</v>
      </c>
      <c r="E115" s="54">
        <v>1</v>
      </c>
      <c r="F115" s="88">
        <v>1</v>
      </c>
      <c r="G115" s="56" t="s">
        <v>95</v>
      </c>
      <c r="H115" s="43">
        <v>89</v>
      </c>
      <c r="I115" s="61">
        <v>0</v>
      </c>
      <c r="J115" s="61">
        <v>0</v>
      </c>
      <c r="K115" s="61">
        <v>0</v>
      </c>
      <c r="L115" s="61">
        <v>0</v>
      </c>
    </row>
    <row r="116" spans="1:12" ht="26.25" hidden="1" customHeight="1">
      <c r="A116" s="74">
        <v>2</v>
      </c>
      <c r="B116" s="49">
        <v>6</v>
      </c>
      <c r="C116" s="47">
        <v>3</v>
      </c>
      <c r="D116" s="48"/>
      <c r="E116" s="49"/>
      <c r="F116" s="90"/>
      <c r="G116" s="48" t="s">
        <v>96</v>
      </c>
      <c r="H116" s="43">
        <v>90</v>
      </c>
      <c r="I116" s="64">
        <f t="shared" ref="I116:L118" si="12">I117</f>
        <v>0</v>
      </c>
      <c r="J116" s="85">
        <f t="shared" si="12"/>
        <v>0</v>
      </c>
      <c r="K116" s="65">
        <f t="shared" si="12"/>
        <v>0</v>
      </c>
      <c r="L116" s="64">
        <f t="shared" si="12"/>
        <v>0</v>
      </c>
    </row>
    <row r="117" spans="1:12" ht="25.5" hidden="1" customHeight="1">
      <c r="A117" s="58">
        <v>2</v>
      </c>
      <c r="B117" s="54">
        <v>6</v>
      </c>
      <c r="C117" s="55">
        <v>3</v>
      </c>
      <c r="D117" s="56">
        <v>1</v>
      </c>
      <c r="E117" s="54"/>
      <c r="F117" s="88"/>
      <c r="G117" s="56" t="s">
        <v>96</v>
      </c>
      <c r="H117" s="43">
        <v>91</v>
      </c>
      <c r="I117" s="44">
        <f t="shared" si="12"/>
        <v>0</v>
      </c>
      <c r="J117" s="84">
        <f t="shared" si="12"/>
        <v>0</v>
      </c>
      <c r="K117" s="45">
        <f t="shared" si="12"/>
        <v>0</v>
      </c>
      <c r="L117" s="44">
        <f t="shared" si="12"/>
        <v>0</v>
      </c>
    </row>
    <row r="118" spans="1:12" ht="26.25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/>
      <c r="G118" s="56" t="s">
        <v>96</v>
      </c>
      <c r="H118" s="43">
        <v>92</v>
      </c>
      <c r="I118" s="44">
        <f t="shared" si="12"/>
        <v>0</v>
      </c>
      <c r="J118" s="84">
        <f t="shared" si="12"/>
        <v>0</v>
      </c>
      <c r="K118" s="45">
        <f t="shared" si="12"/>
        <v>0</v>
      </c>
      <c r="L118" s="44">
        <f t="shared" si="12"/>
        <v>0</v>
      </c>
    </row>
    <row r="119" spans="1:12" ht="27" hidden="1" customHeight="1">
      <c r="A119" s="58">
        <v>2</v>
      </c>
      <c r="B119" s="54">
        <v>6</v>
      </c>
      <c r="C119" s="55">
        <v>3</v>
      </c>
      <c r="D119" s="56">
        <v>1</v>
      </c>
      <c r="E119" s="54">
        <v>1</v>
      </c>
      <c r="F119" s="88">
        <v>1</v>
      </c>
      <c r="G119" s="56" t="s">
        <v>96</v>
      </c>
      <c r="H119" s="43">
        <v>93</v>
      </c>
      <c r="I119" s="61">
        <v>0</v>
      </c>
      <c r="J119" s="61">
        <v>0</v>
      </c>
      <c r="K119" s="61">
        <v>0</v>
      </c>
      <c r="L119" s="61">
        <v>0</v>
      </c>
    </row>
    <row r="120" spans="1:12" ht="25.5" hidden="1" customHeight="1">
      <c r="A120" s="74">
        <v>2</v>
      </c>
      <c r="B120" s="49">
        <v>6</v>
      </c>
      <c r="C120" s="47">
        <v>4</v>
      </c>
      <c r="D120" s="48"/>
      <c r="E120" s="49"/>
      <c r="F120" s="90"/>
      <c r="G120" s="48" t="s">
        <v>97</v>
      </c>
      <c r="H120" s="43">
        <v>94</v>
      </c>
      <c r="I120" s="64">
        <f t="shared" ref="I120:L122" si="13">I121</f>
        <v>0</v>
      </c>
      <c r="J120" s="85">
        <f t="shared" si="13"/>
        <v>0</v>
      </c>
      <c r="K120" s="65">
        <f t="shared" si="13"/>
        <v>0</v>
      </c>
      <c r="L120" s="64">
        <f t="shared" si="13"/>
        <v>0</v>
      </c>
    </row>
    <row r="121" spans="1:12" ht="27" hidden="1" customHeight="1">
      <c r="A121" s="58">
        <v>2</v>
      </c>
      <c r="B121" s="54">
        <v>6</v>
      </c>
      <c r="C121" s="55">
        <v>4</v>
      </c>
      <c r="D121" s="56">
        <v>1</v>
      </c>
      <c r="E121" s="54"/>
      <c r="F121" s="88"/>
      <c r="G121" s="56" t="s">
        <v>97</v>
      </c>
      <c r="H121" s="43">
        <v>95</v>
      </c>
      <c r="I121" s="44">
        <f t="shared" si="13"/>
        <v>0</v>
      </c>
      <c r="J121" s="84">
        <f t="shared" si="13"/>
        <v>0</v>
      </c>
      <c r="K121" s="45">
        <f t="shared" si="13"/>
        <v>0</v>
      </c>
      <c r="L121" s="44">
        <f t="shared" si="13"/>
        <v>0</v>
      </c>
    </row>
    <row r="122" spans="1:12" ht="27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/>
      <c r="G122" s="56" t="s">
        <v>97</v>
      </c>
      <c r="H122" s="43">
        <v>96</v>
      </c>
      <c r="I122" s="44">
        <f t="shared" si="13"/>
        <v>0</v>
      </c>
      <c r="J122" s="84">
        <f t="shared" si="13"/>
        <v>0</v>
      </c>
      <c r="K122" s="45">
        <f t="shared" si="13"/>
        <v>0</v>
      </c>
      <c r="L122" s="44">
        <f t="shared" si="13"/>
        <v>0</v>
      </c>
    </row>
    <row r="123" spans="1:12" ht="27.75" hidden="1" customHeight="1">
      <c r="A123" s="58">
        <v>2</v>
      </c>
      <c r="B123" s="54">
        <v>6</v>
      </c>
      <c r="C123" s="55">
        <v>4</v>
      </c>
      <c r="D123" s="56">
        <v>1</v>
      </c>
      <c r="E123" s="54">
        <v>1</v>
      </c>
      <c r="F123" s="88">
        <v>1</v>
      </c>
      <c r="G123" s="56" t="s">
        <v>97</v>
      </c>
      <c r="H123" s="43">
        <v>97</v>
      </c>
      <c r="I123" s="61">
        <v>0</v>
      </c>
      <c r="J123" s="61">
        <v>0</v>
      </c>
      <c r="K123" s="61">
        <v>0</v>
      </c>
      <c r="L123" s="61">
        <v>0</v>
      </c>
    </row>
    <row r="124" spans="1:12" ht="27" hidden="1" customHeight="1">
      <c r="A124" s="66">
        <v>2</v>
      </c>
      <c r="B124" s="75">
        <v>6</v>
      </c>
      <c r="C124" s="76">
        <v>5</v>
      </c>
      <c r="D124" s="78"/>
      <c r="E124" s="75"/>
      <c r="F124" s="96"/>
      <c r="G124" s="78" t="s">
        <v>98</v>
      </c>
      <c r="H124" s="43">
        <v>98</v>
      </c>
      <c r="I124" s="71">
        <f t="shared" ref="I124:L126" si="14">I125</f>
        <v>0</v>
      </c>
      <c r="J124" s="97">
        <f t="shared" si="14"/>
        <v>0</v>
      </c>
      <c r="K124" s="72">
        <f t="shared" si="14"/>
        <v>0</v>
      </c>
      <c r="L124" s="71">
        <f t="shared" si="14"/>
        <v>0</v>
      </c>
    </row>
    <row r="125" spans="1:12" ht="29.25" hidden="1" customHeight="1">
      <c r="A125" s="58">
        <v>2</v>
      </c>
      <c r="B125" s="54">
        <v>6</v>
      </c>
      <c r="C125" s="55">
        <v>5</v>
      </c>
      <c r="D125" s="56">
        <v>1</v>
      </c>
      <c r="E125" s="54"/>
      <c r="F125" s="88"/>
      <c r="G125" s="78" t="s">
        <v>99</v>
      </c>
      <c r="H125" s="43">
        <v>99</v>
      </c>
      <c r="I125" s="44">
        <f t="shared" si="14"/>
        <v>0</v>
      </c>
      <c r="J125" s="84">
        <f t="shared" si="14"/>
        <v>0</v>
      </c>
      <c r="K125" s="45">
        <f t="shared" si="14"/>
        <v>0</v>
      </c>
      <c r="L125" s="44">
        <f t="shared" si="14"/>
        <v>0</v>
      </c>
    </row>
    <row r="126" spans="1:12" ht="25.5" hidden="1" customHeight="1">
      <c r="A126" s="58">
        <v>2</v>
      </c>
      <c r="B126" s="54">
        <v>6</v>
      </c>
      <c r="C126" s="55">
        <v>5</v>
      </c>
      <c r="D126" s="56">
        <v>1</v>
      </c>
      <c r="E126" s="54">
        <v>1</v>
      </c>
      <c r="F126" s="88"/>
      <c r="G126" s="78" t="s">
        <v>98</v>
      </c>
      <c r="H126" s="43">
        <v>100</v>
      </c>
      <c r="I126" s="44">
        <f t="shared" si="14"/>
        <v>0</v>
      </c>
      <c r="J126" s="84">
        <f t="shared" si="14"/>
        <v>0</v>
      </c>
      <c r="K126" s="45">
        <f t="shared" si="14"/>
        <v>0</v>
      </c>
      <c r="L126" s="44">
        <f t="shared" si="14"/>
        <v>0</v>
      </c>
    </row>
    <row r="127" spans="1:12" ht="27.75" hidden="1" customHeight="1">
      <c r="A127" s="54">
        <v>2</v>
      </c>
      <c r="B127" s="55">
        <v>6</v>
      </c>
      <c r="C127" s="54">
        <v>5</v>
      </c>
      <c r="D127" s="54">
        <v>1</v>
      </c>
      <c r="E127" s="56">
        <v>1</v>
      </c>
      <c r="F127" s="88">
        <v>1</v>
      </c>
      <c r="G127" s="78" t="s">
        <v>100</v>
      </c>
      <c r="H127" s="43">
        <v>101</v>
      </c>
      <c r="I127" s="61">
        <v>0</v>
      </c>
      <c r="J127" s="61">
        <v>0</v>
      </c>
      <c r="K127" s="61">
        <v>0</v>
      </c>
      <c r="L127" s="61">
        <v>0</v>
      </c>
    </row>
    <row r="128" spans="1:12" ht="14.25" customHeight="1">
      <c r="A128" s="87">
        <v>2</v>
      </c>
      <c r="B128" s="39">
        <v>7</v>
      </c>
      <c r="C128" s="39"/>
      <c r="D128" s="40"/>
      <c r="E128" s="40"/>
      <c r="F128" s="42"/>
      <c r="G128" s="41" t="s">
        <v>101</v>
      </c>
      <c r="H128" s="43">
        <v>102</v>
      </c>
      <c r="I128" s="45">
        <f>SUM(I129+I134+I141)</f>
        <v>100</v>
      </c>
      <c r="J128" s="84">
        <f>SUM(J129+J134+J141)</f>
        <v>100</v>
      </c>
      <c r="K128" s="45">
        <f>SUM(K129+K134+K141)</f>
        <v>0</v>
      </c>
      <c r="L128" s="44">
        <f>SUM(L129+L134+L141)</f>
        <v>0</v>
      </c>
    </row>
    <row r="129" spans="1:12" ht="14.4" hidden="1" customHeight="1">
      <c r="A129" s="58">
        <v>2</v>
      </c>
      <c r="B129" s="54">
        <v>7</v>
      </c>
      <c r="C129" s="54">
        <v>1</v>
      </c>
      <c r="D129" s="55"/>
      <c r="E129" s="55"/>
      <c r="F129" s="57"/>
      <c r="G129" s="56" t="s">
        <v>102</v>
      </c>
      <c r="H129" s="43">
        <v>103</v>
      </c>
      <c r="I129" s="45">
        <f t="shared" ref="I129:L130" si="15">I130</f>
        <v>0</v>
      </c>
      <c r="J129" s="84">
        <f t="shared" si="15"/>
        <v>0</v>
      </c>
      <c r="K129" s="45">
        <f t="shared" si="15"/>
        <v>0</v>
      </c>
      <c r="L129" s="44">
        <f t="shared" si="15"/>
        <v>0</v>
      </c>
    </row>
    <row r="130" spans="1:12" ht="14.25" hidden="1" customHeight="1">
      <c r="A130" s="58">
        <v>2</v>
      </c>
      <c r="B130" s="54">
        <v>7</v>
      </c>
      <c r="C130" s="54">
        <v>1</v>
      </c>
      <c r="D130" s="55">
        <v>1</v>
      </c>
      <c r="E130" s="55"/>
      <c r="F130" s="57"/>
      <c r="G130" s="56" t="s">
        <v>102</v>
      </c>
      <c r="H130" s="43">
        <v>104</v>
      </c>
      <c r="I130" s="45">
        <f t="shared" si="15"/>
        <v>0</v>
      </c>
      <c r="J130" s="84">
        <f t="shared" si="15"/>
        <v>0</v>
      </c>
      <c r="K130" s="45">
        <f t="shared" si="15"/>
        <v>0</v>
      </c>
      <c r="L130" s="44">
        <f t="shared" si="15"/>
        <v>0</v>
      </c>
    </row>
    <row r="131" spans="1:12" ht="15.75" hidden="1" customHeight="1">
      <c r="A131" s="58">
        <v>2</v>
      </c>
      <c r="B131" s="54">
        <v>7</v>
      </c>
      <c r="C131" s="54">
        <v>1</v>
      </c>
      <c r="D131" s="55">
        <v>1</v>
      </c>
      <c r="E131" s="55">
        <v>1</v>
      </c>
      <c r="F131" s="57"/>
      <c r="G131" s="56" t="s">
        <v>102</v>
      </c>
      <c r="H131" s="43">
        <v>105</v>
      </c>
      <c r="I131" s="45">
        <f>SUM(I132:I133)</f>
        <v>0</v>
      </c>
      <c r="J131" s="84">
        <f>SUM(J132:J133)</f>
        <v>0</v>
      </c>
      <c r="K131" s="45">
        <f>SUM(K132:K133)</f>
        <v>0</v>
      </c>
      <c r="L131" s="44">
        <f>SUM(L132:L133)</f>
        <v>0</v>
      </c>
    </row>
    <row r="132" spans="1:12" ht="14.25" hidden="1" customHeight="1">
      <c r="A132" s="74">
        <v>2</v>
      </c>
      <c r="B132" s="49">
        <v>7</v>
      </c>
      <c r="C132" s="74">
        <v>1</v>
      </c>
      <c r="D132" s="54">
        <v>1</v>
      </c>
      <c r="E132" s="47">
        <v>1</v>
      </c>
      <c r="F132" s="50">
        <v>1</v>
      </c>
      <c r="G132" s="48" t="s">
        <v>103</v>
      </c>
      <c r="H132" s="43">
        <v>106</v>
      </c>
      <c r="I132" s="98">
        <v>0</v>
      </c>
      <c r="J132" s="98">
        <v>0</v>
      </c>
      <c r="K132" s="98">
        <v>0</v>
      </c>
      <c r="L132" s="98">
        <v>0</v>
      </c>
    </row>
    <row r="133" spans="1:12" ht="14.25" hidden="1" customHeight="1">
      <c r="A133" s="54">
        <v>2</v>
      </c>
      <c r="B133" s="54">
        <v>7</v>
      </c>
      <c r="C133" s="58">
        <v>1</v>
      </c>
      <c r="D133" s="54">
        <v>1</v>
      </c>
      <c r="E133" s="55">
        <v>1</v>
      </c>
      <c r="F133" s="57">
        <v>2</v>
      </c>
      <c r="G133" s="56" t="s">
        <v>104</v>
      </c>
      <c r="H133" s="43">
        <v>107</v>
      </c>
      <c r="I133" s="60">
        <v>0</v>
      </c>
      <c r="J133" s="60">
        <v>0</v>
      </c>
      <c r="K133" s="60">
        <v>0</v>
      </c>
      <c r="L133" s="60">
        <v>0</v>
      </c>
    </row>
    <row r="134" spans="1:12" ht="25.5" hidden="1" customHeight="1">
      <c r="A134" s="66">
        <v>2</v>
      </c>
      <c r="B134" s="67">
        <v>7</v>
      </c>
      <c r="C134" s="66">
        <v>2</v>
      </c>
      <c r="D134" s="67"/>
      <c r="E134" s="68"/>
      <c r="F134" s="70"/>
      <c r="G134" s="69" t="s">
        <v>105</v>
      </c>
      <c r="H134" s="43">
        <v>108</v>
      </c>
      <c r="I134" s="52">
        <f t="shared" ref="I134:L135" si="16">I135</f>
        <v>0</v>
      </c>
      <c r="J134" s="86">
        <f t="shared" si="16"/>
        <v>0</v>
      </c>
      <c r="K134" s="52">
        <f t="shared" si="16"/>
        <v>0</v>
      </c>
      <c r="L134" s="53">
        <f t="shared" si="16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/>
      <c r="F135" s="57"/>
      <c r="G135" s="56" t="s">
        <v>106</v>
      </c>
      <c r="H135" s="43">
        <v>109</v>
      </c>
      <c r="I135" s="45">
        <f t="shared" si="16"/>
        <v>0</v>
      </c>
      <c r="J135" s="84">
        <f t="shared" si="16"/>
        <v>0</v>
      </c>
      <c r="K135" s="45">
        <f t="shared" si="16"/>
        <v>0</v>
      </c>
      <c r="L135" s="44">
        <f t="shared" si="16"/>
        <v>0</v>
      </c>
    </row>
    <row r="136" spans="1:12" ht="25.5" hidden="1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/>
      <c r="G136" s="56" t="s">
        <v>106</v>
      </c>
      <c r="H136" s="43">
        <v>110</v>
      </c>
      <c r="I136" s="45">
        <f>SUM(I137:I137)</f>
        <v>0</v>
      </c>
      <c r="J136" s="84">
        <f>SUM(J137:J137)</f>
        <v>0</v>
      </c>
      <c r="K136" s="45">
        <f>SUM(K137:K137)</f>
        <v>0</v>
      </c>
      <c r="L136" s="44">
        <f>SUM(L137:L137)</f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1</v>
      </c>
      <c r="E137" s="55">
        <v>1</v>
      </c>
      <c r="F137" s="57">
        <v>2</v>
      </c>
      <c r="G137" s="56" t="s">
        <v>107</v>
      </c>
      <c r="H137" s="43">
        <v>112</v>
      </c>
      <c r="I137" s="60">
        <v>0</v>
      </c>
      <c r="J137" s="60">
        <v>0</v>
      </c>
      <c r="K137" s="60">
        <v>0</v>
      </c>
      <c r="L137" s="60"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/>
      <c r="F138" s="57"/>
      <c r="G138" s="56" t="s">
        <v>108</v>
      </c>
      <c r="H138" s="43">
        <v>113</v>
      </c>
      <c r="I138" s="45">
        <f>I139</f>
        <v>0</v>
      </c>
      <c r="J138" s="45">
        <f>J139</f>
        <v>0</v>
      </c>
      <c r="K138" s="45">
        <f>K139</f>
        <v>0</v>
      </c>
      <c r="L138" s="45">
        <f>L139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/>
      <c r="G139" s="56" t="s">
        <v>108</v>
      </c>
      <c r="H139" s="43">
        <v>114</v>
      </c>
      <c r="I139" s="45">
        <f>SUM(I140)</f>
        <v>0</v>
      </c>
      <c r="J139" s="45">
        <f>SUM(J140)</f>
        <v>0</v>
      </c>
      <c r="K139" s="45">
        <f>SUM(K140)</f>
        <v>0</v>
      </c>
      <c r="L139" s="45">
        <f>SUM(L140)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2</v>
      </c>
      <c r="E140" s="55">
        <v>1</v>
      </c>
      <c r="F140" s="57">
        <v>1</v>
      </c>
      <c r="G140" s="56" t="s">
        <v>108</v>
      </c>
      <c r="H140" s="43">
        <v>115</v>
      </c>
      <c r="I140" s="60">
        <v>0</v>
      </c>
      <c r="J140" s="60">
        <v>0</v>
      </c>
      <c r="K140" s="60">
        <v>0</v>
      </c>
      <c r="L140" s="60">
        <v>0</v>
      </c>
    </row>
    <row r="141" spans="1:12" ht="14.4" hidden="1" customHeight="1">
      <c r="A141" s="58">
        <v>2</v>
      </c>
      <c r="B141" s="54">
        <v>7</v>
      </c>
      <c r="C141" s="58">
        <v>3</v>
      </c>
      <c r="D141" s="54"/>
      <c r="E141" s="55"/>
      <c r="F141" s="57"/>
      <c r="G141" s="56" t="s">
        <v>109</v>
      </c>
      <c r="H141" s="43">
        <v>116</v>
      </c>
      <c r="I141" s="45">
        <f t="shared" ref="I141:L142" si="17">I142</f>
        <v>100</v>
      </c>
      <c r="J141" s="84">
        <f t="shared" si="17"/>
        <v>100</v>
      </c>
      <c r="K141" s="45">
        <f t="shared" si="17"/>
        <v>0</v>
      </c>
      <c r="L141" s="44">
        <f t="shared" si="17"/>
        <v>0</v>
      </c>
    </row>
    <row r="142" spans="1:12" ht="14.4" hidden="1" customHeight="1">
      <c r="A142" s="66">
        <v>2</v>
      </c>
      <c r="B142" s="75">
        <v>7</v>
      </c>
      <c r="C142" s="99">
        <v>3</v>
      </c>
      <c r="D142" s="75">
        <v>1</v>
      </c>
      <c r="E142" s="76"/>
      <c r="F142" s="77"/>
      <c r="G142" s="78" t="s">
        <v>109</v>
      </c>
      <c r="H142" s="43">
        <v>117</v>
      </c>
      <c r="I142" s="72">
        <f t="shared" si="17"/>
        <v>100</v>
      </c>
      <c r="J142" s="97">
        <f t="shared" si="17"/>
        <v>100</v>
      </c>
      <c r="K142" s="72">
        <f t="shared" si="17"/>
        <v>0</v>
      </c>
      <c r="L142" s="71">
        <f t="shared" si="17"/>
        <v>0</v>
      </c>
    </row>
    <row r="143" spans="1:12" ht="14.4" hidden="1" customHeight="1">
      <c r="A143" s="58">
        <v>2</v>
      </c>
      <c r="B143" s="54">
        <v>7</v>
      </c>
      <c r="C143" s="58">
        <v>3</v>
      </c>
      <c r="D143" s="54">
        <v>1</v>
      </c>
      <c r="E143" s="55">
        <v>1</v>
      </c>
      <c r="F143" s="57"/>
      <c r="G143" s="56" t="s">
        <v>109</v>
      </c>
      <c r="H143" s="43">
        <v>118</v>
      </c>
      <c r="I143" s="45">
        <f>SUM(I144:I145)</f>
        <v>100</v>
      </c>
      <c r="J143" s="84">
        <f>SUM(J144:J145)</f>
        <v>100</v>
      </c>
      <c r="K143" s="45">
        <f>SUM(K144:K145)</f>
        <v>0</v>
      </c>
      <c r="L143" s="44">
        <f>SUM(L144:L145)</f>
        <v>0</v>
      </c>
    </row>
    <row r="144" spans="1:12">
      <c r="A144" s="74">
        <v>2</v>
      </c>
      <c r="B144" s="49">
        <v>7</v>
      </c>
      <c r="C144" s="74">
        <v>3</v>
      </c>
      <c r="D144" s="49">
        <v>1</v>
      </c>
      <c r="E144" s="47">
        <v>1</v>
      </c>
      <c r="F144" s="50">
        <v>1</v>
      </c>
      <c r="G144" s="48" t="s">
        <v>110</v>
      </c>
      <c r="H144" s="43">
        <v>119</v>
      </c>
      <c r="I144" s="98">
        <v>100</v>
      </c>
      <c r="J144" s="98">
        <v>100</v>
      </c>
      <c r="K144" s="98">
        <v>0</v>
      </c>
      <c r="L144" s="98">
        <v>0</v>
      </c>
    </row>
    <row r="145" spans="1:12" ht="16.5" hidden="1" customHeight="1">
      <c r="A145" s="58">
        <v>2</v>
      </c>
      <c r="B145" s="54">
        <v>7</v>
      </c>
      <c r="C145" s="58">
        <v>3</v>
      </c>
      <c r="D145" s="54">
        <v>1</v>
      </c>
      <c r="E145" s="55">
        <v>1</v>
      </c>
      <c r="F145" s="57">
        <v>2</v>
      </c>
      <c r="G145" s="56" t="s">
        <v>111</v>
      </c>
      <c r="H145" s="43">
        <v>120</v>
      </c>
      <c r="I145" s="60">
        <v>0</v>
      </c>
      <c r="J145" s="61">
        <v>0</v>
      </c>
      <c r="K145" s="61">
        <v>0</v>
      </c>
      <c r="L145" s="61">
        <v>0</v>
      </c>
    </row>
    <row r="146" spans="1:12" ht="15" hidden="1" customHeight="1">
      <c r="A146" s="87">
        <v>2</v>
      </c>
      <c r="B146" s="87">
        <v>8</v>
      </c>
      <c r="C146" s="39"/>
      <c r="D146" s="63"/>
      <c r="E146" s="46"/>
      <c r="F146" s="100"/>
      <c r="G146" s="51" t="s">
        <v>112</v>
      </c>
      <c r="H146" s="43">
        <v>121</v>
      </c>
      <c r="I146" s="65">
        <f>I147</f>
        <v>0</v>
      </c>
      <c r="J146" s="85">
        <f>J147</f>
        <v>0</v>
      </c>
      <c r="K146" s="65">
        <f>K147</f>
        <v>0</v>
      </c>
      <c r="L146" s="64">
        <f>L147</f>
        <v>0</v>
      </c>
    </row>
    <row r="147" spans="1:12" ht="14.25" hidden="1" customHeight="1">
      <c r="A147" s="66">
        <v>2</v>
      </c>
      <c r="B147" s="66">
        <v>8</v>
      </c>
      <c r="C147" s="66">
        <v>1</v>
      </c>
      <c r="D147" s="67"/>
      <c r="E147" s="68"/>
      <c r="F147" s="70"/>
      <c r="G147" s="48" t="s">
        <v>112</v>
      </c>
      <c r="H147" s="43">
        <v>122</v>
      </c>
      <c r="I147" s="65">
        <f>I148+I153</f>
        <v>0</v>
      </c>
      <c r="J147" s="85">
        <f>J148+J153</f>
        <v>0</v>
      </c>
      <c r="K147" s="65">
        <f>K148+K153</f>
        <v>0</v>
      </c>
      <c r="L147" s="64">
        <f>L148+L153</f>
        <v>0</v>
      </c>
    </row>
    <row r="148" spans="1:12" ht="13.5" hidden="1" customHeight="1">
      <c r="A148" s="58">
        <v>2</v>
      </c>
      <c r="B148" s="54">
        <v>8</v>
      </c>
      <c r="C148" s="56">
        <v>1</v>
      </c>
      <c r="D148" s="54">
        <v>1</v>
      </c>
      <c r="E148" s="55"/>
      <c r="F148" s="57"/>
      <c r="G148" s="56" t="s">
        <v>113</v>
      </c>
      <c r="H148" s="43">
        <v>123</v>
      </c>
      <c r="I148" s="45">
        <f>I149</f>
        <v>0</v>
      </c>
      <c r="J148" s="84">
        <f>J149</f>
        <v>0</v>
      </c>
      <c r="K148" s="45">
        <f>K149</f>
        <v>0</v>
      </c>
      <c r="L148" s="44">
        <f>L149</f>
        <v>0</v>
      </c>
    </row>
    <row r="149" spans="1:12" ht="13.5" hidden="1" customHeight="1">
      <c r="A149" s="58">
        <v>2</v>
      </c>
      <c r="B149" s="54">
        <v>8</v>
      </c>
      <c r="C149" s="48">
        <v>1</v>
      </c>
      <c r="D149" s="49">
        <v>1</v>
      </c>
      <c r="E149" s="47">
        <v>1</v>
      </c>
      <c r="F149" s="50"/>
      <c r="G149" s="56" t="s">
        <v>113</v>
      </c>
      <c r="H149" s="43">
        <v>124</v>
      </c>
      <c r="I149" s="65">
        <f>SUM(I150:I152)</f>
        <v>0</v>
      </c>
      <c r="J149" s="65">
        <f>SUM(J150:J152)</f>
        <v>0</v>
      </c>
      <c r="K149" s="65">
        <f>SUM(K150:K152)</f>
        <v>0</v>
      </c>
      <c r="L149" s="65">
        <f>SUM(L150:L152)</f>
        <v>0</v>
      </c>
    </row>
    <row r="150" spans="1:12" ht="13.5" hidden="1" customHeight="1">
      <c r="A150" s="54">
        <v>2</v>
      </c>
      <c r="B150" s="49">
        <v>8</v>
      </c>
      <c r="C150" s="56">
        <v>1</v>
      </c>
      <c r="D150" s="54">
        <v>1</v>
      </c>
      <c r="E150" s="55">
        <v>1</v>
      </c>
      <c r="F150" s="57">
        <v>1</v>
      </c>
      <c r="G150" s="56" t="s">
        <v>114</v>
      </c>
      <c r="H150" s="43">
        <v>125</v>
      </c>
      <c r="I150" s="60">
        <v>0</v>
      </c>
      <c r="J150" s="60">
        <v>0</v>
      </c>
      <c r="K150" s="60">
        <v>0</v>
      </c>
      <c r="L150" s="60">
        <v>0</v>
      </c>
    </row>
    <row r="151" spans="1:12" ht="15.75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2</v>
      </c>
      <c r="G151" s="78" t="s">
        <v>115</v>
      </c>
      <c r="H151" s="43">
        <v>126</v>
      </c>
      <c r="I151" s="101">
        <v>0</v>
      </c>
      <c r="J151" s="101">
        <v>0</v>
      </c>
      <c r="K151" s="101">
        <v>0</v>
      </c>
      <c r="L151" s="101">
        <v>0</v>
      </c>
    </row>
    <row r="152" spans="1:12" ht="14.4" hidden="1" customHeight="1">
      <c r="A152" s="66">
        <v>2</v>
      </c>
      <c r="B152" s="75">
        <v>8</v>
      </c>
      <c r="C152" s="78">
        <v>1</v>
      </c>
      <c r="D152" s="75">
        <v>1</v>
      </c>
      <c r="E152" s="76">
        <v>1</v>
      </c>
      <c r="F152" s="77">
        <v>3</v>
      </c>
      <c r="G152" s="78" t="s">
        <v>116</v>
      </c>
      <c r="H152" s="43">
        <v>127</v>
      </c>
      <c r="I152" s="101">
        <v>0</v>
      </c>
      <c r="J152" s="102">
        <v>0</v>
      </c>
      <c r="K152" s="101">
        <v>0</v>
      </c>
      <c r="L152" s="79">
        <v>0</v>
      </c>
    </row>
    <row r="153" spans="1:12" ht="15" hidden="1" customHeight="1">
      <c r="A153" s="58">
        <v>2</v>
      </c>
      <c r="B153" s="54">
        <v>8</v>
      </c>
      <c r="C153" s="56">
        <v>1</v>
      </c>
      <c r="D153" s="54">
        <v>2</v>
      </c>
      <c r="E153" s="55"/>
      <c r="F153" s="57"/>
      <c r="G153" s="56" t="s">
        <v>117</v>
      </c>
      <c r="H153" s="43">
        <v>128</v>
      </c>
      <c r="I153" s="45">
        <f t="shared" ref="I153:L154" si="18">I154</f>
        <v>0</v>
      </c>
      <c r="J153" s="84">
        <f t="shared" si="18"/>
        <v>0</v>
      </c>
      <c r="K153" s="45">
        <f t="shared" si="18"/>
        <v>0</v>
      </c>
      <c r="L153" s="44">
        <f t="shared" si="18"/>
        <v>0</v>
      </c>
    </row>
    <row r="154" spans="1:12" ht="14.4" hidden="1" customHeight="1">
      <c r="A154" s="58">
        <v>2</v>
      </c>
      <c r="B154" s="54">
        <v>8</v>
      </c>
      <c r="C154" s="56">
        <v>1</v>
      </c>
      <c r="D154" s="54">
        <v>2</v>
      </c>
      <c r="E154" s="55">
        <v>1</v>
      </c>
      <c r="F154" s="57"/>
      <c r="G154" s="56" t="s">
        <v>117</v>
      </c>
      <c r="H154" s="43">
        <v>129</v>
      </c>
      <c r="I154" s="45">
        <f t="shared" si="18"/>
        <v>0</v>
      </c>
      <c r="J154" s="84">
        <f t="shared" si="18"/>
        <v>0</v>
      </c>
      <c r="K154" s="45">
        <f t="shared" si="18"/>
        <v>0</v>
      </c>
      <c r="L154" s="44">
        <f t="shared" si="18"/>
        <v>0</v>
      </c>
    </row>
    <row r="155" spans="1:12" ht="14.4" hidden="1" customHeight="1">
      <c r="A155" s="66">
        <v>2</v>
      </c>
      <c r="B155" s="67">
        <v>8</v>
      </c>
      <c r="C155" s="69">
        <v>1</v>
      </c>
      <c r="D155" s="67">
        <v>2</v>
      </c>
      <c r="E155" s="68">
        <v>1</v>
      </c>
      <c r="F155" s="70">
        <v>1</v>
      </c>
      <c r="G155" s="56" t="s">
        <v>117</v>
      </c>
      <c r="H155" s="43">
        <v>130</v>
      </c>
      <c r="I155" s="103">
        <v>0</v>
      </c>
      <c r="J155" s="61">
        <v>0</v>
      </c>
      <c r="K155" s="61">
        <v>0</v>
      </c>
      <c r="L155" s="61">
        <v>0</v>
      </c>
    </row>
    <row r="156" spans="1:12" ht="39.75" hidden="1" customHeight="1">
      <c r="A156" s="87">
        <v>2</v>
      </c>
      <c r="B156" s="39">
        <v>9</v>
      </c>
      <c r="C156" s="41"/>
      <c r="D156" s="39"/>
      <c r="E156" s="40"/>
      <c r="F156" s="42"/>
      <c r="G156" s="41" t="s">
        <v>118</v>
      </c>
      <c r="H156" s="43">
        <v>131</v>
      </c>
      <c r="I156" s="45">
        <f>I157+I161</f>
        <v>0</v>
      </c>
      <c r="J156" s="84">
        <f>J157+J161</f>
        <v>0</v>
      </c>
      <c r="K156" s="45">
        <f>K157+K161</f>
        <v>0</v>
      </c>
      <c r="L156" s="44">
        <f>L157+L161</f>
        <v>0</v>
      </c>
    </row>
    <row r="157" spans="1:12" s="69" customFormat="1" ht="39" hidden="1" customHeight="1">
      <c r="A157" s="58">
        <v>2</v>
      </c>
      <c r="B157" s="54">
        <v>9</v>
      </c>
      <c r="C157" s="56">
        <v>1</v>
      </c>
      <c r="D157" s="54"/>
      <c r="E157" s="55"/>
      <c r="F157" s="57"/>
      <c r="G157" s="56" t="s">
        <v>119</v>
      </c>
      <c r="H157" s="43">
        <v>132</v>
      </c>
      <c r="I157" s="45">
        <f t="shared" ref="I157:L159" si="19">I158</f>
        <v>0</v>
      </c>
      <c r="J157" s="84">
        <f t="shared" si="19"/>
        <v>0</v>
      </c>
      <c r="K157" s="45">
        <f t="shared" si="19"/>
        <v>0</v>
      </c>
      <c r="L157" s="44">
        <f t="shared" si="19"/>
        <v>0</v>
      </c>
    </row>
    <row r="158" spans="1:12" ht="42.75" hidden="1" customHeight="1">
      <c r="A158" s="74">
        <v>2</v>
      </c>
      <c r="B158" s="49">
        <v>9</v>
      </c>
      <c r="C158" s="48">
        <v>1</v>
      </c>
      <c r="D158" s="49">
        <v>1</v>
      </c>
      <c r="E158" s="47"/>
      <c r="F158" s="50"/>
      <c r="G158" s="56" t="s">
        <v>120</v>
      </c>
      <c r="H158" s="43">
        <v>133</v>
      </c>
      <c r="I158" s="65">
        <f t="shared" si="19"/>
        <v>0</v>
      </c>
      <c r="J158" s="85">
        <f t="shared" si="19"/>
        <v>0</v>
      </c>
      <c r="K158" s="65">
        <f t="shared" si="19"/>
        <v>0</v>
      </c>
      <c r="L158" s="64">
        <f t="shared" si="19"/>
        <v>0</v>
      </c>
    </row>
    <row r="159" spans="1:12" ht="38.25" hidden="1" customHeight="1">
      <c r="A159" s="58">
        <v>2</v>
      </c>
      <c r="B159" s="54">
        <v>9</v>
      </c>
      <c r="C159" s="58">
        <v>1</v>
      </c>
      <c r="D159" s="54">
        <v>1</v>
      </c>
      <c r="E159" s="55">
        <v>1</v>
      </c>
      <c r="F159" s="57"/>
      <c r="G159" s="56" t="s">
        <v>120</v>
      </c>
      <c r="H159" s="43">
        <v>134</v>
      </c>
      <c r="I159" s="45">
        <f t="shared" si="19"/>
        <v>0</v>
      </c>
      <c r="J159" s="84">
        <f t="shared" si="19"/>
        <v>0</v>
      </c>
      <c r="K159" s="45">
        <f t="shared" si="19"/>
        <v>0</v>
      </c>
      <c r="L159" s="44">
        <f t="shared" si="19"/>
        <v>0</v>
      </c>
    </row>
    <row r="160" spans="1:12" ht="38.25" hidden="1" customHeight="1">
      <c r="A160" s="74">
        <v>2</v>
      </c>
      <c r="B160" s="49">
        <v>9</v>
      </c>
      <c r="C160" s="49">
        <v>1</v>
      </c>
      <c r="D160" s="49">
        <v>1</v>
      </c>
      <c r="E160" s="47">
        <v>1</v>
      </c>
      <c r="F160" s="50">
        <v>1</v>
      </c>
      <c r="G160" s="56" t="s">
        <v>120</v>
      </c>
      <c r="H160" s="43">
        <v>135</v>
      </c>
      <c r="I160" s="98">
        <v>0</v>
      </c>
      <c r="J160" s="98">
        <v>0</v>
      </c>
      <c r="K160" s="98">
        <v>0</v>
      </c>
      <c r="L160" s="98">
        <v>0</v>
      </c>
    </row>
    <row r="161" spans="1:12" ht="41.25" hidden="1" customHeight="1">
      <c r="A161" s="58">
        <v>2</v>
      </c>
      <c r="B161" s="54">
        <v>9</v>
      </c>
      <c r="C161" s="54">
        <v>2</v>
      </c>
      <c r="D161" s="54"/>
      <c r="E161" s="55"/>
      <c r="F161" s="57"/>
      <c r="G161" s="56" t="s">
        <v>121</v>
      </c>
      <c r="H161" s="43">
        <v>136</v>
      </c>
      <c r="I161" s="45">
        <f>SUM(I162+I167)</f>
        <v>0</v>
      </c>
      <c r="J161" s="45">
        <f>SUM(J162+J167)</f>
        <v>0</v>
      </c>
      <c r="K161" s="45">
        <f>SUM(K162+K167)</f>
        <v>0</v>
      </c>
      <c r="L161" s="45">
        <f>SUM(L162+L167)</f>
        <v>0</v>
      </c>
    </row>
    <row r="162" spans="1:12" ht="44.25" hidden="1" customHeight="1">
      <c r="A162" s="58">
        <v>2</v>
      </c>
      <c r="B162" s="54">
        <v>9</v>
      </c>
      <c r="C162" s="54">
        <v>2</v>
      </c>
      <c r="D162" s="49">
        <v>1</v>
      </c>
      <c r="E162" s="47"/>
      <c r="F162" s="50"/>
      <c r="G162" s="48" t="s">
        <v>122</v>
      </c>
      <c r="H162" s="43">
        <v>137</v>
      </c>
      <c r="I162" s="65">
        <f>I163</f>
        <v>0</v>
      </c>
      <c r="J162" s="85">
        <f>J163</f>
        <v>0</v>
      </c>
      <c r="K162" s="65">
        <f>K163</f>
        <v>0</v>
      </c>
      <c r="L162" s="64">
        <f>L163</f>
        <v>0</v>
      </c>
    </row>
    <row r="163" spans="1:12" ht="40.5" hidden="1" customHeight="1">
      <c r="A163" s="74">
        <v>2</v>
      </c>
      <c r="B163" s="49">
        <v>9</v>
      </c>
      <c r="C163" s="49">
        <v>2</v>
      </c>
      <c r="D163" s="54">
        <v>1</v>
      </c>
      <c r="E163" s="55">
        <v>1</v>
      </c>
      <c r="F163" s="57"/>
      <c r="G163" s="48" t="s">
        <v>123</v>
      </c>
      <c r="H163" s="43">
        <v>138</v>
      </c>
      <c r="I163" s="45">
        <f>SUM(I164:I166)</f>
        <v>0</v>
      </c>
      <c r="J163" s="84">
        <f>SUM(J164:J166)</f>
        <v>0</v>
      </c>
      <c r="K163" s="45">
        <f>SUM(K164:K166)</f>
        <v>0</v>
      </c>
      <c r="L163" s="44">
        <f>SUM(L164:L166)</f>
        <v>0</v>
      </c>
    </row>
    <row r="164" spans="1:12" ht="53.25" hidden="1" customHeight="1">
      <c r="A164" s="66">
        <v>2</v>
      </c>
      <c r="B164" s="75">
        <v>9</v>
      </c>
      <c r="C164" s="75">
        <v>2</v>
      </c>
      <c r="D164" s="75">
        <v>1</v>
      </c>
      <c r="E164" s="76">
        <v>1</v>
      </c>
      <c r="F164" s="77">
        <v>1</v>
      </c>
      <c r="G164" s="48" t="s">
        <v>124</v>
      </c>
      <c r="H164" s="43">
        <v>139</v>
      </c>
      <c r="I164" s="101">
        <v>0</v>
      </c>
      <c r="J164" s="59">
        <v>0</v>
      </c>
      <c r="K164" s="59">
        <v>0</v>
      </c>
      <c r="L164" s="59">
        <v>0</v>
      </c>
    </row>
    <row r="165" spans="1:12" ht="51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2</v>
      </c>
      <c r="G165" s="48" t="s">
        <v>125</v>
      </c>
      <c r="H165" s="43">
        <v>140</v>
      </c>
      <c r="I165" s="60">
        <v>0</v>
      </c>
      <c r="J165" s="104">
        <v>0</v>
      </c>
      <c r="K165" s="104">
        <v>0</v>
      </c>
      <c r="L165" s="104">
        <v>0</v>
      </c>
    </row>
    <row r="166" spans="1:12" ht="54.75" hidden="1" customHeight="1">
      <c r="A166" s="58">
        <v>2</v>
      </c>
      <c r="B166" s="54">
        <v>9</v>
      </c>
      <c r="C166" s="54">
        <v>2</v>
      </c>
      <c r="D166" s="54">
        <v>1</v>
      </c>
      <c r="E166" s="55">
        <v>1</v>
      </c>
      <c r="F166" s="57">
        <v>3</v>
      </c>
      <c r="G166" s="48" t="s">
        <v>126</v>
      </c>
      <c r="H166" s="43">
        <v>141</v>
      </c>
      <c r="I166" s="60">
        <v>0</v>
      </c>
      <c r="J166" s="60">
        <v>0</v>
      </c>
      <c r="K166" s="60">
        <v>0</v>
      </c>
      <c r="L166" s="60">
        <v>0</v>
      </c>
    </row>
    <row r="167" spans="1:12" ht="39" hidden="1" customHeight="1">
      <c r="A167" s="105">
        <v>2</v>
      </c>
      <c r="B167" s="105">
        <v>9</v>
      </c>
      <c r="C167" s="105">
        <v>2</v>
      </c>
      <c r="D167" s="105">
        <v>2</v>
      </c>
      <c r="E167" s="105"/>
      <c r="F167" s="105"/>
      <c r="G167" s="56" t="s">
        <v>127</v>
      </c>
      <c r="H167" s="43">
        <v>142</v>
      </c>
      <c r="I167" s="45">
        <f>I168</f>
        <v>0</v>
      </c>
      <c r="J167" s="84">
        <f>J168</f>
        <v>0</v>
      </c>
      <c r="K167" s="45">
        <f>K168</f>
        <v>0</v>
      </c>
      <c r="L167" s="44">
        <f>L168</f>
        <v>0</v>
      </c>
    </row>
    <row r="168" spans="1:12" ht="43.5" hidden="1" customHeight="1">
      <c r="A168" s="58">
        <v>2</v>
      </c>
      <c r="B168" s="54">
        <v>9</v>
      </c>
      <c r="C168" s="54">
        <v>2</v>
      </c>
      <c r="D168" s="54">
        <v>2</v>
      </c>
      <c r="E168" s="55">
        <v>1</v>
      </c>
      <c r="F168" s="57"/>
      <c r="G168" s="48" t="s">
        <v>128</v>
      </c>
      <c r="H168" s="43">
        <v>143</v>
      </c>
      <c r="I168" s="65">
        <f>SUM(I169:I171)</f>
        <v>0</v>
      </c>
      <c r="J168" s="65">
        <f>SUM(J169:J171)</f>
        <v>0</v>
      </c>
      <c r="K168" s="65">
        <f>SUM(K169:K171)</f>
        <v>0</v>
      </c>
      <c r="L168" s="65">
        <f>SUM(L169:L171)</f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2</v>
      </c>
      <c r="E169" s="54">
        <v>1</v>
      </c>
      <c r="F169" s="57">
        <v>1</v>
      </c>
      <c r="G169" s="106" t="s">
        <v>129</v>
      </c>
      <c r="H169" s="43">
        <v>144</v>
      </c>
      <c r="I169" s="60">
        <v>0</v>
      </c>
      <c r="J169" s="59">
        <v>0</v>
      </c>
      <c r="K169" s="59">
        <v>0</v>
      </c>
      <c r="L169" s="59">
        <v>0</v>
      </c>
    </row>
    <row r="170" spans="1:12" ht="54" hidden="1" customHeight="1">
      <c r="A170" s="67">
        <v>2</v>
      </c>
      <c r="B170" s="69">
        <v>9</v>
      </c>
      <c r="C170" s="67">
        <v>2</v>
      </c>
      <c r="D170" s="68">
        <v>2</v>
      </c>
      <c r="E170" s="68">
        <v>1</v>
      </c>
      <c r="F170" s="70">
        <v>2</v>
      </c>
      <c r="G170" s="69" t="s">
        <v>130</v>
      </c>
      <c r="H170" s="43">
        <v>145</v>
      </c>
      <c r="I170" s="59">
        <v>0</v>
      </c>
      <c r="J170" s="61">
        <v>0</v>
      </c>
      <c r="K170" s="61">
        <v>0</v>
      </c>
      <c r="L170" s="61">
        <v>0</v>
      </c>
    </row>
    <row r="171" spans="1:12" ht="54" hidden="1" customHeight="1">
      <c r="A171" s="54">
        <v>2</v>
      </c>
      <c r="B171" s="78">
        <v>9</v>
      </c>
      <c r="C171" s="75">
        <v>2</v>
      </c>
      <c r="D171" s="76">
        <v>2</v>
      </c>
      <c r="E171" s="76">
        <v>1</v>
      </c>
      <c r="F171" s="77">
        <v>3</v>
      </c>
      <c r="G171" s="78" t="s">
        <v>131</v>
      </c>
      <c r="H171" s="43">
        <v>146</v>
      </c>
      <c r="I171" s="104">
        <v>0</v>
      </c>
      <c r="J171" s="104">
        <v>0</v>
      </c>
      <c r="K171" s="104">
        <v>0</v>
      </c>
      <c r="L171" s="104">
        <v>0</v>
      </c>
    </row>
    <row r="172" spans="1:12" ht="26.25" hidden="1" customHeight="1">
      <c r="A172" s="67">
        <v>3</v>
      </c>
      <c r="B172" s="68">
        <v>1</v>
      </c>
      <c r="C172" s="68">
        <v>2</v>
      </c>
      <c r="D172" s="68"/>
      <c r="E172" s="68"/>
      <c r="F172" s="70"/>
      <c r="G172" s="69" t="s">
        <v>138</v>
      </c>
      <c r="H172" s="43">
        <v>171</v>
      </c>
      <c r="I172" s="44">
        <f t="shared" ref="I172:L173" si="20">I173</f>
        <v>0</v>
      </c>
      <c r="J172" s="86">
        <f t="shared" si="20"/>
        <v>0</v>
      </c>
      <c r="K172" s="52">
        <f t="shared" si="20"/>
        <v>0</v>
      </c>
      <c r="L172" s="53">
        <f t="shared" si="20"/>
        <v>0</v>
      </c>
    </row>
    <row r="173" spans="1:12" ht="25.5" hidden="1" customHeight="1">
      <c r="A173" s="54">
        <v>3</v>
      </c>
      <c r="B173" s="55">
        <v>1</v>
      </c>
      <c r="C173" s="55">
        <v>2</v>
      </c>
      <c r="D173" s="55">
        <v>1</v>
      </c>
      <c r="E173" s="55"/>
      <c r="F173" s="57"/>
      <c r="G173" s="69" t="s">
        <v>138</v>
      </c>
      <c r="H173" s="43">
        <v>172</v>
      </c>
      <c r="I173" s="64">
        <f t="shared" si="20"/>
        <v>0</v>
      </c>
      <c r="J173" s="84">
        <f t="shared" si="20"/>
        <v>0</v>
      </c>
      <c r="K173" s="45">
        <f t="shared" si="20"/>
        <v>0</v>
      </c>
      <c r="L173" s="44">
        <f t="shared" si="20"/>
        <v>0</v>
      </c>
    </row>
    <row r="174" spans="1:12" ht="26.25" hidden="1" customHeight="1">
      <c r="A174" s="49">
        <v>3</v>
      </c>
      <c r="B174" s="47">
        <v>1</v>
      </c>
      <c r="C174" s="47">
        <v>2</v>
      </c>
      <c r="D174" s="47">
        <v>1</v>
      </c>
      <c r="E174" s="47">
        <v>1</v>
      </c>
      <c r="F174" s="50"/>
      <c r="G174" s="69" t="s">
        <v>138</v>
      </c>
      <c r="H174" s="43">
        <v>173</v>
      </c>
      <c r="I174" s="44">
        <f>SUM(I175:I178)</f>
        <v>0</v>
      </c>
      <c r="J174" s="85">
        <f>SUM(J175:J178)</f>
        <v>0</v>
      </c>
      <c r="K174" s="65">
        <f>SUM(K175:K178)</f>
        <v>0</v>
      </c>
      <c r="L174" s="64">
        <f>SUM(L175:L178)</f>
        <v>0</v>
      </c>
    </row>
    <row r="175" spans="1:12" ht="41.25" hidden="1" customHeight="1">
      <c r="A175" s="54">
        <v>3</v>
      </c>
      <c r="B175" s="55">
        <v>1</v>
      </c>
      <c r="C175" s="55">
        <v>2</v>
      </c>
      <c r="D175" s="55">
        <v>1</v>
      </c>
      <c r="E175" s="55">
        <v>1</v>
      </c>
      <c r="F175" s="57">
        <v>2</v>
      </c>
      <c r="G175" s="56" t="s">
        <v>139</v>
      </c>
      <c r="H175" s="43">
        <v>174</v>
      </c>
      <c r="I175" s="61">
        <v>0</v>
      </c>
      <c r="J175" s="61">
        <v>0</v>
      </c>
      <c r="K175" s="61">
        <v>0</v>
      </c>
      <c r="L175" s="61">
        <v>0</v>
      </c>
    </row>
    <row r="176" spans="1:12" ht="14.25" hidden="1" customHeight="1">
      <c r="A176" s="54">
        <v>3</v>
      </c>
      <c r="B176" s="55">
        <v>1</v>
      </c>
      <c r="C176" s="55">
        <v>2</v>
      </c>
      <c r="D176" s="54">
        <v>1</v>
      </c>
      <c r="E176" s="55">
        <v>1</v>
      </c>
      <c r="F176" s="57">
        <v>3</v>
      </c>
      <c r="G176" s="56" t="s">
        <v>140</v>
      </c>
      <c r="H176" s="43">
        <v>175</v>
      </c>
      <c r="I176" s="61">
        <v>0</v>
      </c>
      <c r="J176" s="61">
        <v>0</v>
      </c>
      <c r="K176" s="61">
        <v>0</v>
      </c>
      <c r="L176" s="61">
        <v>0</v>
      </c>
    </row>
    <row r="177" spans="1:16" ht="18.75" hidden="1" customHeight="1">
      <c r="A177" s="54">
        <v>3</v>
      </c>
      <c r="B177" s="55">
        <v>1</v>
      </c>
      <c r="C177" s="55">
        <v>2</v>
      </c>
      <c r="D177" s="54">
        <v>1</v>
      </c>
      <c r="E177" s="55">
        <v>1</v>
      </c>
      <c r="F177" s="57">
        <v>4</v>
      </c>
      <c r="G177" s="56" t="s">
        <v>141</v>
      </c>
      <c r="H177" s="43">
        <v>176</v>
      </c>
      <c r="I177" s="61">
        <v>0</v>
      </c>
      <c r="J177" s="61">
        <v>0</v>
      </c>
      <c r="K177" s="61">
        <v>0</v>
      </c>
      <c r="L177" s="61">
        <v>0</v>
      </c>
    </row>
    <row r="178" spans="1:16" ht="17.25" hidden="1" customHeight="1">
      <c r="A178" s="67">
        <v>3</v>
      </c>
      <c r="B178" s="76">
        <v>1</v>
      </c>
      <c r="C178" s="76">
        <v>2</v>
      </c>
      <c r="D178" s="75">
        <v>1</v>
      </c>
      <c r="E178" s="76">
        <v>1</v>
      </c>
      <c r="F178" s="77">
        <v>5</v>
      </c>
      <c r="G178" s="78" t="s">
        <v>142</v>
      </c>
      <c r="H178" s="43">
        <v>177</v>
      </c>
      <c r="I178" s="61">
        <v>0</v>
      </c>
      <c r="J178" s="61">
        <v>0</v>
      </c>
      <c r="K178" s="61">
        <v>0</v>
      </c>
      <c r="L178" s="104">
        <v>0</v>
      </c>
    </row>
    <row r="179" spans="1:16" ht="15" hidden="1" customHeight="1">
      <c r="A179" s="54">
        <v>3</v>
      </c>
      <c r="B179" s="55">
        <v>1</v>
      </c>
      <c r="C179" s="55">
        <v>3</v>
      </c>
      <c r="D179" s="54"/>
      <c r="E179" s="55"/>
      <c r="F179" s="57"/>
      <c r="G179" s="56" t="s">
        <v>143</v>
      </c>
      <c r="H179" s="43">
        <v>178</v>
      </c>
      <c r="I179" s="44">
        <f>SUM(I180+I183)</f>
        <v>0</v>
      </c>
      <c r="J179" s="84">
        <f>SUM(J180+J183)</f>
        <v>0</v>
      </c>
      <c r="K179" s="45">
        <f>SUM(K180+K183)</f>
        <v>0</v>
      </c>
      <c r="L179" s="44">
        <f>SUM(L180+L183)</f>
        <v>0</v>
      </c>
    </row>
    <row r="180" spans="1:16" ht="27.75" hidden="1" customHeight="1">
      <c r="A180" s="49">
        <v>3</v>
      </c>
      <c r="B180" s="47">
        <v>1</v>
      </c>
      <c r="C180" s="47">
        <v>3</v>
      </c>
      <c r="D180" s="49">
        <v>1</v>
      </c>
      <c r="E180" s="54"/>
      <c r="F180" s="50"/>
      <c r="G180" s="48" t="s">
        <v>144</v>
      </c>
      <c r="H180" s="43">
        <v>179</v>
      </c>
      <c r="I180" s="64">
        <f t="shared" ref="I180:L181" si="21">I181</f>
        <v>0</v>
      </c>
      <c r="J180" s="85">
        <f t="shared" si="21"/>
        <v>0</v>
      </c>
      <c r="K180" s="65">
        <f t="shared" si="21"/>
        <v>0</v>
      </c>
      <c r="L180" s="64">
        <f t="shared" si="21"/>
        <v>0</v>
      </c>
    </row>
    <row r="181" spans="1:16" ht="30.75" hidden="1" customHeight="1">
      <c r="A181" s="54">
        <v>3</v>
      </c>
      <c r="B181" s="55">
        <v>1</v>
      </c>
      <c r="C181" s="55">
        <v>3</v>
      </c>
      <c r="D181" s="54">
        <v>1</v>
      </c>
      <c r="E181" s="54">
        <v>1</v>
      </c>
      <c r="F181" s="57"/>
      <c r="G181" s="48" t="s">
        <v>144</v>
      </c>
      <c r="H181" s="43">
        <v>180</v>
      </c>
      <c r="I181" s="44">
        <f t="shared" si="21"/>
        <v>0</v>
      </c>
      <c r="J181" s="84">
        <f t="shared" si="21"/>
        <v>0</v>
      </c>
      <c r="K181" s="45">
        <f t="shared" si="21"/>
        <v>0</v>
      </c>
      <c r="L181" s="44">
        <f t="shared" si="21"/>
        <v>0</v>
      </c>
    </row>
    <row r="182" spans="1:16" ht="27.75" hidden="1" customHeight="1">
      <c r="A182" s="54">
        <v>3</v>
      </c>
      <c r="B182" s="56">
        <v>1</v>
      </c>
      <c r="C182" s="54">
        <v>3</v>
      </c>
      <c r="D182" s="55">
        <v>1</v>
      </c>
      <c r="E182" s="55">
        <v>1</v>
      </c>
      <c r="F182" s="57">
        <v>1</v>
      </c>
      <c r="G182" s="48" t="s">
        <v>144</v>
      </c>
      <c r="H182" s="43">
        <v>181</v>
      </c>
      <c r="I182" s="104">
        <v>0</v>
      </c>
      <c r="J182" s="104">
        <v>0</v>
      </c>
      <c r="K182" s="104">
        <v>0</v>
      </c>
      <c r="L182" s="104">
        <v>0</v>
      </c>
    </row>
    <row r="183" spans="1:16" ht="15" hidden="1" customHeight="1">
      <c r="A183" s="54">
        <v>3</v>
      </c>
      <c r="B183" s="56">
        <v>1</v>
      </c>
      <c r="C183" s="54">
        <v>3</v>
      </c>
      <c r="D183" s="55">
        <v>2</v>
      </c>
      <c r="E183" s="55"/>
      <c r="F183" s="57"/>
      <c r="G183" s="56" t="s">
        <v>145</v>
      </c>
      <c r="H183" s="43">
        <v>182</v>
      </c>
      <c r="I183" s="44">
        <f>I184</f>
        <v>0</v>
      </c>
      <c r="J183" s="84">
        <f>J184</f>
        <v>0</v>
      </c>
      <c r="K183" s="45">
        <f>K184</f>
        <v>0</v>
      </c>
      <c r="L183" s="44">
        <f>L184</f>
        <v>0</v>
      </c>
    </row>
    <row r="184" spans="1:16" ht="15.75" hidden="1" customHeight="1">
      <c r="A184" s="49">
        <v>3</v>
      </c>
      <c r="B184" s="48">
        <v>1</v>
      </c>
      <c r="C184" s="49">
        <v>3</v>
      </c>
      <c r="D184" s="47">
        <v>2</v>
      </c>
      <c r="E184" s="47">
        <v>1</v>
      </c>
      <c r="F184" s="50"/>
      <c r="G184" s="56" t="s">
        <v>145</v>
      </c>
      <c r="H184" s="43">
        <v>183</v>
      </c>
      <c r="I184" s="44">
        <f>SUM(I185:I190)</f>
        <v>0</v>
      </c>
      <c r="J184" s="44">
        <f>SUM(J185:J190)</f>
        <v>0</v>
      </c>
      <c r="K184" s="44">
        <f>SUM(K185:K190)</f>
        <v>0</v>
      </c>
      <c r="L184" s="44">
        <f>SUM(L185:L190)</f>
        <v>0</v>
      </c>
      <c r="M184" s="138"/>
      <c r="N184" s="138"/>
      <c r="O184" s="138"/>
      <c r="P184" s="138"/>
    </row>
    <row r="185" spans="1:16" ht="1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1</v>
      </c>
      <c r="G185" s="56" t="s">
        <v>146</v>
      </c>
      <c r="H185" s="43">
        <v>184</v>
      </c>
      <c r="I185" s="61">
        <v>0</v>
      </c>
      <c r="J185" s="61">
        <v>0</v>
      </c>
      <c r="K185" s="61">
        <v>0</v>
      </c>
      <c r="L185" s="104">
        <v>0</v>
      </c>
    </row>
    <row r="186" spans="1:16" ht="26.2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2</v>
      </c>
      <c r="G186" s="56" t="s">
        <v>147</v>
      </c>
      <c r="H186" s="43">
        <v>185</v>
      </c>
      <c r="I186" s="61">
        <v>0</v>
      </c>
      <c r="J186" s="61">
        <v>0</v>
      </c>
      <c r="K186" s="61">
        <v>0</v>
      </c>
      <c r="L186" s="61">
        <v>0</v>
      </c>
    </row>
    <row r="187" spans="1:16" ht="16.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3</v>
      </c>
      <c r="G187" s="56" t="s">
        <v>148</v>
      </c>
      <c r="H187" s="43">
        <v>186</v>
      </c>
      <c r="I187" s="61">
        <v>0</v>
      </c>
      <c r="J187" s="61">
        <v>0</v>
      </c>
      <c r="K187" s="61">
        <v>0</v>
      </c>
      <c r="L187" s="61">
        <v>0</v>
      </c>
    </row>
    <row r="188" spans="1:16" ht="27.7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4</v>
      </c>
      <c r="G188" s="56" t="s">
        <v>149</v>
      </c>
      <c r="H188" s="43">
        <v>187</v>
      </c>
      <c r="I188" s="61">
        <v>0</v>
      </c>
      <c r="J188" s="61">
        <v>0</v>
      </c>
      <c r="K188" s="61">
        <v>0</v>
      </c>
      <c r="L188" s="104">
        <v>0</v>
      </c>
    </row>
    <row r="189" spans="1:16" ht="15.7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5</v>
      </c>
      <c r="G189" s="48" t="s">
        <v>150</v>
      </c>
      <c r="H189" s="43">
        <v>188</v>
      </c>
      <c r="I189" s="61">
        <v>0</v>
      </c>
      <c r="J189" s="61">
        <v>0</v>
      </c>
      <c r="K189" s="61">
        <v>0</v>
      </c>
      <c r="L189" s="61">
        <v>0</v>
      </c>
    </row>
    <row r="190" spans="1:16" ht="13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6</v>
      </c>
      <c r="G190" s="48" t="s">
        <v>145</v>
      </c>
      <c r="H190" s="43">
        <v>189</v>
      </c>
      <c r="I190" s="61">
        <v>0</v>
      </c>
      <c r="J190" s="61">
        <v>0</v>
      </c>
      <c r="K190" s="61">
        <v>0</v>
      </c>
      <c r="L190" s="104">
        <v>0</v>
      </c>
    </row>
    <row r="191" spans="1:16" ht="27" hidden="1" customHeight="1">
      <c r="A191" s="49">
        <v>3</v>
      </c>
      <c r="B191" s="47">
        <v>1</v>
      </c>
      <c r="C191" s="47">
        <v>4</v>
      </c>
      <c r="D191" s="47"/>
      <c r="E191" s="47"/>
      <c r="F191" s="50"/>
      <c r="G191" s="48" t="s">
        <v>151</v>
      </c>
      <c r="H191" s="43">
        <v>190</v>
      </c>
      <c r="I191" s="64">
        <f t="shared" ref="I191:L193" si="22">I192</f>
        <v>0</v>
      </c>
      <c r="J191" s="85">
        <f t="shared" si="22"/>
        <v>0</v>
      </c>
      <c r="K191" s="65">
        <f t="shared" si="22"/>
        <v>0</v>
      </c>
      <c r="L191" s="65">
        <f t="shared" si="22"/>
        <v>0</v>
      </c>
    </row>
    <row r="192" spans="1:16" ht="27" hidden="1" customHeight="1">
      <c r="A192" s="67">
        <v>3</v>
      </c>
      <c r="B192" s="76">
        <v>1</v>
      </c>
      <c r="C192" s="76">
        <v>4</v>
      </c>
      <c r="D192" s="76">
        <v>1</v>
      </c>
      <c r="E192" s="76"/>
      <c r="F192" s="77"/>
      <c r="G192" s="48" t="s">
        <v>151</v>
      </c>
      <c r="H192" s="43">
        <v>191</v>
      </c>
      <c r="I192" s="71">
        <f t="shared" si="22"/>
        <v>0</v>
      </c>
      <c r="J192" s="97">
        <f t="shared" si="22"/>
        <v>0</v>
      </c>
      <c r="K192" s="72">
        <f t="shared" si="22"/>
        <v>0</v>
      </c>
      <c r="L192" s="72">
        <f t="shared" si="22"/>
        <v>0</v>
      </c>
    </row>
    <row r="193" spans="1:12" ht="27.75" hidden="1" customHeight="1">
      <c r="A193" s="54">
        <v>3</v>
      </c>
      <c r="B193" s="55">
        <v>1</v>
      </c>
      <c r="C193" s="55">
        <v>4</v>
      </c>
      <c r="D193" s="55">
        <v>1</v>
      </c>
      <c r="E193" s="55">
        <v>1</v>
      </c>
      <c r="F193" s="57"/>
      <c r="G193" s="48" t="s">
        <v>152</v>
      </c>
      <c r="H193" s="43">
        <v>192</v>
      </c>
      <c r="I193" s="44">
        <f t="shared" si="22"/>
        <v>0</v>
      </c>
      <c r="J193" s="84">
        <f t="shared" si="22"/>
        <v>0</v>
      </c>
      <c r="K193" s="45">
        <f t="shared" si="22"/>
        <v>0</v>
      </c>
      <c r="L193" s="45">
        <f t="shared" si="22"/>
        <v>0</v>
      </c>
    </row>
    <row r="194" spans="1:12" ht="27" hidden="1" customHeight="1">
      <c r="A194" s="58">
        <v>3</v>
      </c>
      <c r="B194" s="54">
        <v>1</v>
      </c>
      <c r="C194" s="55">
        <v>4</v>
      </c>
      <c r="D194" s="55">
        <v>1</v>
      </c>
      <c r="E194" s="55">
        <v>1</v>
      </c>
      <c r="F194" s="57">
        <v>1</v>
      </c>
      <c r="G194" s="48" t="s">
        <v>152</v>
      </c>
      <c r="H194" s="43">
        <v>193</v>
      </c>
      <c r="I194" s="61">
        <v>0</v>
      </c>
      <c r="J194" s="61">
        <v>0</v>
      </c>
      <c r="K194" s="61">
        <v>0</v>
      </c>
      <c r="L194" s="61">
        <v>0</v>
      </c>
    </row>
    <row r="195" spans="1:12" ht="26.25" hidden="1" customHeight="1">
      <c r="A195" s="58">
        <v>3</v>
      </c>
      <c r="B195" s="55">
        <v>1</v>
      </c>
      <c r="C195" s="55">
        <v>5</v>
      </c>
      <c r="D195" s="55"/>
      <c r="E195" s="55"/>
      <c r="F195" s="57"/>
      <c r="G195" s="56" t="s">
        <v>153</v>
      </c>
      <c r="H195" s="43">
        <v>194</v>
      </c>
      <c r="I195" s="44">
        <f t="shared" ref="I195:L196" si="23">I196</f>
        <v>0</v>
      </c>
      <c r="J195" s="44">
        <f t="shared" si="23"/>
        <v>0</v>
      </c>
      <c r="K195" s="44">
        <f t="shared" si="23"/>
        <v>0</v>
      </c>
      <c r="L195" s="44">
        <f t="shared" si="23"/>
        <v>0</v>
      </c>
    </row>
    <row r="196" spans="1:12" ht="30" hidden="1" customHeight="1">
      <c r="A196" s="58">
        <v>3</v>
      </c>
      <c r="B196" s="55">
        <v>1</v>
      </c>
      <c r="C196" s="55">
        <v>5</v>
      </c>
      <c r="D196" s="55">
        <v>1</v>
      </c>
      <c r="E196" s="55"/>
      <c r="F196" s="57"/>
      <c r="G196" s="56" t="s">
        <v>153</v>
      </c>
      <c r="H196" s="43">
        <v>195</v>
      </c>
      <c r="I196" s="44">
        <f t="shared" si="23"/>
        <v>0</v>
      </c>
      <c r="J196" s="44">
        <f t="shared" si="23"/>
        <v>0</v>
      </c>
      <c r="K196" s="44">
        <f t="shared" si="23"/>
        <v>0</v>
      </c>
      <c r="L196" s="44">
        <f t="shared" si="23"/>
        <v>0</v>
      </c>
    </row>
    <row r="197" spans="1:12" ht="27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/>
      <c r="G197" s="56" t="s">
        <v>153</v>
      </c>
      <c r="H197" s="43">
        <v>196</v>
      </c>
      <c r="I197" s="44">
        <f>SUM(I198:I200)</f>
        <v>0</v>
      </c>
      <c r="J197" s="44">
        <f>SUM(J198:J200)</f>
        <v>0</v>
      </c>
      <c r="K197" s="44">
        <f>SUM(K198:K200)</f>
        <v>0</v>
      </c>
      <c r="L197" s="44">
        <f>SUM(L198:L200)</f>
        <v>0</v>
      </c>
    </row>
    <row r="198" spans="1:12" ht="21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1</v>
      </c>
      <c r="G198" s="106" t="s">
        <v>154</v>
      </c>
      <c r="H198" s="43">
        <v>197</v>
      </c>
      <c r="I198" s="61">
        <v>0</v>
      </c>
      <c r="J198" s="61">
        <v>0</v>
      </c>
      <c r="K198" s="61">
        <v>0</v>
      </c>
      <c r="L198" s="61">
        <v>0</v>
      </c>
    </row>
    <row r="199" spans="1:12" ht="25.5" hidden="1" customHeight="1">
      <c r="A199" s="58">
        <v>3</v>
      </c>
      <c r="B199" s="55">
        <v>1</v>
      </c>
      <c r="C199" s="55">
        <v>5</v>
      </c>
      <c r="D199" s="55">
        <v>1</v>
      </c>
      <c r="E199" s="55">
        <v>1</v>
      </c>
      <c r="F199" s="57">
        <v>2</v>
      </c>
      <c r="G199" s="106" t="s">
        <v>155</v>
      </c>
      <c r="H199" s="43">
        <v>198</v>
      </c>
      <c r="I199" s="61">
        <v>0</v>
      </c>
      <c r="J199" s="61">
        <v>0</v>
      </c>
      <c r="K199" s="61">
        <v>0</v>
      </c>
      <c r="L199" s="61">
        <v>0</v>
      </c>
    </row>
    <row r="200" spans="1:12" ht="28.5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>
        <v>3</v>
      </c>
      <c r="G200" s="106" t="s">
        <v>156</v>
      </c>
      <c r="H200" s="43">
        <v>199</v>
      </c>
      <c r="I200" s="61">
        <v>0</v>
      </c>
      <c r="J200" s="61">
        <v>0</v>
      </c>
      <c r="K200" s="61">
        <v>0</v>
      </c>
      <c r="L200" s="61">
        <v>0</v>
      </c>
    </row>
    <row r="201" spans="1:12" s="1" customFormat="1" ht="41.25" hidden="1" customHeight="1">
      <c r="A201" s="39">
        <v>3</v>
      </c>
      <c r="B201" s="40">
        <v>2</v>
      </c>
      <c r="C201" s="40"/>
      <c r="D201" s="40"/>
      <c r="E201" s="40"/>
      <c r="F201" s="42"/>
      <c r="G201" s="41" t="s">
        <v>157</v>
      </c>
      <c r="H201" s="43">
        <v>200</v>
      </c>
      <c r="I201" s="44">
        <f>SUM(I202+I234)</f>
        <v>0</v>
      </c>
      <c r="J201" s="84">
        <f>SUM(J202+J234)</f>
        <v>0</v>
      </c>
      <c r="K201" s="45">
        <f>SUM(K202+K234)</f>
        <v>0</v>
      </c>
      <c r="L201" s="45">
        <f>SUM(L202+L234)</f>
        <v>0</v>
      </c>
    </row>
    <row r="202" spans="1:12" ht="26.25" hidden="1" customHeight="1">
      <c r="A202" s="67">
        <v>3</v>
      </c>
      <c r="B202" s="75">
        <v>2</v>
      </c>
      <c r="C202" s="76">
        <v>1</v>
      </c>
      <c r="D202" s="76"/>
      <c r="E202" s="76"/>
      <c r="F202" s="77"/>
      <c r="G202" s="78" t="s">
        <v>158</v>
      </c>
      <c r="H202" s="43">
        <v>201</v>
      </c>
      <c r="I202" s="71">
        <f>SUM(I203+I212+I216+I220+I224+I227+I230)</f>
        <v>0</v>
      </c>
      <c r="J202" s="97">
        <f>SUM(J203+J212+J216+J220+J224+J227+J230)</f>
        <v>0</v>
      </c>
      <c r="K202" s="72">
        <f>SUM(K203+K212+K216+K220+K224+K227+K230)</f>
        <v>0</v>
      </c>
      <c r="L202" s="72">
        <f>SUM(L203+L212+L216+L220+L224+L227+L230)</f>
        <v>0</v>
      </c>
    </row>
    <row r="203" spans="1:12" ht="15.75" hidden="1" customHeight="1">
      <c r="A203" s="54">
        <v>3</v>
      </c>
      <c r="B203" s="55">
        <v>2</v>
      </c>
      <c r="C203" s="55">
        <v>1</v>
      </c>
      <c r="D203" s="55">
        <v>1</v>
      </c>
      <c r="E203" s="55"/>
      <c r="F203" s="57"/>
      <c r="G203" s="56" t="s">
        <v>159</v>
      </c>
      <c r="H203" s="43">
        <v>202</v>
      </c>
      <c r="I203" s="71">
        <f>I204</f>
        <v>0</v>
      </c>
      <c r="J203" s="71">
        <f>J204</f>
        <v>0</v>
      </c>
      <c r="K203" s="71">
        <f>K204</f>
        <v>0</v>
      </c>
      <c r="L203" s="71">
        <f>L204</f>
        <v>0</v>
      </c>
    </row>
    <row r="204" spans="1:12" ht="12" hidden="1" customHeight="1">
      <c r="A204" s="54">
        <v>3</v>
      </c>
      <c r="B204" s="54">
        <v>2</v>
      </c>
      <c r="C204" s="55">
        <v>1</v>
      </c>
      <c r="D204" s="55">
        <v>1</v>
      </c>
      <c r="E204" s="55">
        <v>1</v>
      </c>
      <c r="F204" s="57"/>
      <c r="G204" s="56" t="s">
        <v>160</v>
      </c>
      <c r="H204" s="43">
        <v>203</v>
      </c>
      <c r="I204" s="44">
        <f>SUM(I205:I205)</f>
        <v>0</v>
      </c>
      <c r="J204" s="84">
        <f>SUM(J205:J205)</f>
        <v>0</v>
      </c>
      <c r="K204" s="45">
        <f>SUM(K205:K205)</f>
        <v>0</v>
      </c>
      <c r="L204" s="45">
        <f>SUM(L205:L205)</f>
        <v>0</v>
      </c>
    </row>
    <row r="205" spans="1:12" ht="14.25" hidden="1" customHeight="1">
      <c r="A205" s="67">
        <v>3</v>
      </c>
      <c r="B205" s="67">
        <v>2</v>
      </c>
      <c r="C205" s="76">
        <v>1</v>
      </c>
      <c r="D205" s="76">
        <v>1</v>
      </c>
      <c r="E205" s="76">
        <v>1</v>
      </c>
      <c r="F205" s="77">
        <v>1</v>
      </c>
      <c r="G205" s="78" t="s">
        <v>160</v>
      </c>
      <c r="H205" s="43">
        <v>204</v>
      </c>
      <c r="I205" s="61">
        <v>0</v>
      </c>
      <c r="J205" s="61">
        <v>0</v>
      </c>
      <c r="K205" s="61">
        <v>0</v>
      </c>
      <c r="L205" s="61"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/>
      <c r="G206" s="78" t="s">
        <v>161</v>
      </c>
      <c r="H206" s="43">
        <v>205</v>
      </c>
      <c r="I206" s="44">
        <f>SUM(I207:I208)</f>
        <v>0</v>
      </c>
      <c r="J206" s="44">
        <f>SUM(J207:J208)</f>
        <v>0</v>
      </c>
      <c r="K206" s="44">
        <f>SUM(K207:K208)</f>
        <v>0</v>
      </c>
      <c r="L206" s="44">
        <f>SUM(L207:L208)</f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2</v>
      </c>
      <c r="F207" s="77">
        <v>1</v>
      </c>
      <c r="G207" s="78" t="s">
        <v>162</v>
      </c>
      <c r="H207" s="43">
        <v>206</v>
      </c>
      <c r="I207" s="61">
        <v>0</v>
      </c>
      <c r="J207" s="61">
        <v>0</v>
      </c>
      <c r="K207" s="61">
        <v>0</v>
      </c>
      <c r="L207" s="61"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2</v>
      </c>
      <c r="F208" s="77">
        <v>2</v>
      </c>
      <c r="G208" s="78" t="s">
        <v>163</v>
      </c>
      <c r="H208" s="43">
        <v>207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107"/>
      <c r="G209" s="78" t="s">
        <v>164</v>
      </c>
      <c r="H209" s="43">
        <v>208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44">
        <f>SUM(L210:L211)</f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3</v>
      </c>
      <c r="F210" s="77">
        <v>1</v>
      </c>
      <c r="G210" s="78" t="s">
        <v>165</v>
      </c>
      <c r="H210" s="43">
        <v>209</v>
      </c>
      <c r="I210" s="61">
        <v>0</v>
      </c>
      <c r="J210" s="61">
        <v>0</v>
      </c>
      <c r="K210" s="61">
        <v>0</v>
      </c>
      <c r="L210" s="61"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3</v>
      </c>
      <c r="F211" s="77">
        <v>2</v>
      </c>
      <c r="G211" s="78" t="s">
        <v>166</v>
      </c>
      <c r="H211" s="43">
        <v>210</v>
      </c>
      <c r="I211" s="61">
        <v>0</v>
      </c>
      <c r="J211" s="61">
        <v>0</v>
      </c>
      <c r="K211" s="61">
        <v>0</v>
      </c>
      <c r="L211" s="61">
        <v>0</v>
      </c>
    </row>
    <row r="212" spans="1:12" ht="27" hidden="1" customHeight="1">
      <c r="A212" s="54">
        <v>3</v>
      </c>
      <c r="B212" s="55">
        <v>2</v>
      </c>
      <c r="C212" s="55">
        <v>1</v>
      </c>
      <c r="D212" s="55">
        <v>2</v>
      </c>
      <c r="E212" s="55"/>
      <c r="F212" s="57"/>
      <c r="G212" s="56" t="s">
        <v>167</v>
      </c>
      <c r="H212" s="43">
        <v>211</v>
      </c>
      <c r="I212" s="44">
        <f>I213</f>
        <v>0</v>
      </c>
      <c r="J212" s="44">
        <f>J213</f>
        <v>0</v>
      </c>
      <c r="K212" s="44">
        <f>K213</f>
        <v>0</v>
      </c>
      <c r="L212" s="44">
        <f>L213</f>
        <v>0</v>
      </c>
    </row>
    <row r="213" spans="1:12" ht="14.25" hidden="1" customHeight="1">
      <c r="A213" s="54">
        <v>3</v>
      </c>
      <c r="B213" s="55">
        <v>2</v>
      </c>
      <c r="C213" s="55">
        <v>1</v>
      </c>
      <c r="D213" s="55">
        <v>2</v>
      </c>
      <c r="E213" s="55">
        <v>1</v>
      </c>
      <c r="F213" s="57"/>
      <c r="G213" s="56" t="s">
        <v>167</v>
      </c>
      <c r="H213" s="43">
        <v>212</v>
      </c>
      <c r="I213" s="44">
        <f>SUM(I214:I215)</f>
        <v>0</v>
      </c>
      <c r="J213" s="84">
        <f>SUM(J214:J215)</f>
        <v>0</v>
      </c>
      <c r="K213" s="45">
        <f>SUM(K214:K215)</f>
        <v>0</v>
      </c>
      <c r="L213" s="45">
        <f>SUM(L214:L215)</f>
        <v>0</v>
      </c>
    </row>
    <row r="214" spans="1:12" ht="27" hidden="1" customHeight="1">
      <c r="A214" s="67">
        <v>3</v>
      </c>
      <c r="B214" s="75">
        <v>2</v>
      </c>
      <c r="C214" s="76">
        <v>1</v>
      </c>
      <c r="D214" s="76">
        <v>2</v>
      </c>
      <c r="E214" s="76">
        <v>1</v>
      </c>
      <c r="F214" s="77">
        <v>1</v>
      </c>
      <c r="G214" s="78" t="s">
        <v>168</v>
      </c>
      <c r="H214" s="43">
        <v>213</v>
      </c>
      <c r="I214" s="61">
        <v>0</v>
      </c>
      <c r="J214" s="61">
        <v>0</v>
      </c>
      <c r="K214" s="61">
        <v>0</v>
      </c>
      <c r="L214" s="61">
        <v>0</v>
      </c>
    </row>
    <row r="215" spans="1:12" ht="25.5" hidden="1" customHeight="1">
      <c r="A215" s="54">
        <v>3</v>
      </c>
      <c r="B215" s="55">
        <v>2</v>
      </c>
      <c r="C215" s="55">
        <v>1</v>
      </c>
      <c r="D215" s="55">
        <v>2</v>
      </c>
      <c r="E215" s="55">
        <v>1</v>
      </c>
      <c r="F215" s="57">
        <v>2</v>
      </c>
      <c r="G215" s="56" t="s">
        <v>169</v>
      </c>
      <c r="H215" s="43">
        <v>214</v>
      </c>
      <c r="I215" s="61">
        <v>0</v>
      </c>
      <c r="J215" s="61">
        <v>0</v>
      </c>
      <c r="K215" s="61">
        <v>0</v>
      </c>
      <c r="L215" s="61">
        <v>0</v>
      </c>
    </row>
    <row r="216" spans="1:12" ht="26.25" hidden="1" customHeight="1">
      <c r="A216" s="49">
        <v>3</v>
      </c>
      <c r="B216" s="47">
        <v>2</v>
      </c>
      <c r="C216" s="47">
        <v>1</v>
      </c>
      <c r="D216" s="47">
        <v>3</v>
      </c>
      <c r="E216" s="47"/>
      <c r="F216" s="50"/>
      <c r="G216" s="48" t="s">
        <v>170</v>
      </c>
      <c r="H216" s="43">
        <v>215</v>
      </c>
      <c r="I216" s="64">
        <f>I217</f>
        <v>0</v>
      </c>
      <c r="J216" s="85">
        <f>J217</f>
        <v>0</v>
      </c>
      <c r="K216" s="65">
        <f>K217</f>
        <v>0</v>
      </c>
      <c r="L216" s="65">
        <f>L217</f>
        <v>0</v>
      </c>
    </row>
    <row r="217" spans="1:12" ht="29.25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/>
      <c r="G217" s="48" t="s">
        <v>170</v>
      </c>
      <c r="H217" s="43">
        <v>216</v>
      </c>
      <c r="I217" s="44">
        <f>I218+I219</f>
        <v>0</v>
      </c>
      <c r="J217" s="44">
        <f>J218+J219</f>
        <v>0</v>
      </c>
      <c r="K217" s="44">
        <f>K218+K219</f>
        <v>0</v>
      </c>
      <c r="L217" s="44">
        <f>L218+L219</f>
        <v>0</v>
      </c>
    </row>
    <row r="218" spans="1:12" ht="30" hidden="1" customHeight="1">
      <c r="A218" s="54">
        <v>3</v>
      </c>
      <c r="B218" s="55">
        <v>2</v>
      </c>
      <c r="C218" s="55">
        <v>1</v>
      </c>
      <c r="D218" s="55">
        <v>3</v>
      </c>
      <c r="E218" s="55">
        <v>1</v>
      </c>
      <c r="F218" s="57">
        <v>1</v>
      </c>
      <c r="G218" s="56" t="s">
        <v>171</v>
      </c>
      <c r="H218" s="43">
        <v>217</v>
      </c>
      <c r="I218" s="61">
        <v>0</v>
      </c>
      <c r="J218" s="61">
        <v>0</v>
      </c>
      <c r="K218" s="61">
        <v>0</v>
      </c>
      <c r="L218" s="61">
        <v>0</v>
      </c>
    </row>
    <row r="219" spans="1:12" ht="27.75" hidden="1" customHeight="1">
      <c r="A219" s="54">
        <v>3</v>
      </c>
      <c r="B219" s="55">
        <v>2</v>
      </c>
      <c r="C219" s="55">
        <v>1</v>
      </c>
      <c r="D219" s="55">
        <v>3</v>
      </c>
      <c r="E219" s="55">
        <v>1</v>
      </c>
      <c r="F219" s="57">
        <v>2</v>
      </c>
      <c r="G219" s="56" t="s">
        <v>172</v>
      </c>
      <c r="H219" s="43">
        <v>218</v>
      </c>
      <c r="I219" s="104">
        <v>0</v>
      </c>
      <c r="J219" s="101">
        <v>0</v>
      </c>
      <c r="K219" s="104">
        <v>0</v>
      </c>
      <c r="L219" s="104">
        <v>0</v>
      </c>
    </row>
    <row r="220" spans="1:12" ht="12" hidden="1" customHeight="1">
      <c r="A220" s="54">
        <v>3</v>
      </c>
      <c r="B220" s="55">
        <v>2</v>
      </c>
      <c r="C220" s="55">
        <v>1</v>
      </c>
      <c r="D220" s="55">
        <v>4</v>
      </c>
      <c r="E220" s="55"/>
      <c r="F220" s="57"/>
      <c r="G220" s="56" t="s">
        <v>173</v>
      </c>
      <c r="H220" s="43">
        <v>219</v>
      </c>
      <c r="I220" s="44">
        <f>I221</f>
        <v>0</v>
      </c>
      <c r="J220" s="45">
        <f>J221</f>
        <v>0</v>
      </c>
      <c r="K220" s="44">
        <f>K221</f>
        <v>0</v>
      </c>
      <c r="L220" s="45">
        <f>L221</f>
        <v>0</v>
      </c>
    </row>
    <row r="221" spans="1:12" ht="14.25" hidden="1" customHeight="1">
      <c r="A221" s="49">
        <v>3</v>
      </c>
      <c r="B221" s="47">
        <v>2</v>
      </c>
      <c r="C221" s="47">
        <v>1</v>
      </c>
      <c r="D221" s="47">
        <v>4</v>
      </c>
      <c r="E221" s="47">
        <v>1</v>
      </c>
      <c r="F221" s="50"/>
      <c r="G221" s="48" t="s">
        <v>173</v>
      </c>
      <c r="H221" s="43">
        <v>220</v>
      </c>
      <c r="I221" s="64">
        <f>SUM(I222:I223)</f>
        <v>0</v>
      </c>
      <c r="J221" s="85">
        <f>SUM(J222:J223)</f>
        <v>0</v>
      </c>
      <c r="K221" s="65">
        <f>SUM(K222:K223)</f>
        <v>0</v>
      </c>
      <c r="L221" s="65">
        <f>SUM(L222:L223)</f>
        <v>0</v>
      </c>
    </row>
    <row r="222" spans="1:12" ht="25.5" hidden="1" customHeight="1">
      <c r="A222" s="54">
        <v>3</v>
      </c>
      <c r="B222" s="55">
        <v>2</v>
      </c>
      <c r="C222" s="55">
        <v>1</v>
      </c>
      <c r="D222" s="55">
        <v>4</v>
      </c>
      <c r="E222" s="55">
        <v>1</v>
      </c>
      <c r="F222" s="57">
        <v>1</v>
      </c>
      <c r="G222" s="56" t="s">
        <v>174</v>
      </c>
      <c r="H222" s="43">
        <v>221</v>
      </c>
      <c r="I222" s="61">
        <v>0</v>
      </c>
      <c r="J222" s="61">
        <v>0</v>
      </c>
      <c r="K222" s="61">
        <v>0</v>
      </c>
      <c r="L222" s="61">
        <v>0</v>
      </c>
    </row>
    <row r="223" spans="1:12" ht="18.75" hidden="1" customHeight="1">
      <c r="A223" s="54">
        <v>3</v>
      </c>
      <c r="B223" s="55">
        <v>2</v>
      </c>
      <c r="C223" s="55">
        <v>1</v>
      </c>
      <c r="D223" s="55">
        <v>4</v>
      </c>
      <c r="E223" s="55">
        <v>1</v>
      </c>
      <c r="F223" s="57">
        <v>2</v>
      </c>
      <c r="G223" s="56" t="s">
        <v>175</v>
      </c>
      <c r="H223" s="43">
        <v>222</v>
      </c>
      <c r="I223" s="61">
        <v>0</v>
      </c>
      <c r="J223" s="61">
        <v>0</v>
      </c>
      <c r="K223" s="61">
        <v>0</v>
      </c>
      <c r="L223" s="61">
        <v>0</v>
      </c>
    </row>
    <row r="224" spans="1:12" ht="14.4" hidden="1" customHeight="1">
      <c r="A224" s="54">
        <v>3</v>
      </c>
      <c r="B224" s="55">
        <v>2</v>
      </c>
      <c r="C224" s="55">
        <v>1</v>
      </c>
      <c r="D224" s="55">
        <v>5</v>
      </c>
      <c r="E224" s="55"/>
      <c r="F224" s="57"/>
      <c r="G224" s="56" t="s">
        <v>176</v>
      </c>
      <c r="H224" s="43">
        <v>223</v>
      </c>
      <c r="I224" s="44">
        <f t="shared" ref="I224:L225" si="24">I225</f>
        <v>0</v>
      </c>
      <c r="J224" s="84">
        <f t="shared" si="24"/>
        <v>0</v>
      </c>
      <c r="K224" s="45">
        <f t="shared" si="24"/>
        <v>0</v>
      </c>
      <c r="L224" s="45">
        <f t="shared" si="24"/>
        <v>0</v>
      </c>
    </row>
    <row r="225" spans="1:12" ht="16.5" hidden="1" customHeight="1">
      <c r="A225" s="54">
        <v>3</v>
      </c>
      <c r="B225" s="55">
        <v>2</v>
      </c>
      <c r="C225" s="55">
        <v>1</v>
      </c>
      <c r="D225" s="55">
        <v>5</v>
      </c>
      <c r="E225" s="55">
        <v>1</v>
      </c>
      <c r="F225" s="57"/>
      <c r="G225" s="56" t="s">
        <v>176</v>
      </c>
      <c r="H225" s="43">
        <v>224</v>
      </c>
      <c r="I225" s="45">
        <f t="shared" si="24"/>
        <v>0</v>
      </c>
      <c r="J225" s="84">
        <f t="shared" si="24"/>
        <v>0</v>
      </c>
      <c r="K225" s="45">
        <f t="shared" si="24"/>
        <v>0</v>
      </c>
      <c r="L225" s="45">
        <f t="shared" si="24"/>
        <v>0</v>
      </c>
    </row>
    <row r="226" spans="1:12" ht="14.4" hidden="1" customHeight="1">
      <c r="A226" s="75">
        <v>3</v>
      </c>
      <c r="B226" s="76">
        <v>2</v>
      </c>
      <c r="C226" s="76">
        <v>1</v>
      </c>
      <c r="D226" s="76">
        <v>5</v>
      </c>
      <c r="E226" s="76">
        <v>1</v>
      </c>
      <c r="F226" s="77">
        <v>1</v>
      </c>
      <c r="G226" s="56" t="s">
        <v>176</v>
      </c>
      <c r="H226" s="43">
        <v>225</v>
      </c>
      <c r="I226" s="104">
        <v>0</v>
      </c>
      <c r="J226" s="104">
        <v>0</v>
      </c>
      <c r="K226" s="104">
        <v>0</v>
      </c>
      <c r="L226" s="104">
        <v>0</v>
      </c>
    </row>
    <row r="227" spans="1:12" ht="14.4" hidden="1" customHeight="1">
      <c r="A227" s="54">
        <v>3</v>
      </c>
      <c r="B227" s="55">
        <v>2</v>
      </c>
      <c r="C227" s="55">
        <v>1</v>
      </c>
      <c r="D227" s="55">
        <v>6</v>
      </c>
      <c r="E227" s="55"/>
      <c r="F227" s="57"/>
      <c r="G227" s="56" t="s">
        <v>177</v>
      </c>
      <c r="H227" s="43">
        <v>226</v>
      </c>
      <c r="I227" s="44">
        <f t="shared" ref="I227:L228" si="25">I228</f>
        <v>0</v>
      </c>
      <c r="J227" s="84">
        <f t="shared" si="25"/>
        <v>0</v>
      </c>
      <c r="K227" s="45">
        <f t="shared" si="25"/>
        <v>0</v>
      </c>
      <c r="L227" s="45">
        <f t="shared" si="25"/>
        <v>0</v>
      </c>
    </row>
    <row r="228" spans="1:12" ht="14.4" hidden="1" customHeight="1">
      <c r="A228" s="54">
        <v>3</v>
      </c>
      <c r="B228" s="54">
        <v>2</v>
      </c>
      <c r="C228" s="55">
        <v>1</v>
      </c>
      <c r="D228" s="55">
        <v>6</v>
      </c>
      <c r="E228" s="55">
        <v>1</v>
      </c>
      <c r="F228" s="57"/>
      <c r="G228" s="56" t="s">
        <v>177</v>
      </c>
      <c r="H228" s="43">
        <v>227</v>
      </c>
      <c r="I228" s="44">
        <f t="shared" si="25"/>
        <v>0</v>
      </c>
      <c r="J228" s="84">
        <f t="shared" si="25"/>
        <v>0</v>
      </c>
      <c r="K228" s="45">
        <f t="shared" si="25"/>
        <v>0</v>
      </c>
      <c r="L228" s="45">
        <f t="shared" si="25"/>
        <v>0</v>
      </c>
    </row>
    <row r="229" spans="1:12" ht="15.75" hidden="1" customHeight="1">
      <c r="A229" s="49">
        <v>3</v>
      </c>
      <c r="B229" s="49">
        <v>2</v>
      </c>
      <c r="C229" s="55">
        <v>1</v>
      </c>
      <c r="D229" s="55">
        <v>6</v>
      </c>
      <c r="E229" s="55">
        <v>1</v>
      </c>
      <c r="F229" s="57">
        <v>1</v>
      </c>
      <c r="G229" s="56" t="s">
        <v>177</v>
      </c>
      <c r="H229" s="43">
        <v>228</v>
      </c>
      <c r="I229" s="104">
        <v>0</v>
      </c>
      <c r="J229" s="104">
        <v>0</v>
      </c>
      <c r="K229" s="104">
        <v>0</v>
      </c>
      <c r="L229" s="104">
        <v>0</v>
      </c>
    </row>
    <row r="230" spans="1:12" ht="13.5" hidden="1" customHeight="1">
      <c r="A230" s="54">
        <v>3</v>
      </c>
      <c r="B230" s="54">
        <v>2</v>
      </c>
      <c r="C230" s="55">
        <v>1</v>
      </c>
      <c r="D230" s="55">
        <v>7</v>
      </c>
      <c r="E230" s="55"/>
      <c r="F230" s="57"/>
      <c r="G230" s="56" t="s">
        <v>178</v>
      </c>
      <c r="H230" s="43">
        <v>229</v>
      </c>
      <c r="I230" s="44">
        <f>I231</f>
        <v>0</v>
      </c>
      <c r="J230" s="84">
        <f>J231</f>
        <v>0</v>
      </c>
      <c r="K230" s="45">
        <f>K231</f>
        <v>0</v>
      </c>
      <c r="L230" s="45">
        <f>L231</f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/>
      <c r="G231" s="56" t="s">
        <v>178</v>
      </c>
      <c r="H231" s="43">
        <v>230</v>
      </c>
      <c r="I231" s="44">
        <f>I232+I233</f>
        <v>0</v>
      </c>
      <c r="J231" s="44">
        <f>J232+J233</f>
        <v>0</v>
      </c>
      <c r="K231" s="44">
        <f>K232+K233</f>
        <v>0</v>
      </c>
      <c r="L231" s="44">
        <f>L232+L233</f>
        <v>0</v>
      </c>
    </row>
    <row r="232" spans="1:12" ht="27" hidden="1" customHeight="1">
      <c r="A232" s="54">
        <v>3</v>
      </c>
      <c r="B232" s="55">
        <v>2</v>
      </c>
      <c r="C232" s="55">
        <v>1</v>
      </c>
      <c r="D232" s="55">
        <v>7</v>
      </c>
      <c r="E232" s="55">
        <v>1</v>
      </c>
      <c r="F232" s="57">
        <v>1</v>
      </c>
      <c r="G232" s="56" t="s">
        <v>179</v>
      </c>
      <c r="H232" s="43">
        <v>231</v>
      </c>
      <c r="I232" s="60">
        <v>0</v>
      </c>
      <c r="J232" s="61">
        <v>0</v>
      </c>
      <c r="K232" s="61">
        <v>0</v>
      </c>
      <c r="L232" s="61">
        <v>0</v>
      </c>
    </row>
    <row r="233" spans="1:12" ht="24.75" hidden="1" customHeight="1">
      <c r="A233" s="54">
        <v>3</v>
      </c>
      <c r="B233" s="55">
        <v>2</v>
      </c>
      <c r="C233" s="55">
        <v>1</v>
      </c>
      <c r="D233" s="55">
        <v>7</v>
      </c>
      <c r="E233" s="55">
        <v>1</v>
      </c>
      <c r="F233" s="57">
        <v>2</v>
      </c>
      <c r="G233" s="56" t="s">
        <v>180</v>
      </c>
      <c r="H233" s="43">
        <v>232</v>
      </c>
      <c r="I233" s="61">
        <v>0</v>
      </c>
      <c r="J233" s="61">
        <v>0</v>
      </c>
      <c r="K233" s="61">
        <v>0</v>
      </c>
      <c r="L233" s="61">
        <v>0</v>
      </c>
    </row>
    <row r="234" spans="1:12" ht="38.25" hidden="1" customHeight="1">
      <c r="A234" s="54">
        <v>3</v>
      </c>
      <c r="B234" s="55">
        <v>2</v>
      </c>
      <c r="C234" s="55">
        <v>2</v>
      </c>
      <c r="D234" s="108"/>
      <c r="E234" s="108"/>
      <c r="F234" s="109"/>
      <c r="G234" s="56" t="s">
        <v>181</v>
      </c>
      <c r="H234" s="43">
        <v>233</v>
      </c>
      <c r="I234" s="44">
        <f>SUM(I235+I244+I248+I252+I256+I259+I262)</f>
        <v>0</v>
      </c>
      <c r="J234" s="84">
        <f>SUM(J235+J244+J248+J252+J256+J259+J262)</f>
        <v>0</v>
      </c>
      <c r="K234" s="45">
        <f>SUM(K235+K244+K248+K252+K256+K259+K262)</f>
        <v>0</v>
      </c>
      <c r="L234" s="45">
        <f>SUM(L235+L244+L248+L252+L256+L259+L262)</f>
        <v>0</v>
      </c>
    </row>
    <row r="235" spans="1:12" ht="14.4" hidden="1" customHeight="1">
      <c r="A235" s="54">
        <v>3</v>
      </c>
      <c r="B235" s="55">
        <v>2</v>
      </c>
      <c r="C235" s="55">
        <v>2</v>
      </c>
      <c r="D235" s="55">
        <v>1</v>
      </c>
      <c r="E235" s="55"/>
      <c r="F235" s="57"/>
      <c r="G235" s="56" t="s">
        <v>182</v>
      </c>
      <c r="H235" s="43">
        <v>234</v>
      </c>
      <c r="I235" s="44">
        <f>I236</f>
        <v>0</v>
      </c>
      <c r="J235" s="44">
        <f>J236</f>
        <v>0</v>
      </c>
      <c r="K235" s="44">
        <f>K236</f>
        <v>0</v>
      </c>
      <c r="L235" s="44">
        <f>L236</f>
        <v>0</v>
      </c>
    </row>
    <row r="236" spans="1:12" ht="14.4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1</v>
      </c>
      <c r="F236" s="57"/>
      <c r="G236" s="56" t="s">
        <v>160</v>
      </c>
      <c r="H236" s="43">
        <v>235</v>
      </c>
      <c r="I236" s="44">
        <f>SUM(I237)</f>
        <v>0</v>
      </c>
      <c r="J236" s="44">
        <f>SUM(J237)</f>
        <v>0</v>
      </c>
      <c r="K236" s="44">
        <f>SUM(K237)</f>
        <v>0</v>
      </c>
      <c r="L236" s="44">
        <f>SUM(L237)</f>
        <v>0</v>
      </c>
    </row>
    <row r="237" spans="1:12" ht="14.4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1</v>
      </c>
      <c r="F237" s="57">
        <v>1</v>
      </c>
      <c r="G237" s="56" t="s">
        <v>160</v>
      </c>
      <c r="H237" s="43">
        <v>236</v>
      </c>
      <c r="I237" s="61">
        <v>0</v>
      </c>
      <c r="J237" s="61">
        <v>0</v>
      </c>
      <c r="K237" s="61">
        <v>0</v>
      </c>
      <c r="L237" s="61"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/>
      <c r="G238" s="56" t="s">
        <v>183</v>
      </c>
      <c r="H238" s="43">
        <v>237</v>
      </c>
      <c r="I238" s="44">
        <f>SUM(I239:I240)</f>
        <v>0</v>
      </c>
      <c r="J238" s="44">
        <f>SUM(J239:J240)</f>
        <v>0</v>
      </c>
      <c r="K238" s="44">
        <f>SUM(K239:K240)</f>
        <v>0</v>
      </c>
      <c r="L238" s="44">
        <f>SUM(L239:L240)</f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2</v>
      </c>
      <c r="F239" s="57">
        <v>1</v>
      </c>
      <c r="G239" s="56" t="s">
        <v>162</v>
      </c>
      <c r="H239" s="43">
        <v>238</v>
      </c>
      <c r="I239" s="61">
        <v>0</v>
      </c>
      <c r="J239" s="60">
        <v>0</v>
      </c>
      <c r="K239" s="61">
        <v>0</v>
      </c>
      <c r="L239" s="61"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2</v>
      </c>
      <c r="F240" s="57">
        <v>2</v>
      </c>
      <c r="G240" s="56" t="s">
        <v>163</v>
      </c>
      <c r="H240" s="43">
        <v>239</v>
      </c>
      <c r="I240" s="61">
        <v>0</v>
      </c>
      <c r="J240" s="60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/>
      <c r="G241" s="56" t="s">
        <v>164</v>
      </c>
      <c r="H241" s="43">
        <v>240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44">
        <f>SUM(L242:L243)</f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3</v>
      </c>
      <c r="F242" s="57">
        <v>1</v>
      </c>
      <c r="G242" s="56" t="s">
        <v>165</v>
      </c>
      <c r="H242" s="43">
        <v>241</v>
      </c>
      <c r="I242" s="61">
        <v>0</v>
      </c>
      <c r="J242" s="60">
        <v>0</v>
      </c>
      <c r="K242" s="61">
        <v>0</v>
      </c>
      <c r="L242" s="61"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3</v>
      </c>
      <c r="F243" s="57">
        <v>2</v>
      </c>
      <c r="G243" s="56" t="s">
        <v>184</v>
      </c>
      <c r="H243" s="43">
        <v>242</v>
      </c>
      <c r="I243" s="61">
        <v>0</v>
      </c>
      <c r="J243" s="60">
        <v>0</v>
      </c>
      <c r="K243" s="61">
        <v>0</v>
      </c>
      <c r="L243" s="61">
        <v>0</v>
      </c>
    </row>
    <row r="244" spans="1:12" ht="25.5" hidden="1" customHeight="1">
      <c r="A244" s="58">
        <v>3</v>
      </c>
      <c r="B244" s="54">
        <v>2</v>
      </c>
      <c r="C244" s="55">
        <v>2</v>
      </c>
      <c r="D244" s="55">
        <v>2</v>
      </c>
      <c r="E244" s="55"/>
      <c r="F244" s="57"/>
      <c r="G244" s="56" t="s">
        <v>185</v>
      </c>
      <c r="H244" s="43">
        <v>243</v>
      </c>
      <c r="I244" s="44">
        <f>I245</f>
        <v>0</v>
      </c>
      <c r="J244" s="45">
        <f>J245</f>
        <v>0</v>
      </c>
      <c r="K244" s="44">
        <f>K245</f>
        <v>0</v>
      </c>
      <c r="L244" s="45">
        <f>L245</f>
        <v>0</v>
      </c>
    </row>
    <row r="245" spans="1:12" ht="20.25" hidden="1" customHeight="1">
      <c r="A245" s="54">
        <v>3</v>
      </c>
      <c r="B245" s="55">
        <v>2</v>
      </c>
      <c r="C245" s="47">
        <v>2</v>
      </c>
      <c r="D245" s="47">
        <v>2</v>
      </c>
      <c r="E245" s="47">
        <v>1</v>
      </c>
      <c r="F245" s="50"/>
      <c r="G245" s="56" t="s">
        <v>185</v>
      </c>
      <c r="H245" s="43">
        <v>244</v>
      </c>
      <c r="I245" s="64">
        <f>SUM(I246:I247)</f>
        <v>0</v>
      </c>
      <c r="J245" s="85">
        <f>SUM(J246:J247)</f>
        <v>0</v>
      </c>
      <c r="K245" s="65">
        <f>SUM(K246:K247)</f>
        <v>0</v>
      </c>
      <c r="L245" s="65">
        <f>SUM(L246:L247)</f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2</v>
      </c>
      <c r="E246" s="55">
        <v>1</v>
      </c>
      <c r="F246" s="57">
        <v>1</v>
      </c>
      <c r="G246" s="56" t="s">
        <v>186</v>
      </c>
      <c r="H246" s="43">
        <v>245</v>
      </c>
      <c r="I246" s="61">
        <v>0</v>
      </c>
      <c r="J246" s="61">
        <v>0</v>
      </c>
      <c r="K246" s="61">
        <v>0</v>
      </c>
      <c r="L246" s="61">
        <v>0</v>
      </c>
    </row>
    <row r="247" spans="1:12" ht="25.5" hidden="1" customHeight="1">
      <c r="A247" s="54">
        <v>3</v>
      </c>
      <c r="B247" s="55">
        <v>2</v>
      </c>
      <c r="C247" s="55">
        <v>2</v>
      </c>
      <c r="D247" s="55">
        <v>2</v>
      </c>
      <c r="E247" s="55">
        <v>1</v>
      </c>
      <c r="F247" s="57">
        <v>2</v>
      </c>
      <c r="G247" s="58" t="s">
        <v>187</v>
      </c>
      <c r="H247" s="43">
        <v>246</v>
      </c>
      <c r="I247" s="61">
        <v>0</v>
      </c>
      <c r="J247" s="61">
        <v>0</v>
      </c>
      <c r="K247" s="61">
        <v>0</v>
      </c>
      <c r="L247" s="61">
        <v>0</v>
      </c>
    </row>
    <row r="248" spans="1:12" ht="25.5" hidden="1" customHeight="1">
      <c r="A248" s="54">
        <v>3</v>
      </c>
      <c r="B248" s="55">
        <v>2</v>
      </c>
      <c r="C248" s="55">
        <v>2</v>
      </c>
      <c r="D248" s="55">
        <v>3</v>
      </c>
      <c r="E248" s="55"/>
      <c r="F248" s="57"/>
      <c r="G248" s="56" t="s">
        <v>188</v>
      </c>
      <c r="H248" s="43">
        <v>247</v>
      </c>
      <c r="I248" s="44">
        <f>I249</f>
        <v>0</v>
      </c>
      <c r="J248" s="84">
        <f>J249</f>
        <v>0</v>
      </c>
      <c r="K248" s="45">
        <f>K249</f>
        <v>0</v>
      </c>
      <c r="L248" s="45">
        <f>L249</f>
        <v>0</v>
      </c>
    </row>
    <row r="249" spans="1:12" ht="30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/>
      <c r="G249" s="56" t="s">
        <v>188</v>
      </c>
      <c r="H249" s="43">
        <v>248</v>
      </c>
      <c r="I249" s="44">
        <f>I250+I251</f>
        <v>0</v>
      </c>
      <c r="J249" s="44">
        <f>J250+J251</f>
        <v>0</v>
      </c>
      <c r="K249" s="44">
        <f>K250+K251</f>
        <v>0</v>
      </c>
      <c r="L249" s="44">
        <f>L250+L251</f>
        <v>0</v>
      </c>
    </row>
    <row r="250" spans="1:12" ht="31.5" hidden="1" customHeight="1">
      <c r="A250" s="49">
        <v>3</v>
      </c>
      <c r="B250" s="55">
        <v>2</v>
      </c>
      <c r="C250" s="55">
        <v>2</v>
      </c>
      <c r="D250" s="55">
        <v>3</v>
      </c>
      <c r="E250" s="55">
        <v>1</v>
      </c>
      <c r="F250" s="57">
        <v>1</v>
      </c>
      <c r="G250" s="56" t="s">
        <v>189</v>
      </c>
      <c r="H250" s="43">
        <v>249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49">
        <v>3</v>
      </c>
      <c r="B251" s="55">
        <v>2</v>
      </c>
      <c r="C251" s="55">
        <v>2</v>
      </c>
      <c r="D251" s="55">
        <v>3</v>
      </c>
      <c r="E251" s="55">
        <v>1</v>
      </c>
      <c r="F251" s="57">
        <v>2</v>
      </c>
      <c r="G251" s="56" t="s">
        <v>190</v>
      </c>
      <c r="H251" s="43">
        <v>250</v>
      </c>
      <c r="I251" s="61">
        <v>0</v>
      </c>
      <c r="J251" s="61">
        <v>0</v>
      </c>
      <c r="K251" s="61">
        <v>0</v>
      </c>
      <c r="L251" s="61">
        <v>0</v>
      </c>
    </row>
    <row r="252" spans="1:12" ht="22.5" hidden="1" customHeight="1">
      <c r="A252" s="54">
        <v>3</v>
      </c>
      <c r="B252" s="55">
        <v>2</v>
      </c>
      <c r="C252" s="55">
        <v>2</v>
      </c>
      <c r="D252" s="55">
        <v>4</v>
      </c>
      <c r="E252" s="55"/>
      <c r="F252" s="57"/>
      <c r="G252" s="56" t="s">
        <v>191</v>
      </c>
      <c r="H252" s="43">
        <v>251</v>
      </c>
      <c r="I252" s="44">
        <f>I253</f>
        <v>0</v>
      </c>
      <c r="J252" s="84">
        <f>J253</f>
        <v>0</v>
      </c>
      <c r="K252" s="45">
        <f>K253</f>
        <v>0</v>
      </c>
      <c r="L252" s="45">
        <f>L253</f>
        <v>0</v>
      </c>
    </row>
    <row r="253" spans="1:12" ht="14.4" hidden="1" customHeight="1">
      <c r="A253" s="54">
        <v>3</v>
      </c>
      <c r="B253" s="55">
        <v>2</v>
      </c>
      <c r="C253" s="55">
        <v>2</v>
      </c>
      <c r="D253" s="55">
        <v>4</v>
      </c>
      <c r="E253" s="55">
        <v>1</v>
      </c>
      <c r="F253" s="57"/>
      <c r="G253" s="56" t="s">
        <v>191</v>
      </c>
      <c r="H253" s="43">
        <v>252</v>
      </c>
      <c r="I253" s="44">
        <f>SUM(I254:I255)</f>
        <v>0</v>
      </c>
      <c r="J253" s="84">
        <f>SUM(J254:J255)</f>
        <v>0</v>
      </c>
      <c r="K253" s="45">
        <f>SUM(K254:K255)</f>
        <v>0</v>
      </c>
      <c r="L253" s="45">
        <f>SUM(L254:L255)</f>
        <v>0</v>
      </c>
    </row>
    <row r="254" spans="1:12" ht="30.75" hidden="1" customHeight="1">
      <c r="A254" s="54">
        <v>3</v>
      </c>
      <c r="B254" s="55">
        <v>2</v>
      </c>
      <c r="C254" s="55">
        <v>2</v>
      </c>
      <c r="D254" s="55">
        <v>4</v>
      </c>
      <c r="E254" s="55">
        <v>1</v>
      </c>
      <c r="F254" s="57">
        <v>1</v>
      </c>
      <c r="G254" s="56" t="s">
        <v>192</v>
      </c>
      <c r="H254" s="43">
        <v>253</v>
      </c>
      <c r="I254" s="61">
        <v>0</v>
      </c>
      <c r="J254" s="61">
        <v>0</v>
      </c>
      <c r="K254" s="61">
        <v>0</v>
      </c>
      <c r="L254" s="61">
        <v>0</v>
      </c>
    </row>
    <row r="255" spans="1:12" ht="27.75" hidden="1" customHeight="1">
      <c r="A255" s="49">
        <v>3</v>
      </c>
      <c r="B255" s="47">
        <v>2</v>
      </c>
      <c r="C255" s="47">
        <v>2</v>
      </c>
      <c r="D255" s="47">
        <v>4</v>
      </c>
      <c r="E255" s="47">
        <v>1</v>
      </c>
      <c r="F255" s="50">
        <v>2</v>
      </c>
      <c r="G255" s="58" t="s">
        <v>193</v>
      </c>
      <c r="H255" s="43">
        <v>254</v>
      </c>
      <c r="I255" s="61">
        <v>0</v>
      </c>
      <c r="J255" s="61">
        <v>0</v>
      </c>
      <c r="K255" s="61">
        <v>0</v>
      </c>
      <c r="L255" s="61">
        <v>0</v>
      </c>
    </row>
    <row r="256" spans="1:12" ht="14.25" hidden="1" customHeight="1">
      <c r="A256" s="54">
        <v>3</v>
      </c>
      <c r="B256" s="55">
        <v>2</v>
      </c>
      <c r="C256" s="55">
        <v>2</v>
      </c>
      <c r="D256" s="55">
        <v>5</v>
      </c>
      <c r="E256" s="55"/>
      <c r="F256" s="57"/>
      <c r="G256" s="56" t="s">
        <v>194</v>
      </c>
      <c r="H256" s="43">
        <v>255</v>
      </c>
      <c r="I256" s="44">
        <f t="shared" ref="I256:L257" si="26">I257</f>
        <v>0</v>
      </c>
      <c r="J256" s="84">
        <f t="shared" si="26"/>
        <v>0</v>
      </c>
      <c r="K256" s="45">
        <f t="shared" si="26"/>
        <v>0</v>
      </c>
      <c r="L256" s="45">
        <f t="shared" si="26"/>
        <v>0</v>
      </c>
    </row>
    <row r="257" spans="1:12" ht="15.75" hidden="1" customHeight="1">
      <c r="A257" s="54">
        <v>3</v>
      </c>
      <c r="B257" s="55">
        <v>2</v>
      </c>
      <c r="C257" s="55">
        <v>2</v>
      </c>
      <c r="D257" s="55">
        <v>5</v>
      </c>
      <c r="E257" s="55">
        <v>1</v>
      </c>
      <c r="F257" s="57"/>
      <c r="G257" s="56" t="s">
        <v>194</v>
      </c>
      <c r="H257" s="43">
        <v>256</v>
      </c>
      <c r="I257" s="44">
        <f t="shared" si="26"/>
        <v>0</v>
      </c>
      <c r="J257" s="84">
        <f t="shared" si="26"/>
        <v>0</v>
      </c>
      <c r="K257" s="45">
        <f t="shared" si="26"/>
        <v>0</v>
      </c>
      <c r="L257" s="45">
        <f t="shared" si="26"/>
        <v>0</v>
      </c>
    </row>
    <row r="258" spans="1:12" ht="15.75" hidden="1" customHeight="1">
      <c r="A258" s="54">
        <v>3</v>
      </c>
      <c r="B258" s="55">
        <v>2</v>
      </c>
      <c r="C258" s="55">
        <v>2</v>
      </c>
      <c r="D258" s="55">
        <v>5</v>
      </c>
      <c r="E258" s="55">
        <v>1</v>
      </c>
      <c r="F258" s="57">
        <v>1</v>
      </c>
      <c r="G258" s="56" t="s">
        <v>194</v>
      </c>
      <c r="H258" s="43">
        <v>257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6</v>
      </c>
      <c r="E259" s="55"/>
      <c r="F259" s="57"/>
      <c r="G259" s="56" t="s">
        <v>177</v>
      </c>
      <c r="H259" s="43">
        <v>258</v>
      </c>
      <c r="I259" s="44">
        <f t="shared" ref="I259:L260" si="27">I260</f>
        <v>0</v>
      </c>
      <c r="J259" s="110">
        <f t="shared" si="27"/>
        <v>0</v>
      </c>
      <c r="K259" s="45">
        <f t="shared" si="27"/>
        <v>0</v>
      </c>
      <c r="L259" s="45">
        <f t="shared" si="27"/>
        <v>0</v>
      </c>
    </row>
    <row r="260" spans="1:12" ht="15" hidden="1" customHeight="1">
      <c r="A260" s="54">
        <v>3</v>
      </c>
      <c r="B260" s="55">
        <v>2</v>
      </c>
      <c r="C260" s="55">
        <v>2</v>
      </c>
      <c r="D260" s="55">
        <v>6</v>
      </c>
      <c r="E260" s="55">
        <v>1</v>
      </c>
      <c r="F260" s="57"/>
      <c r="G260" s="56" t="s">
        <v>177</v>
      </c>
      <c r="H260" s="43">
        <v>259</v>
      </c>
      <c r="I260" s="44">
        <f t="shared" si="27"/>
        <v>0</v>
      </c>
      <c r="J260" s="110">
        <f t="shared" si="27"/>
        <v>0</v>
      </c>
      <c r="K260" s="45">
        <f t="shared" si="27"/>
        <v>0</v>
      </c>
      <c r="L260" s="45">
        <f t="shared" si="27"/>
        <v>0</v>
      </c>
    </row>
    <row r="261" spans="1:12" ht="15" hidden="1" customHeight="1">
      <c r="A261" s="54">
        <v>3</v>
      </c>
      <c r="B261" s="76">
        <v>2</v>
      </c>
      <c r="C261" s="76">
        <v>2</v>
      </c>
      <c r="D261" s="55">
        <v>6</v>
      </c>
      <c r="E261" s="76">
        <v>1</v>
      </c>
      <c r="F261" s="77">
        <v>1</v>
      </c>
      <c r="G261" s="78" t="s">
        <v>177</v>
      </c>
      <c r="H261" s="43">
        <v>260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25" hidden="1" customHeight="1">
      <c r="A262" s="58">
        <v>3</v>
      </c>
      <c r="B262" s="54">
        <v>2</v>
      </c>
      <c r="C262" s="55">
        <v>2</v>
      </c>
      <c r="D262" s="55">
        <v>7</v>
      </c>
      <c r="E262" s="55"/>
      <c r="F262" s="57"/>
      <c r="G262" s="56" t="s">
        <v>178</v>
      </c>
      <c r="H262" s="43">
        <v>261</v>
      </c>
      <c r="I262" s="44">
        <f>I263</f>
        <v>0</v>
      </c>
      <c r="J262" s="110">
        <f>J263</f>
        <v>0</v>
      </c>
      <c r="K262" s="45">
        <f>K263</f>
        <v>0</v>
      </c>
      <c r="L262" s="45">
        <f>L263</f>
        <v>0</v>
      </c>
    </row>
    <row r="263" spans="1:12" ht="15" hidden="1" customHeight="1">
      <c r="A263" s="58">
        <v>3</v>
      </c>
      <c r="B263" s="54">
        <v>2</v>
      </c>
      <c r="C263" s="55">
        <v>2</v>
      </c>
      <c r="D263" s="55">
        <v>7</v>
      </c>
      <c r="E263" s="55">
        <v>1</v>
      </c>
      <c r="F263" s="57"/>
      <c r="G263" s="56" t="s">
        <v>178</v>
      </c>
      <c r="H263" s="43">
        <v>262</v>
      </c>
      <c r="I263" s="44">
        <f>I264+I265</f>
        <v>0</v>
      </c>
      <c r="J263" s="44">
        <f>J264+J265</f>
        <v>0</v>
      </c>
      <c r="K263" s="44">
        <f>K264+K265</f>
        <v>0</v>
      </c>
      <c r="L263" s="44">
        <f>L264+L265</f>
        <v>0</v>
      </c>
    </row>
    <row r="264" spans="1:12" ht="27.75" hidden="1" customHeight="1">
      <c r="A264" s="58">
        <v>3</v>
      </c>
      <c r="B264" s="54">
        <v>2</v>
      </c>
      <c r="C264" s="54">
        <v>2</v>
      </c>
      <c r="D264" s="55">
        <v>7</v>
      </c>
      <c r="E264" s="55">
        <v>1</v>
      </c>
      <c r="F264" s="57">
        <v>1</v>
      </c>
      <c r="G264" s="56" t="s">
        <v>179</v>
      </c>
      <c r="H264" s="43">
        <v>263</v>
      </c>
      <c r="I264" s="61">
        <v>0</v>
      </c>
      <c r="J264" s="61">
        <v>0</v>
      </c>
      <c r="K264" s="61">
        <v>0</v>
      </c>
      <c r="L264" s="61">
        <v>0</v>
      </c>
    </row>
    <row r="265" spans="1:12" ht="25.5" hidden="1" customHeight="1">
      <c r="A265" s="58">
        <v>3</v>
      </c>
      <c r="B265" s="54">
        <v>2</v>
      </c>
      <c r="C265" s="54">
        <v>2</v>
      </c>
      <c r="D265" s="55">
        <v>7</v>
      </c>
      <c r="E265" s="55">
        <v>1</v>
      </c>
      <c r="F265" s="57">
        <v>2</v>
      </c>
      <c r="G265" s="56" t="s">
        <v>180</v>
      </c>
      <c r="H265" s="43">
        <v>264</v>
      </c>
      <c r="I265" s="61">
        <v>0</v>
      </c>
      <c r="J265" s="61">
        <v>0</v>
      </c>
      <c r="K265" s="61">
        <v>0</v>
      </c>
      <c r="L265" s="61">
        <v>0</v>
      </c>
    </row>
    <row r="266" spans="1:12" ht="30" hidden="1" customHeight="1">
      <c r="A266" s="62">
        <v>3</v>
      </c>
      <c r="B266" s="62">
        <v>3</v>
      </c>
      <c r="C266" s="39"/>
      <c r="D266" s="40"/>
      <c r="E266" s="40"/>
      <c r="F266" s="42"/>
      <c r="G266" s="41" t="s">
        <v>195</v>
      </c>
      <c r="H266" s="43">
        <v>265</v>
      </c>
      <c r="I266" s="44">
        <f>SUM(I267+I299)</f>
        <v>0</v>
      </c>
      <c r="J266" s="110">
        <f>SUM(J267+J299)</f>
        <v>0</v>
      </c>
      <c r="K266" s="45">
        <f>SUM(K267+K299)</f>
        <v>0</v>
      </c>
      <c r="L266" s="45">
        <f>SUM(L267+L299)</f>
        <v>0</v>
      </c>
    </row>
    <row r="267" spans="1:12" ht="40.5" hidden="1" customHeight="1">
      <c r="A267" s="58">
        <v>3</v>
      </c>
      <c r="B267" s="58">
        <v>3</v>
      </c>
      <c r="C267" s="54">
        <v>1</v>
      </c>
      <c r="D267" s="55"/>
      <c r="E267" s="55"/>
      <c r="F267" s="57"/>
      <c r="G267" s="56" t="s">
        <v>196</v>
      </c>
      <c r="H267" s="43">
        <v>266</v>
      </c>
      <c r="I267" s="44">
        <f>SUM(I268+I277+I281+I285+I289+I292+I295)</f>
        <v>0</v>
      </c>
      <c r="J267" s="110">
        <f>SUM(J268+J277+J281+J285+J289+J292+J295)</f>
        <v>0</v>
      </c>
      <c r="K267" s="45">
        <f>SUM(K268+K277+K281+K285+K289+K292+K295)</f>
        <v>0</v>
      </c>
      <c r="L267" s="45">
        <f>SUM(L268+L277+L281+L285+L289+L292+L295)</f>
        <v>0</v>
      </c>
    </row>
    <row r="268" spans="1:12" ht="15" hidden="1" customHeight="1">
      <c r="A268" s="58">
        <v>3</v>
      </c>
      <c r="B268" s="58">
        <v>3</v>
      </c>
      <c r="C268" s="54">
        <v>1</v>
      </c>
      <c r="D268" s="55">
        <v>1</v>
      </c>
      <c r="E268" s="55"/>
      <c r="F268" s="57"/>
      <c r="G268" s="56" t="s">
        <v>182</v>
      </c>
      <c r="H268" s="43">
        <v>267</v>
      </c>
      <c r="I268" s="44">
        <f>SUM(I269+I271+I274)</f>
        <v>0</v>
      </c>
      <c r="J268" s="44">
        <f>SUM(J269+J271+J274)</f>
        <v>0</v>
      </c>
      <c r="K268" s="44">
        <f>SUM(K269+K271+K274)</f>
        <v>0</v>
      </c>
      <c r="L268" s="44">
        <f>SUM(L269+L271+L274)</f>
        <v>0</v>
      </c>
    </row>
    <row r="269" spans="1:12" ht="12.7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1</v>
      </c>
      <c r="F269" s="57"/>
      <c r="G269" s="56" t="s">
        <v>160</v>
      </c>
      <c r="H269" s="43">
        <v>268</v>
      </c>
      <c r="I269" s="44">
        <f>SUM(I270:I270)</f>
        <v>0</v>
      </c>
      <c r="J269" s="110">
        <f>SUM(J270:J270)</f>
        <v>0</v>
      </c>
      <c r="K269" s="45">
        <f>SUM(K270:K270)</f>
        <v>0</v>
      </c>
      <c r="L269" s="45">
        <f>SUM(L270:L270)</f>
        <v>0</v>
      </c>
    </row>
    <row r="270" spans="1:12" ht="1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1</v>
      </c>
      <c r="F270" s="57">
        <v>1</v>
      </c>
      <c r="G270" s="56" t="s">
        <v>160</v>
      </c>
      <c r="H270" s="43">
        <v>269</v>
      </c>
      <c r="I270" s="61">
        <v>0</v>
      </c>
      <c r="J270" s="61">
        <v>0</v>
      </c>
      <c r="K270" s="61">
        <v>0</v>
      </c>
      <c r="L270" s="61"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/>
      <c r="G271" s="56" t="s">
        <v>183</v>
      </c>
      <c r="H271" s="43">
        <v>270</v>
      </c>
      <c r="I271" s="44">
        <f>SUM(I272:I273)</f>
        <v>0</v>
      </c>
      <c r="J271" s="44">
        <f>SUM(J272:J273)</f>
        <v>0</v>
      </c>
      <c r="K271" s="44">
        <f>SUM(K272:K273)</f>
        <v>0</v>
      </c>
      <c r="L271" s="44">
        <f>SUM(L272:L273)</f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2</v>
      </c>
      <c r="F272" s="57">
        <v>1</v>
      </c>
      <c r="G272" s="56" t="s">
        <v>162</v>
      </c>
      <c r="H272" s="43">
        <v>271</v>
      </c>
      <c r="I272" s="61">
        <v>0</v>
      </c>
      <c r="J272" s="61">
        <v>0</v>
      </c>
      <c r="K272" s="61">
        <v>0</v>
      </c>
      <c r="L272" s="61"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2</v>
      </c>
      <c r="F273" s="57">
        <v>2</v>
      </c>
      <c r="G273" s="56" t="s">
        <v>163</v>
      </c>
      <c r="H273" s="43">
        <v>272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/>
      <c r="G274" s="56" t="s">
        <v>164</v>
      </c>
      <c r="H274" s="43">
        <v>273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44">
        <f>SUM(L275:L276)</f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3</v>
      </c>
      <c r="F275" s="57">
        <v>1</v>
      </c>
      <c r="G275" s="56" t="s">
        <v>197</v>
      </c>
      <c r="H275" s="43">
        <v>274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3</v>
      </c>
      <c r="F276" s="57">
        <v>2</v>
      </c>
      <c r="G276" s="56" t="s">
        <v>184</v>
      </c>
      <c r="H276" s="43">
        <v>275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4" hidden="1" customHeight="1">
      <c r="A277" s="74">
        <v>3</v>
      </c>
      <c r="B277" s="49">
        <v>3</v>
      </c>
      <c r="C277" s="54">
        <v>1</v>
      </c>
      <c r="D277" s="55">
        <v>2</v>
      </c>
      <c r="E277" s="55"/>
      <c r="F277" s="57"/>
      <c r="G277" s="56" t="s">
        <v>198</v>
      </c>
      <c r="H277" s="43">
        <v>276</v>
      </c>
      <c r="I277" s="44">
        <f>I278</f>
        <v>0</v>
      </c>
      <c r="J277" s="110">
        <f>J278</f>
        <v>0</v>
      </c>
      <c r="K277" s="45">
        <f>K278</f>
        <v>0</v>
      </c>
      <c r="L277" s="45">
        <f>L278</f>
        <v>0</v>
      </c>
    </row>
    <row r="278" spans="1:12" ht="15" hidden="1" customHeight="1">
      <c r="A278" s="74">
        <v>3</v>
      </c>
      <c r="B278" s="74">
        <v>3</v>
      </c>
      <c r="C278" s="49">
        <v>1</v>
      </c>
      <c r="D278" s="47">
        <v>2</v>
      </c>
      <c r="E278" s="47">
        <v>1</v>
      </c>
      <c r="F278" s="50"/>
      <c r="G278" s="56" t="s">
        <v>198</v>
      </c>
      <c r="H278" s="43">
        <v>277</v>
      </c>
      <c r="I278" s="64">
        <f>SUM(I279:I280)</f>
        <v>0</v>
      </c>
      <c r="J278" s="111">
        <f>SUM(J279:J280)</f>
        <v>0</v>
      </c>
      <c r="K278" s="65">
        <f>SUM(K279:K280)</f>
        <v>0</v>
      </c>
      <c r="L278" s="65">
        <f>SUM(L279:L280)</f>
        <v>0</v>
      </c>
    </row>
    <row r="279" spans="1:12" ht="15" hidden="1" customHeight="1">
      <c r="A279" s="58">
        <v>3</v>
      </c>
      <c r="B279" s="58">
        <v>3</v>
      </c>
      <c r="C279" s="54">
        <v>1</v>
      </c>
      <c r="D279" s="55">
        <v>2</v>
      </c>
      <c r="E279" s="55">
        <v>1</v>
      </c>
      <c r="F279" s="57">
        <v>1</v>
      </c>
      <c r="G279" s="56" t="s">
        <v>199</v>
      </c>
      <c r="H279" s="43">
        <v>278</v>
      </c>
      <c r="I279" s="61">
        <v>0</v>
      </c>
      <c r="J279" s="61">
        <v>0</v>
      </c>
      <c r="K279" s="61">
        <v>0</v>
      </c>
      <c r="L279" s="61">
        <v>0</v>
      </c>
    </row>
    <row r="280" spans="1:12" ht="12.75" hidden="1" customHeight="1">
      <c r="A280" s="66">
        <v>3</v>
      </c>
      <c r="B280" s="99">
        <v>3</v>
      </c>
      <c r="C280" s="75">
        <v>1</v>
      </c>
      <c r="D280" s="76">
        <v>2</v>
      </c>
      <c r="E280" s="76">
        <v>1</v>
      </c>
      <c r="F280" s="77">
        <v>2</v>
      </c>
      <c r="G280" s="78" t="s">
        <v>200</v>
      </c>
      <c r="H280" s="43">
        <v>279</v>
      </c>
      <c r="I280" s="61">
        <v>0</v>
      </c>
      <c r="J280" s="61">
        <v>0</v>
      </c>
      <c r="K280" s="61">
        <v>0</v>
      </c>
      <c r="L280" s="61">
        <v>0</v>
      </c>
    </row>
    <row r="281" spans="1:12" ht="15.75" hidden="1" customHeight="1">
      <c r="A281" s="54">
        <v>3</v>
      </c>
      <c r="B281" s="56">
        <v>3</v>
      </c>
      <c r="C281" s="54">
        <v>1</v>
      </c>
      <c r="D281" s="55">
        <v>3</v>
      </c>
      <c r="E281" s="55"/>
      <c r="F281" s="57"/>
      <c r="G281" s="56" t="s">
        <v>201</v>
      </c>
      <c r="H281" s="43">
        <v>280</v>
      </c>
      <c r="I281" s="44">
        <f>I282</f>
        <v>0</v>
      </c>
      <c r="J281" s="110">
        <f>J282</f>
        <v>0</v>
      </c>
      <c r="K281" s="45">
        <f>K282</f>
        <v>0</v>
      </c>
      <c r="L281" s="45">
        <f>L282</f>
        <v>0</v>
      </c>
    </row>
    <row r="282" spans="1:12" ht="15.75" hidden="1" customHeight="1">
      <c r="A282" s="54">
        <v>3</v>
      </c>
      <c r="B282" s="78">
        <v>3</v>
      </c>
      <c r="C282" s="75">
        <v>1</v>
      </c>
      <c r="D282" s="76">
        <v>3</v>
      </c>
      <c r="E282" s="76">
        <v>1</v>
      </c>
      <c r="F282" s="77"/>
      <c r="G282" s="56" t="s">
        <v>201</v>
      </c>
      <c r="H282" s="43">
        <v>281</v>
      </c>
      <c r="I282" s="45">
        <f>I283+I284</f>
        <v>0</v>
      </c>
      <c r="J282" s="45">
        <f>J283+J284</f>
        <v>0</v>
      </c>
      <c r="K282" s="45">
        <f>K283+K284</f>
        <v>0</v>
      </c>
      <c r="L282" s="45">
        <f>L283+L284</f>
        <v>0</v>
      </c>
    </row>
    <row r="283" spans="1:12" ht="27" hidden="1" customHeight="1">
      <c r="A283" s="54">
        <v>3</v>
      </c>
      <c r="B283" s="56">
        <v>3</v>
      </c>
      <c r="C283" s="54">
        <v>1</v>
      </c>
      <c r="D283" s="55">
        <v>3</v>
      </c>
      <c r="E283" s="55">
        <v>1</v>
      </c>
      <c r="F283" s="57">
        <v>1</v>
      </c>
      <c r="G283" s="56" t="s">
        <v>202</v>
      </c>
      <c r="H283" s="43">
        <v>282</v>
      </c>
      <c r="I283" s="104">
        <v>0</v>
      </c>
      <c r="J283" s="104">
        <v>0</v>
      </c>
      <c r="K283" s="104">
        <v>0</v>
      </c>
      <c r="L283" s="103">
        <v>0</v>
      </c>
    </row>
    <row r="284" spans="1:12" ht="26.25" hidden="1" customHeight="1">
      <c r="A284" s="54">
        <v>3</v>
      </c>
      <c r="B284" s="56">
        <v>3</v>
      </c>
      <c r="C284" s="54">
        <v>1</v>
      </c>
      <c r="D284" s="55">
        <v>3</v>
      </c>
      <c r="E284" s="55">
        <v>1</v>
      </c>
      <c r="F284" s="57">
        <v>2</v>
      </c>
      <c r="G284" s="56" t="s">
        <v>203</v>
      </c>
      <c r="H284" s="43">
        <v>283</v>
      </c>
      <c r="I284" s="61">
        <v>0</v>
      </c>
      <c r="J284" s="61">
        <v>0</v>
      </c>
      <c r="K284" s="61">
        <v>0</v>
      </c>
      <c r="L284" s="61">
        <v>0</v>
      </c>
    </row>
    <row r="285" spans="1:12" ht="14.4" hidden="1" customHeight="1">
      <c r="A285" s="54">
        <v>3</v>
      </c>
      <c r="B285" s="56">
        <v>3</v>
      </c>
      <c r="C285" s="54">
        <v>1</v>
      </c>
      <c r="D285" s="55">
        <v>4</v>
      </c>
      <c r="E285" s="55"/>
      <c r="F285" s="57"/>
      <c r="G285" s="56" t="s">
        <v>204</v>
      </c>
      <c r="H285" s="43">
        <v>284</v>
      </c>
      <c r="I285" s="44">
        <f>I286</f>
        <v>0</v>
      </c>
      <c r="J285" s="110">
        <f>J286</f>
        <v>0</v>
      </c>
      <c r="K285" s="45">
        <f>K286</f>
        <v>0</v>
      </c>
      <c r="L285" s="45">
        <f>L286</f>
        <v>0</v>
      </c>
    </row>
    <row r="286" spans="1:12" ht="15" hidden="1" customHeight="1">
      <c r="A286" s="58">
        <v>3</v>
      </c>
      <c r="B286" s="54">
        <v>3</v>
      </c>
      <c r="C286" s="55">
        <v>1</v>
      </c>
      <c r="D286" s="55">
        <v>4</v>
      </c>
      <c r="E286" s="55">
        <v>1</v>
      </c>
      <c r="F286" s="57"/>
      <c r="G286" s="56" t="s">
        <v>204</v>
      </c>
      <c r="H286" s="43">
        <v>285</v>
      </c>
      <c r="I286" s="44">
        <f>SUM(I287:I288)</f>
        <v>0</v>
      </c>
      <c r="J286" s="44">
        <f>SUM(J287:J288)</f>
        <v>0</v>
      </c>
      <c r="K286" s="44">
        <f>SUM(K287:K288)</f>
        <v>0</v>
      </c>
      <c r="L286" s="44">
        <f>SUM(L287:L288)</f>
        <v>0</v>
      </c>
    </row>
    <row r="287" spans="1:12" ht="14.4" hidden="1" customHeight="1">
      <c r="A287" s="58">
        <v>3</v>
      </c>
      <c r="B287" s="54">
        <v>3</v>
      </c>
      <c r="C287" s="55">
        <v>1</v>
      </c>
      <c r="D287" s="55">
        <v>4</v>
      </c>
      <c r="E287" s="55">
        <v>1</v>
      </c>
      <c r="F287" s="57">
        <v>1</v>
      </c>
      <c r="G287" s="56" t="s">
        <v>205</v>
      </c>
      <c r="H287" s="43">
        <v>286</v>
      </c>
      <c r="I287" s="60">
        <v>0</v>
      </c>
      <c r="J287" s="61">
        <v>0</v>
      </c>
      <c r="K287" s="61">
        <v>0</v>
      </c>
      <c r="L287" s="60">
        <v>0</v>
      </c>
    </row>
    <row r="288" spans="1:12" ht="14.25" hidden="1" customHeight="1">
      <c r="A288" s="54">
        <v>3</v>
      </c>
      <c r="B288" s="55">
        <v>3</v>
      </c>
      <c r="C288" s="55">
        <v>1</v>
      </c>
      <c r="D288" s="55">
        <v>4</v>
      </c>
      <c r="E288" s="55">
        <v>1</v>
      </c>
      <c r="F288" s="57">
        <v>2</v>
      </c>
      <c r="G288" s="56" t="s">
        <v>206</v>
      </c>
      <c r="H288" s="43">
        <v>287</v>
      </c>
      <c r="I288" s="61">
        <v>0</v>
      </c>
      <c r="J288" s="104">
        <v>0</v>
      </c>
      <c r="K288" s="104">
        <v>0</v>
      </c>
      <c r="L288" s="103">
        <v>0</v>
      </c>
    </row>
    <row r="289" spans="1:16" ht="15.75" hidden="1" customHeight="1">
      <c r="A289" s="54">
        <v>3</v>
      </c>
      <c r="B289" s="55">
        <v>3</v>
      </c>
      <c r="C289" s="55">
        <v>1</v>
      </c>
      <c r="D289" s="55">
        <v>5</v>
      </c>
      <c r="E289" s="55"/>
      <c r="F289" s="57"/>
      <c r="G289" s="56" t="s">
        <v>207</v>
      </c>
      <c r="H289" s="43">
        <v>288</v>
      </c>
      <c r="I289" s="65">
        <f t="shared" ref="I289:L290" si="28">I290</f>
        <v>0</v>
      </c>
      <c r="J289" s="110">
        <f t="shared" si="28"/>
        <v>0</v>
      </c>
      <c r="K289" s="45">
        <f t="shared" si="28"/>
        <v>0</v>
      </c>
      <c r="L289" s="45">
        <f t="shared" si="28"/>
        <v>0</v>
      </c>
    </row>
    <row r="290" spans="1:16" ht="14.25" hidden="1" customHeight="1">
      <c r="A290" s="49">
        <v>3</v>
      </c>
      <c r="B290" s="76">
        <v>3</v>
      </c>
      <c r="C290" s="76">
        <v>1</v>
      </c>
      <c r="D290" s="76">
        <v>5</v>
      </c>
      <c r="E290" s="76">
        <v>1</v>
      </c>
      <c r="F290" s="77"/>
      <c r="G290" s="56" t="s">
        <v>207</v>
      </c>
      <c r="H290" s="43">
        <v>289</v>
      </c>
      <c r="I290" s="45">
        <f t="shared" si="28"/>
        <v>0</v>
      </c>
      <c r="J290" s="111">
        <f t="shared" si="28"/>
        <v>0</v>
      </c>
      <c r="K290" s="65">
        <f t="shared" si="28"/>
        <v>0</v>
      </c>
      <c r="L290" s="65">
        <f t="shared" si="28"/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5</v>
      </c>
      <c r="E291" s="55">
        <v>1</v>
      </c>
      <c r="F291" s="57">
        <v>1</v>
      </c>
      <c r="G291" s="56" t="s">
        <v>208</v>
      </c>
      <c r="H291" s="43">
        <v>290</v>
      </c>
      <c r="I291" s="61">
        <v>0</v>
      </c>
      <c r="J291" s="104">
        <v>0</v>
      </c>
      <c r="K291" s="104">
        <v>0</v>
      </c>
      <c r="L291" s="103">
        <v>0</v>
      </c>
    </row>
    <row r="292" spans="1:16" ht="14.25" hidden="1" customHeight="1">
      <c r="A292" s="54">
        <v>3</v>
      </c>
      <c r="B292" s="55">
        <v>3</v>
      </c>
      <c r="C292" s="55">
        <v>1</v>
      </c>
      <c r="D292" s="55">
        <v>6</v>
      </c>
      <c r="E292" s="55"/>
      <c r="F292" s="57"/>
      <c r="G292" s="56" t="s">
        <v>177</v>
      </c>
      <c r="H292" s="43">
        <v>291</v>
      </c>
      <c r="I292" s="45">
        <f t="shared" ref="I292:L293" si="29">I293</f>
        <v>0</v>
      </c>
      <c r="J292" s="110">
        <f t="shared" si="29"/>
        <v>0</v>
      </c>
      <c r="K292" s="45">
        <f t="shared" si="29"/>
        <v>0</v>
      </c>
      <c r="L292" s="45">
        <f t="shared" si="29"/>
        <v>0</v>
      </c>
    </row>
    <row r="293" spans="1:16" ht="13.5" hidden="1" customHeight="1">
      <c r="A293" s="54">
        <v>3</v>
      </c>
      <c r="B293" s="55">
        <v>3</v>
      </c>
      <c r="C293" s="55">
        <v>1</v>
      </c>
      <c r="D293" s="55">
        <v>6</v>
      </c>
      <c r="E293" s="55">
        <v>1</v>
      </c>
      <c r="F293" s="57"/>
      <c r="G293" s="56" t="s">
        <v>177</v>
      </c>
      <c r="H293" s="43">
        <v>292</v>
      </c>
      <c r="I293" s="44">
        <f t="shared" si="29"/>
        <v>0</v>
      </c>
      <c r="J293" s="110">
        <f t="shared" si="29"/>
        <v>0</v>
      </c>
      <c r="K293" s="45">
        <f t="shared" si="29"/>
        <v>0</v>
      </c>
      <c r="L293" s="45">
        <f t="shared" si="29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6</v>
      </c>
      <c r="E294" s="55">
        <v>1</v>
      </c>
      <c r="F294" s="57">
        <v>1</v>
      </c>
      <c r="G294" s="56" t="s">
        <v>177</v>
      </c>
      <c r="H294" s="43">
        <v>293</v>
      </c>
      <c r="I294" s="104">
        <v>0</v>
      </c>
      <c r="J294" s="104">
        <v>0</v>
      </c>
      <c r="K294" s="104">
        <v>0</v>
      </c>
      <c r="L294" s="103">
        <v>0</v>
      </c>
    </row>
    <row r="295" spans="1:16" ht="15" hidden="1" customHeight="1">
      <c r="A295" s="54">
        <v>3</v>
      </c>
      <c r="B295" s="55">
        <v>3</v>
      </c>
      <c r="C295" s="55">
        <v>1</v>
      </c>
      <c r="D295" s="55">
        <v>7</v>
      </c>
      <c r="E295" s="55"/>
      <c r="F295" s="57"/>
      <c r="G295" s="56" t="s">
        <v>209</v>
      </c>
      <c r="H295" s="43">
        <v>294</v>
      </c>
      <c r="I295" s="44">
        <f>I296</f>
        <v>0</v>
      </c>
      <c r="J295" s="110">
        <f>J296</f>
        <v>0</v>
      </c>
      <c r="K295" s="45">
        <f>K296</f>
        <v>0</v>
      </c>
      <c r="L295" s="45">
        <f>L296</f>
        <v>0</v>
      </c>
    </row>
    <row r="296" spans="1:16" ht="16.5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/>
      <c r="G296" s="56" t="s">
        <v>209</v>
      </c>
      <c r="H296" s="43">
        <v>295</v>
      </c>
      <c r="I296" s="44">
        <f>I297+I298</f>
        <v>0</v>
      </c>
      <c r="J296" s="44">
        <f>J297+J298</f>
        <v>0</v>
      </c>
      <c r="K296" s="44">
        <f>K297+K298</f>
        <v>0</v>
      </c>
      <c r="L296" s="44">
        <f>L297+L298</f>
        <v>0</v>
      </c>
    </row>
    <row r="297" spans="1:16" ht="27" hidden="1" customHeight="1">
      <c r="A297" s="54">
        <v>3</v>
      </c>
      <c r="B297" s="55">
        <v>3</v>
      </c>
      <c r="C297" s="55">
        <v>1</v>
      </c>
      <c r="D297" s="55">
        <v>7</v>
      </c>
      <c r="E297" s="55">
        <v>1</v>
      </c>
      <c r="F297" s="57">
        <v>1</v>
      </c>
      <c r="G297" s="56" t="s">
        <v>210</v>
      </c>
      <c r="H297" s="43">
        <v>296</v>
      </c>
      <c r="I297" s="104">
        <v>0</v>
      </c>
      <c r="J297" s="104">
        <v>0</v>
      </c>
      <c r="K297" s="104">
        <v>0</v>
      </c>
      <c r="L297" s="103">
        <v>0</v>
      </c>
    </row>
    <row r="298" spans="1:16" ht="27.75" hidden="1" customHeight="1">
      <c r="A298" s="54">
        <v>3</v>
      </c>
      <c r="B298" s="55">
        <v>3</v>
      </c>
      <c r="C298" s="55">
        <v>1</v>
      </c>
      <c r="D298" s="55">
        <v>7</v>
      </c>
      <c r="E298" s="55">
        <v>1</v>
      </c>
      <c r="F298" s="57">
        <v>2</v>
      </c>
      <c r="G298" s="56" t="s">
        <v>211</v>
      </c>
      <c r="H298" s="43">
        <v>297</v>
      </c>
      <c r="I298" s="61">
        <v>0</v>
      </c>
      <c r="J298" s="61">
        <v>0</v>
      </c>
      <c r="K298" s="61">
        <v>0</v>
      </c>
      <c r="L298" s="61">
        <v>0</v>
      </c>
    </row>
    <row r="299" spans="1:16" ht="38.25" hidden="1" customHeight="1">
      <c r="A299" s="54">
        <v>3</v>
      </c>
      <c r="B299" s="55">
        <v>3</v>
      </c>
      <c r="C299" s="55">
        <v>2</v>
      </c>
      <c r="D299" s="55"/>
      <c r="E299" s="55"/>
      <c r="F299" s="57"/>
      <c r="G299" s="56" t="s">
        <v>212</v>
      </c>
      <c r="H299" s="43">
        <v>298</v>
      </c>
      <c r="I299" s="44">
        <f>SUM(I300+I309+I313+I317+I321+I324+I327)</f>
        <v>0</v>
      </c>
      <c r="J299" s="110">
        <f>SUM(J300+J309+J313+J317+J321+J324+J327)</f>
        <v>0</v>
      </c>
      <c r="K299" s="45">
        <f>SUM(K300+K309+K313+K317+K321+K324+K327)</f>
        <v>0</v>
      </c>
      <c r="L299" s="45">
        <f>SUM(L300+L309+L313+L317+L321+L324+L327)</f>
        <v>0</v>
      </c>
    </row>
    <row r="300" spans="1:16" ht="15" hidden="1" customHeight="1">
      <c r="A300" s="54">
        <v>3</v>
      </c>
      <c r="B300" s="55">
        <v>3</v>
      </c>
      <c r="C300" s="55">
        <v>2</v>
      </c>
      <c r="D300" s="55">
        <v>1</v>
      </c>
      <c r="E300" s="55"/>
      <c r="F300" s="57"/>
      <c r="G300" s="56" t="s">
        <v>159</v>
      </c>
      <c r="H300" s="43">
        <v>299</v>
      </c>
      <c r="I300" s="44">
        <f>I301</f>
        <v>0</v>
      </c>
      <c r="J300" s="110">
        <f>J301</f>
        <v>0</v>
      </c>
      <c r="K300" s="45">
        <f>K301</f>
        <v>0</v>
      </c>
      <c r="L300" s="45">
        <f>L301</f>
        <v>0</v>
      </c>
    </row>
    <row r="301" spans="1:16" ht="14.4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1</v>
      </c>
      <c r="F301" s="57"/>
      <c r="G301" s="56" t="s">
        <v>159</v>
      </c>
      <c r="H301" s="43">
        <v>300</v>
      </c>
      <c r="I301" s="44">
        <f>SUM(I302:I302)</f>
        <v>0</v>
      </c>
      <c r="J301" s="44">
        <f>SUM(J302:J302)</f>
        <v>0</v>
      </c>
      <c r="K301" s="44">
        <f>SUM(K302:K302)</f>
        <v>0</v>
      </c>
      <c r="L301" s="44">
        <f>SUM(L302:L302)</f>
        <v>0</v>
      </c>
      <c r="M301" s="139"/>
      <c r="N301" s="139"/>
      <c r="O301" s="139"/>
      <c r="P301" s="139"/>
    </row>
    <row r="302" spans="1:16" ht="13.5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1</v>
      </c>
      <c r="F302" s="57">
        <v>1</v>
      </c>
      <c r="G302" s="56" t="s">
        <v>160</v>
      </c>
      <c r="H302" s="43">
        <v>301</v>
      </c>
      <c r="I302" s="104">
        <v>0</v>
      </c>
      <c r="J302" s="104">
        <v>0</v>
      </c>
      <c r="K302" s="104">
        <v>0</v>
      </c>
      <c r="L302" s="103"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/>
      <c r="G303" s="78" t="s">
        <v>183</v>
      </c>
      <c r="H303" s="43">
        <v>302</v>
      </c>
      <c r="I303" s="44">
        <f>SUM(I304:I305)</f>
        <v>0</v>
      </c>
      <c r="J303" s="44">
        <f>SUM(J304:J305)</f>
        <v>0</v>
      </c>
      <c r="K303" s="44">
        <f>SUM(K304:K305)</f>
        <v>0</v>
      </c>
      <c r="L303" s="44">
        <f>SUM(L304:L305)</f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2</v>
      </c>
      <c r="F304" s="57">
        <v>1</v>
      </c>
      <c r="G304" s="78" t="s">
        <v>162</v>
      </c>
      <c r="H304" s="43">
        <v>303</v>
      </c>
      <c r="I304" s="104">
        <v>0</v>
      </c>
      <c r="J304" s="104">
        <v>0</v>
      </c>
      <c r="K304" s="104">
        <v>0</v>
      </c>
      <c r="L304" s="103"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2</v>
      </c>
      <c r="F305" s="57">
        <v>2</v>
      </c>
      <c r="G305" s="78" t="s">
        <v>163</v>
      </c>
      <c r="H305" s="43">
        <v>304</v>
      </c>
      <c r="I305" s="61">
        <v>0</v>
      </c>
      <c r="J305" s="61">
        <v>0</v>
      </c>
      <c r="K305" s="61">
        <v>0</v>
      </c>
      <c r="L305" s="61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/>
      <c r="G306" s="78" t="s">
        <v>164</v>
      </c>
      <c r="H306" s="43">
        <v>305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44">
        <f>SUM(L307:L308)</f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3</v>
      </c>
      <c r="F307" s="57">
        <v>1</v>
      </c>
      <c r="G307" s="78" t="s">
        <v>165</v>
      </c>
      <c r="H307" s="43">
        <v>306</v>
      </c>
      <c r="I307" s="61">
        <v>0</v>
      </c>
      <c r="J307" s="61">
        <v>0</v>
      </c>
      <c r="K307" s="61">
        <v>0</v>
      </c>
      <c r="L307" s="61"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3</v>
      </c>
      <c r="F308" s="57">
        <v>2</v>
      </c>
      <c r="G308" s="78" t="s">
        <v>184</v>
      </c>
      <c r="H308" s="43">
        <v>307</v>
      </c>
      <c r="I308" s="79">
        <v>0</v>
      </c>
      <c r="J308" s="112">
        <v>0</v>
      </c>
      <c r="K308" s="79">
        <v>0</v>
      </c>
      <c r="L308" s="79">
        <v>0</v>
      </c>
    </row>
    <row r="309" spans="1:12" ht="14.4" hidden="1" customHeight="1">
      <c r="A309" s="66">
        <v>3</v>
      </c>
      <c r="B309" s="66">
        <v>3</v>
      </c>
      <c r="C309" s="75">
        <v>2</v>
      </c>
      <c r="D309" s="78">
        <v>2</v>
      </c>
      <c r="E309" s="75"/>
      <c r="F309" s="77"/>
      <c r="G309" s="78" t="s">
        <v>198</v>
      </c>
      <c r="H309" s="43">
        <v>308</v>
      </c>
      <c r="I309" s="71">
        <f>I310</f>
        <v>0</v>
      </c>
      <c r="J309" s="113">
        <f>J310</f>
        <v>0</v>
      </c>
      <c r="K309" s="72">
        <f>K310</f>
        <v>0</v>
      </c>
      <c r="L309" s="72">
        <f>L310</f>
        <v>0</v>
      </c>
    </row>
    <row r="310" spans="1:12" ht="14.4" hidden="1" customHeight="1">
      <c r="A310" s="58">
        <v>3</v>
      </c>
      <c r="B310" s="58">
        <v>3</v>
      </c>
      <c r="C310" s="54">
        <v>2</v>
      </c>
      <c r="D310" s="56">
        <v>2</v>
      </c>
      <c r="E310" s="54">
        <v>1</v>
      </c>
      <c r="F310" s="57"/>
      <c r="G310" s="78" t="s">
        <v>198</v>
      </c>
      <c r="H310" s="43">
        <v>309</v>
      </c>
      <c r="I310" s="44">
        <f>SUM(I311:I312)</f>
        <v>0</v>
      </c>
      <c r="J310" s="84">
        <f>SUM(J311:J312)</f>
        <v>0</v>
      </c>
      <c r="K310" s="45">
        <f>SUM(K311:K312)</f>
        <v>0</v>
      </c>
      <c r="L310" s="45">
        <f>SUM(L311:L312)</f>
        <v>0</v>
      </c>
    </row>
    <row r="311" spans="1:12" ht="14.4" hidden="1" customHeight="1">
      <c r="A311" s="58">
        <v>3</v>
      </c>
      <c r="B311" s="58">
        <v>3</v>
      </c>
      <c r="C311" s="54">
        <v>2</v>
      </c>
      <c r="D311" s="56">
        <v>2</v>
      </c>
      <c r="E311" s="58">
        <v>1</v>
      </c>
      <c r="F311" s="88">
        <v>1</v>
      </c>
      <c r="G311" s="56" t="s">
        <v>199</v>
      </c>
      <c r="H311" s="43">
        <v>310</v>
      </c>
      <c r="I311" s="61">
        <v>0</v>
      </c>
      <c r="J311" s="61">
        <v>0</v>
      </c>
      <c r="K311" s="61">
        <v>0</v>
      </c>
      <c r="L311" s="61">
        <v>0</v>
      </c>
    </row>
    <row r="312" spans="1:12" ht="14.4" hidden="1" customHeight="1">
      <c r="A312" s="66">
        <v>3</v>
      </c>
      <c r="B312" s="66">
        <v>3</v>
      </c>
      <c r="C312" s="67">
        <v>2</v>
      </c>
      <c r="D312" s="68">
        <v>2</v>
      </c>
      <c r="E312" s="69">
        <v>1</v>
      </c>
      <c r="F312" s="96">
        <v>2</v>
      </c>
      <c r="G312" s="69" t="s">
        <v>200</v>
      </c>
      <c r="H312" s="43">
        <v>311</v>
      </c>
      <c r="I312" s="61">
        <v>0</v>
      </c>
      <c r="J312" s="61">
        <v>0</v>
      </c>
      <c r="K312" s="61">
        <v>0</v>
      </c>
      <c r="L312" s="61">
        <v>0</v>
      </c>
    </row>
    <row r="313" spans="1:12" ht="23.25" hidden="1" customHeight="1">
      <c r="A313" s="58">
        <v>3</v>
      </c>
      <c r="B313" s="58">
        <v>3</v>
      </c>
      <c r="C313" s="54">
        <v>2</v>
      </c>
      <c r="D313" s="55">
        <v>3</v>
      </c>
      <c r="E313" s="56"/>
      <c r="F313" s="88"/>
      <c r="G313" s="56" t="s">
        <v>201</v>
      </c>
      <c r="H313" s="43">
        <v>312</v>
      </c>
      <c r="I313" s="44">
        <f>I314</f>
        <v>0</v>
      </c>
      <c r="J313" s="84">
        <f>J314</f>
        <v>0</v>
      </c>
      <c r="K313" s="45">
        <f>K314</f>
        <v>0</v>
      </c>
      <c r="L313" s="45">
        <f>L314</f>
        <v>0</v>
      </c>
    </row>
    <row r="314" spans="1:12" ht="13.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/>
      <c r="G314" s="56" t="s">
        <v>201</v>
      </c>
      <c r="H314" s="43">
        <v>313</v>
      </c>
      <c r="I314" s="44">
        <f>I315+I316</f>
        <v>0</v>
      </c>
      <c r="J314" s="44">
        <f>J315+J316</f>
        <v>0</v>
      </c>
      <c r="K314" s="44">
        <f>K315+K316</f>
        <v>0</v>
      </c>
      <c r="L314" s="44">
        <f>L315+L316</f>
        <v>0</v>
      </c>
    </row>
    <row r="315" spans="1:12" ht="28.5" hidden="1" customHeight="1">
      <c r="A315" s="58">
        <v>3</v>
      </c>
      <c r="B315" s="58">
        <v>3</v>
      </c>
      <c r="C315" s="54">
        <v>2</v>
      </c>
      <c r="D315" s="55">
        <v>3</v>
      </c>
      <c r="E315" s="56">
        <v>1</v>
      </c>
      <c r="F315" s="88">
        <v>1</v>
      </c>
      <c r="G315" s="56" t="s">
        <v>202</v>
      </c>
      <c r="H315" s="43">
        <v>314</v>
      </c>
      <c r="I315" s="104">
        <v>0</v>
      </c>
      <c r="J315" s="104">
        <v>0</v>
      </c>
      <c r="K315" s="104">
        <v>0</v>
      </c>
      <c r="L315" s="103">
        <v>0</v>
      </c>
    </row>
    <row r="316" spans="1:12" ht="27.75" hidden="1" customHeight="1">
      <c r="A316" s="58">
        <v>3</v>
      </c>
      <c r="B316" s="58">
        <v>3</v>
      </c>
      <c r="C316" s="54">
        <v>2</v>
      </c>
      <c r="D316" s="55">
        <v>3</v>
      </c>
      <c r="E316" s="56">
        <v>1</v>
      </c>
      <c r="F316" s="88">
        <v>2</v>
      </c>
      <c r="G316" s="56" t="s">
        <v>203</v>
      </c>
      <c r="H316" s="43">
        <v>315</v>
      </c>
      <c r="I316" s="61">
        <v>0</v>
      </c>
      <c r="J316" s="61">
        <v>0</v>
      </c>
      <c r="K316" s="61">
        <v>0</v>
      </c>
      <c r="L316" s="61">
        <v>0</v>
      </c>
    </row>
    <row r="317" spans="1:12" ht="14.4" hidden="1" customHeight="1">
      <c r="A317" s="58">
        <v>3</v>
      </c>
      <c r="B317" s="58">
        <v>3</v>
      </c>
      <c r="C317" s="54">
        <v>2</v>
      </c>
      <c r="D317" s="55">
        <v>4</v>
      </c>
      <c r="E317" s="55"/>
      <c r="F317" s="57"/>
      <c r="G317" s="56" t="s">
        <v>204</v>
      </c>
      <c r="H317" s="43">
        <v>316</v>
      </c>
      <c r="I317" s="44">
        <f>I318</f>
        <v>0</v>
      </c>
      <c r="J317" s="84">
        <f>J318</f>
        <v>0</v>
      </c>
      <c r="K317" s="45">
        <f>K318</f>
        <v>0</v>
      </c>
      <c r="L317" s="45">
        <f>L318</f>
        <v>0</v>
      </c>
    </row>
    <row r="318" spans="1:12" ht="14.4" hidden="1" customHeight="1">
      <c r="A318" s="74">
        <v>3</v>
      </c>
      <c r="B318" s="74">
        <v>3</v>
      </c>
      <c r="C318" s="49">
        <v>2</v>
      </c>
      <c r="D318" s="47">
        <v>4</v>
      </c>
      <c r="E318" s="47">
        <v>1</v>
      </c>
      <c r="F318" s="50"/>
      <c r="G318" s="56" t="s">
        <v>204</v>
      </c>
      <c r="H318" s="43">
        <v>317</v>
      </c>
      <c r="I318" s="64">
        <f>SUM(I319:I320)</f>
        <v>0</v>
      </c>
      <c r="J318" s="85">
        <f>SUM(J319:J320)</f>
        <v>0</v>
      </c>
      <c r="K318" s="65">
        <f>SUM(K319:K320)</f>
        <v>0</v>
      </c>
      <c r="L318" s="65">
        <f>SUM(L319:L320)</f>
        <v>0</v>
      </c>
    </row>
    <row r="319" spans="1:12" ht="15.75" hidden="1" customHeight="1">
      <c r="A319" s="58">
        <v>3</v>
      </c>
      <c r="B319" s="58">
        <v>3</v>
      </c>
      <c r="C319" s="54">
        <v>2</v>
      </c>
      <c r="D319" s="55">
        <v>4</v>
      </c>
      <c r="E319" s="55">
        <v>1</v>
      </c>
      <c r="F319" s="57">
        <v>1</v>
      </c>
      <c r="G319" s="56" t="s">
        <v>205</v>
      </c>
      <c r="H319" s="43">
        <v>318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4</v>
      </c>
      <c r="E320" s="55">
        <v>1</v>
      </c>
      <c r="F320" s="57">
        <v>2</v>
      </c>
      <c r="G320" s="56" t="s">
        <v>213</v>
      </c>
      <c r="H320" s="43">
        <v>319</v>
      </c>
      <c r="I320" s="61">
        <v>0</v>
      </c>
      <c r="J320" s="61">
        <v>0</v>
      </c>
      <c r="K320" s="61">
        <v>0</v>
      </c>
      <c r="L320" s="61"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5</v>
      </c>
      <c r="E321" s="55"/>
      <c r="F321" s="57"/>
      <c r="G321" s="56" t="s">
        <v>207</v>
      </c>
      <c r="H321" s="43">
        <v>320</v>
      </c>
      <c r="I321" s="44">
        <f t="shared" ref="I321:L322" si="30">I322</f>
        <v>0</v>
      </c>
      <c r="J321" s="84">
        <f t="shared" si="30"/>
        <v>0</v>
      </c>
      <c r="K321" s="45">
        <f t="shared" si="30"/>
        <v>0</v>
      </c>
      <c r="L321" s="45">
        <f t="shared" si="30"/>
        <v>0</v>
      </c>
    </row>
    <row r="322" spans="1:12" ht="14.4" hidden="1" customHeight="1">
      <c r="A322" s="74">
        <v>3</v>
      </c>
      <c r="B322" s="74">
        <v>3</v>
      </c>
      <c r="C322" s="49">
        <v>2</v>
      </c>
      <c r="D322" s="47">
        <v>5</v>
      </c>
      <c r="E322" s="47">
        <v>1</v>
      </c>
      <c r="F322" s="50"/>
      <c r="G322" s="56" t="s">
        <v>207</v>
      </c>
      <c r="H322" s="43">
        <v>321</v>
      </c>
      <c r="I322" s="64">
        <f t="shared" si="30"/>
        <v>0</v>
      </c>
      <c r="J322" s="85">
        <f t="shared" si="30"/>
        <v>0</v>
      </c>
      <c r="K322" s="65">
        <f t="shared" si="30"/>
        <v>0</v>
      </c>
      <c r="L322" s="65">
        <f t="shared" si="30"/>
        <v>0</v>
      </c>
    </row>
    <row r="323" spans="1:12" ht="14.4" hidden="1" customHeight="1">
      <c r="A323" s="58">
        <v>3</v>
      </c>
      <c r="B323" s="58">
        <v>3</v>
      </c>
      <c r="C323" s="54">
        <v>2</v>
      </c>
      <c r="D323" s="55">
        <v>5</v>
      </c>
      <c r="E323" s="55">
        <v>1</v>
      </c>
      <c r="F323" s="57">
        <v>1</v>
      </c>
      <c r="G323" s="56" t="s">
        <v>207</v>
      </c>
      <c r="H323" s="43">
        <v>322</v>
      </c>
      <c r="I323" s="104">
        <v>0</v>
      </c>
      <c r="J323" s="104">
        <v>0</v>
      </c>
      <c r="K323" s="104">
        <v>0</v>
      </c>
      <c r="L323" s="103">
        <v>0</v>
      </c>
    </row>
    <row r="324" spans="1:12" ht="16.5" hidden="1" customHeight="1">
      <c r="A324" s="58">
        <v>3</v>
      </c>
      <c r="B324" s="58">
        <v>3</v>
      </c>
      <c r="C324" s="54">
        <v>2</v>
      </c>
      <c r="D324" s="55">
        <v>6</v>
      </c>
      <c r="E324" s="55"/>
      <c r="F324" s="57"/>
      <c r="G324" s="56" t="s">
        <v>177</v>
      </c>
      <c r="H324" s="43">
        <v>323</v>
      </c>
      <c r="I324" s="44">
        <f t="shared" ref="I324:L325" si="31">I325</f>
        <v>0</v>
      </c>
      <c r="J324" s="84">
        <f t="shared" si="31"/>
        <v>0</v>
      </c>
      <c r="K324" s="45">
        <f t="shared" si="31"/>
        <v>0</v>
      </c>
      <c r="L324" s="45">
        <f t="shared" si="31"/>
        <v>0</v>
      </c>
    </row>
    <row r="325" spans="1:12" ht="15" hidden="1" customHeight="1">
      <c r="A325" s="58">
        <v>3</v>
      </c>
      <c r="B325" s="58">
        <v>3</v>
      </c>
      <c r="C325" s="54">
        <v>2</v>
      </c>
      <c r="D325" s="55">
        <v>6</v>
      </c>
      <c r="E325" s="55">
        <v>1</v>
      </c>
      <c r="F325" s="57"/>
      <c r="G325" s="56" t="s">
        <v>177</v>
      </c>
      <c r="H325" s="43">
        <v>324</v>
      </c>
      <c r="I325" s="44">
        <f t="shared" si="31"/>
        <v>0</v>
      </c>
      <c r="J325" s="84">
        <f t="shared" si="31"/>
        <v>0</v>
      </c>
      <c r="K325" s="45">
        <f t="shared" si="31"/>
        <v>0</v>
      </c>
      <c r="L325" s="45">
        <f t="shared" si="31"/>
        <v>0</v>
      </c>
    </row>
    <row r="326" spans="1:12" ht="13.5" hidden="1" customHeight="1">
      <c r="A326" s="66">
        <v>3</v>
      </c>
      <c r="B326" s="66">
        <v>3</v>
      </c>
      <c r="C326" s="67">
        <v>2</v>
      </c>
      <c r="D326" s="68">
        <v>6</v>
      </c>
      <c r="E326" s="68">
        <v>1</v>
      </c>
      <c r="F326" s="70">
        <v>1</v>
      </c>
      <c r="G326" s="69" t="s">
        <v>177</v>
      </c>
      <c r="H326" s="43">
        <v>325</v>
      </c>
      <c r="I326" s="104">
        <v>0</v>
      </c>
      <c r="J326" s="104">
        <v>0</v>
      </c>
      <c r="K326" s="104">
        <v>0</v>
      </c>
      <c r="L326" s="103">
        <v>0</v>
      </c>
    </row>
    <row r="327" spans="1:12" ht="15" hidden="1" customHeight="1">
      <c r="A327" s="58">
        <v>3</v>
      </c>
      <c r="B327" s="58">
        <v>3</v>
      </c>
      <c r="C327" s="54">
        <v>2</v>
      </c>
      <c r="D327" s="55">
        <v>7</v>
      </c>
      <c r="E327" s="55"/>
      <c r="F327" s="57"/>
      <c r="G327" s="56" t="s">
        <v>209</v>
      </c>
      <c r="H327" s="43">
        <v>326</v>
      </c>
      <c r="I327" s="44">
        <f>I328</f>
        <v>0</v>
      </c>
      <c r="J327" s="84">
        <f>J328</f>
        <v>0</v>
      </c>
      <c r="K327" s="45">
        <f>K328</f>
        <v>0</v>
      </c>
      <c r="L327" s="45">
        <f>L328</f>
        <v>0</v>
      </c>
    </row>
    <row r="328" spans="1:12" ht="12.75" hidden="1" customHeight="1">
      <c r="A328" s="66">
        <v>3</v>
      </c>
      <c r="B328" s="66">
        <v>3</v>
      </c>
      <c r="C328" s="67">
        <v>2</v>
      </c>
      <c r="D328" s="68">
        <v>7</v>
      </c>
      <c r="E328" s="68">
        <v>1</v>
      </c>
      <c r="F328" s="70"/>
      <c r="G328" s="56" t="s">
        <v>209</v>
      </c>
      <c r="H328" s="43">
        <v>327</v>
      </c>
      <c r="I328" s="44">
        <f>SUM(I329:I330)</f>
        <v>0</v>
      </c>
      <c r="J328" s="44">
        <f>SUM(J329:J330)</f>
        <v>0</v>
      </c>
      <c r="K328" s="44">
        <f>SUM(K329:K330)</f>
        <v>0</v>
      </c>
      <c r="L328" s="44">
        <f>SUM(L329:L330)</f>
        <v>0</v>
      </c>
    </row>
    <row r="329" spans="1:12" ht="27" hidden="1" customHeight="1">
      <c r="A329" s="58">
        <v>3</v>
      </c>
      <c r="B329" s="58">
        <v>3</v>
      </c>
      <c r="C329" s="54">
        <v>2</v>
      </c>
      <c r="D329" s="55">
        <v>7</v>
      </c>
      <c r="E329" s="55">
        <v>1</v>
      </c>
      <c r="F329" s="57">
        <v>1</v>
      </c>
      <c r="G329" s="56" t="s">
        <v>210</v>
      </c>
      <c r="H329" s="43">
        <v>328</v>
      </c>
      <c r="I329" s="104">
        <v>0</v>
      </c>
      <c r="J329" s="104">
        <v>0</v>
      </c>
      <c r="K329" s="104">
        <v>0</v>
      </c>
      <c r="L329" s="103">
        <v>0</v>
      </c>
    </row>
    <row r="330" spans="1:12" ht="30" hidden="1" customHeight="1">
      <c r="A330" s="58">
        <v>3</v>
      </c>
      <c r="B330" s="58">
        <v>3</v>
      </c>
      <c r="C330" s="54">
        <v>2</v>
      </c>
      <c r="D330" s="55">
        <v>7</v>
      </c>
      <c r="E330" s="55">
        <v>1</v>
      </c>
      <c r="F330" s="57">
        <v>2</v>
      </c>
      <c r="G330" s="56" t="s">
        <v>211</v>
      </c>
      <c r="H330" s="43">
        <v>329</v>
      </c>
      <c r="I330" s="61">
        <v>0</v>
      </c>
      <c r="J330" s="61">
        <v>0</v>
      </c>
      <c r="K330" s="61">
        <v>0</v>
      </c>
      <c r="L330" s="61">
        <v>0</v>
      </c>
    </row>
    <row r="331" spans="1:12" ht="18.75" customHeight="1">
      <c r="A331" s="24"/>
      <c r="B331" s="24"/>
      <c r="C331" s="25"/>
      <c r="D331" s="114"/>
      <c r="E331" s="115"/>
      <c r="F331" s="116"/>
      <c r="G331" s="117" t="s">
        <v>214</v>
      </c>
      <c r="H331" s="43">
        <v>330</v>
      </c>
      <c r="I331" s="93">
        <f>SUM(I30)</f>
        <v>26500</v>
      </c>
      <c r="J331" s="93">
        <f>SUM(J30)</f>
        <v>18000</v>
      </c>
      <c r="K331" s="93">
        <f>SUM(K30)</f>
        <v>13658.310000000001</v>
      </c>
      <c r="L331" s="93">
        <f>SUM(L30)</f>
        <v>13658.310000000001</v>
      </c>
    </row>
    <row r="332" spans="1:12" ht="12" customHeight="1">
      <c r="G332" s="118"/>
      <c r="H332" s="43"/>
      <c r="I332" s="119"/>
      <c r="J332" s="120"/>
      <c r="K332" s="120"/>
      <c r="L332" s="120"/>
    </row>
    <row r="333" spans="1:12" ht="18.75" customHeight="1">
      <c r="D333" s="21"/>
      <c r="E333" s="21"/>
      <c r="F333" s="29"/>
      <c r="G333" s="21" t="s">
        <v>215</v>
      </c>
      <c r="H333" s="140"/>
      <c r="I333" s="121"/>
      <c r="J333" s="120"/>
      <c r="K333" s="21" t="s">
        <v>216</v>
      </c>
      <c r="L333" s="121"/>
    </row>
    <row r="334" spans="1:12" ht="18.75" customHeight="1">
      <c r="A334" s="122"/>
      <c r="B334" s="122"/>
      <c r="C334" s="122"/>
      <c r="D334" s="123" t="s">
        <v>217</v>
      </c>
      <c r="E334"/>
      <c r="F334"/>
      <c r="G334" s="140"/>
      <c r="H334" s="140"/>
      <c r="I334" s="128" t="s">
        <v>218</v>
      </c>
      <c r="K334" s="457" t="s">
        <v>219</v>
      </c>
      <c r="L334" s="457"/>
    </row>
    <row r="335" spans="1:12" ht="3.6" customHeight="1">
      <c r="I335" s="124"/>
      <c r="K335" s="124"/>
      <c r="L335" s="124"/>
    </row>
    <row r="336" spans="1:12" ht="15.75" customHeight="1">
      <c r="D336" s="21"/>
      <c r="E336" s="21"/>
      <c r="F336" s="29"/>
      <c r="G336" s="21" t="s">
        <v>220</v>
      </c>
      <c r="I336" s="124"/>
      <c r="K336" s="21" t="s">
        <v>221</v>
      </c>
      <c r="L336" s="125"/>
    </row>
    <row r="337" spans="4:12" ht="26.25" customHeight="1">
      <c r="D337" s="459" t="s">
        <v>222</v>
      </c>
      <c r="E337" s="460"/>
      <c r="F337" s="460"/>
      <c r="G337" s="460"/>
      <c r="H337" s="126"/>
      <c r="I337" s="127" t="s">
        <v>218</v>
      </c>
      <c r="K337" s="457" t="s">
        <v>219</v>
      </c>
      <c r="L337" s="457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334:L334"/>
    <mergeCell ref="D337:G337"/>
    <mergeCell ref="K337:L337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J336"/>
  <sheetViews>
    <sheetView topLeftCell="A5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438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8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82" t="s">
        <v>6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84" t="s">
        <v>7</v>
      </c>
      <c r="H8" s="484"/>
      <c r="I8" s="484"/>
      <c r="J8" s="484"/>
      <c r="K8" s="48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1" t="s">
        <v>425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5" t="s">
        <v>427</v>
      </c>
      <c r="H10" s="475"/>
      <c r="I10" s="475"/>
      <c r="J10" s="475"/>
      <c r="K10" s="47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5" t="s">
        <v>8</v>
      </c>
      <c r="H11" s="485"/>
      <c r="I11" s="485"/>
      <c r="J11" s="485"/>
      <c r="K11" s="48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1" t="s">
        <v>9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4.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5" t="s">
        <v>441</v>
      </c>
      <c r="H15" s="475"/>
      <c r="I15" s="475"/>
      <c r="J15" s="475"/>
      <c r="K15" s="475"/>
    </row>
    <row r="16" spans="1:36" ht="11.25" customHeight="1">
      <c r="G16" s="476" t="s">
        <v>10</v>
      </c>
      <c r="H16" s="476"/>
      <c r="I16" s="476"/>
      <c r="J16" s="476"/>
      <c r="K16" s="476"/>
    </row>
    <row r="17" spans="1:17" ht="15" customHeight="1">
      <c r="B17"/>
      <c r="C17"/>
      <c r="D17"/>
      <c r="E17" s="477" t="s">
        <v>11</v>
      </c>
      <c r="F17" s="477"/>
      <c r="G17" s="477"/>
      <c r="H17" s="477"/>
      <c r="I17" s="477"/>
      <c r="J17" s="477"/>
      <c r="K17" s="477"/>
      <c r="L17"/>
    </row>
    <row r="18" spans="1:17" ht="12" customHeight="1">
      <c r="A18" s="478" t="s">
        <v>12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79" t="s">
        <v>16</v>
      </c>
      <c r="D22" s="480"/>
      <c r="E22" s="480"/>
      <c r="F22" s="480"/>
      <c r="G22" s="480"/>
      <c r="H22" s="480"/>
      <c r="I22" s="480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225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7" ht="13.5" customHeight="1">
      <c r="F25" s="1"/>
      <c r="G25" s="458" t="s">
        <v>23</v>
      </c>
      <c r="H25" s="458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7" ht="24" customHeight="1">
      <c r="A27" s="461" t="s">
        <v>29</v>
      </c>
      <c r="B27" s="462"/>
      <c r="C27" s="462"/>
      <c r="D27" s="462"/>
      <c r="E27" s="462"/>
      <c r="F27" s="462"/>
      <c r="G27" s="465" t="s">
        <v>30</v>
      </c>
      <c r="H27" s="467" t="s">
        <v>31</v>
      </c>
      <c r="I27" s="469" t="s">
        <v>32</v>
      </c>
      <c r="J27" s="470"/>
      <c r="K27" s="471" t="s">
        <v>33</v>
      </c>
      <c r="L27" s="473" t="s">
        <v>34</v>
      </c>
      <c r="M27" s="135"/>
    </row>
    <row r="28" spans="1:17" ht="46.5" customHeight="1">
      <c r="A28" s="463"/>
      <c r="B28" s="464"/>
      <c r="C28" s="464"/>
      <c r="D28" s="464"/>
      <c r="E28" s="464"/>
      <c r="F28" s="464"/>
      <c r="G28" s="466"/>
      <c r="H28" s="468"/>
      <c r="I28" s="32" t="s">
        <v>35</v>
      </c>
      <c r="J28" s="33" t="s">
        <v>36</v>
      </c>
      <c r="K28" s="472"/>
      <c r="L28" s="474"/>
    </row>
    <row r="29" spans="1:17" ht="11.25" customHeight="1">
      <c r="A29" s="454" t="s">
        <v>37</v>
      </c>
      <c r="B29" s="455"/>
      <c r="C29" s="455"/>
      <c r="D29" s="455"/>
      <c r="E29" s="455"/>
      <c r="F29" s="456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SUM(I31+I42+I57+I78+I85+I105+I127+I145+I155)</f>
        <v>21000</v>
      </c>
      <c r="J30" s="44">
        <f>SUM(J31+J42+J57+J78+J85+J105+J127+J145+J155)</f>
        <v>14200</v>
      </c>
      <c r="K30" s="45">
        <f>SUM(K31+K42+K57+K78+K85+K105+K127+K145+K155)</f>
        <v>10356.709999999999</v>
      </c>
      <c r="L30" s="44">
        <f>SUM(L31+L42+L57+L78+L85+L105+L127+L145+L155)</f>
        <v>10356.709999999999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12300</v>
      </c>
      <c r="J31" s="44">
        <f t="shared" ref="J31:L31" si="0">SUM(J32+J41)</f>
        <v>8300</v>
      </c>
      <c r="K31" s="44">
        <f t="shared" si="0"/>
        <v>6219.54</v>
      </c>
      <c r="L31" s="44">
        <f t="shared" si="0"/>
        <v>6219.54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12100</v>
      </c>
      <c r="J32" s="44">
        <f>SUM(J33)</f>
        <v>8100</v>
      </c>
      <c r="K32" s="45">
        <f>SUM(K33)</f>
        <v>6128.32</v>
      </c>
      <c r="L32" s="44">
        <f>SUM(L33)</f>
        <v>6128.32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12100</v>
      </c>
      <c r="J33" s="44">
        <f t="shared" ref="J33:L34" si="1">SUM(J34)</f>
        <v>8100</v>
      </c>
      <c r="K33" s="44">
        <f t="shared" si="1"/>
        <v>6128.32</v>
      </c>
      <c r="L33" s="44">
        <f t="shared" si="1"/>
        <v>6128.32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12100</v>
      </c>
      <c r="J34" s="45">
        <f t="shared" si="1"/>
        <v>8100</v>
      </c>
      <c r="K34" s="45">
        <f t="shared" si="1"/>
        <v>6128.32</v>
      </c>
      <c r="L34" s="45">
        <f t="shared" si="1"/>
        <v>6128.32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12100</v>
      </c>
      <c r="J35" s="60">
        <v>8100</v>
      </c>
      <c r="K35" s="60">
        <v>6128.32</v>
      </c>
      <c r="L35" s="60">
        <f>K35</f>
        <v>6128.32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>
        <f t="shared" ref="L36:L41" si="2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>
        <f t="shared" si="2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>
        <f t="shared" si="2"/>
        <v>0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>
        <f t="shared" si="2"/>
        <v>0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>
        <f t="shared" si="2"/>
        <v>0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200</v>
      </c>
      <c r="J41" s="60">
        <v>200</v>
      </c>
      <c r="K41" s="60">
        <v>91.22</v>
      </c>
      <c r="L41" s="60">
        <f t="shared" si="2"/>
        <v>91.22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3">I43</f>
        <v>8600</v>
      </c>
      <c r="J42" s="65">
        <f t="shared" si="3"/>
        <v>5800</v>
      </c>
      <c r="K42" s="64">
        <f t="shared" si="3"/>
        <v>4137.17</v>
      </c>
      <c r="L42" s="64">
        <f t="shared" si="3"/>
        <v>4137.17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8600</v>
      </c>
      <c r="J43" s="45">
        <f t="shared" si="3"/>
        <v>5800</v>
      </c>
      <c r="K43" s="44">
        <f t="shared" si="3"/>
        <v>4137.17</v>
      </c>
      <c r="L43" s="45">
        <f t="shared" si="3"/>
        <v>4137.17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8600</v>
      </c>
      <c r="J44" s="45">
        <f t="shared" si="3"/>
        <v>5800</v>
      </c>
      <c r="K44" s="53">
        <f t="shared" si="3"/>
        <v>4137.17</v>
      </c>
      <c r="L44" s="53">
        <f t="shared" si="3"/>
        <v>4137.17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SUM(I46:I56)</f>
        <v>8600</v>
      </c>
      <c r="J45" s="71">
        <f>SUM(J46:J56)</f>
        <v>5800</v>
      </c>
      <c r="K45" s="72">
        <f>SUM(K46:K56)</f>
        <v>4137.17</v>
      </c>
      <c r="L45" s="72">
        <f>SUM(L46:L56)</f>
        <v>4137.17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1500</v>
      </c>
      <c r="J46" s="60">
        <v>1000</v>
      </c>
      <c r="K46" s="60">
        <v>473.62</v>
      </c>
      <c r="L46" s="60">
        <f>K46</f>
        <v>473.62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/>
      <c r="J47" s="60"/>
      <c r="K47" s="60"/>
      <c r="L47" s="60">
        <f t="shared" ref="L47:L56" si="4">K47</f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400</v>
      </c>
      <c r="J48" s="60">
        <v>300</v>
      </c>
      <c r="K48" s="60">
        <v>223.86</v>
      </c>
      <c r="L48" s="60">
        <f t="shared" si="4"/>
        <v>223.86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2200</v>
      </c>
      <c r="J49" s="60">
        <v>1500</v>
      </c>
      <c r="K49" s="60">
        <v>550.71</v>
      </c>
      <c r="L49" s="60">
        <f t="shared" si="4"/>
        <v>550.71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/>
      <c r="J50" s="60"/>
      <c r="K50" s="60"/>
      <c r="L50" s="60">
        <f t="shared" si="4"/>
        <v>0</v>
      </c>
      <c r="Q50" s="136"/>
      <c r="R50" s="136"/>
    </row>
    <row r="51" spans="1:19" ht="15.75" customHeight="1">
      <c r="A51" s="58">
        <v>2</v>
      </c>
      <c r="B51" s="54">
        <v>2</v>
      </c>
      <c r="C51" s="55">
        <v>1</v>
      </c>
      <c r="D51" s="55">
        <v>1</v>
      </c>
      <c r="E51" s="55">
        <v>1</v>
      </c>
      <c r="F51" s="57">
        <v>16</v>
      </c>
      <c r="G51" s="56" t="s">
        <v>55</v>
      </c>
      <c r="H51" s="43">
        <v>26</v>
      </c>
      <c r="I51" s="61">
        <v>400</v>
      </c>
      <c r="J51" s="60">
        <v>300</v>
      </c>
      <c r="K51" s="60">
        <v>200</v>
      </c>
      <c r="L51" s="60">
        <f t="shared" si="4"/>
        <v>200</v>
      </c>
      <c r="Q51" s="136"/>
      <c r="R51" s="136"/>
    </row>
    <row r="52" spans="1:19" ht="27.75" hidden="1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17</v>
      </c>
      <c r="G52" s="56" t="s">
        <v>56</v>
      </c>
      <c r="H52" s="43">
        <v>27</v>
      </c>
      <c r="I52" s="61"/>
      <c r="J52" s="61"/>
      <c r="K52" s="61"/>
      <c r="L52" s="60">
        <f t="shared" si="4"/>
        <v>0</v>
      </c>
      <c r="Q52" s="136"/>
      <c r="R52" s="136"/>
    </row>
    <row r="53" spans="1:19" ht="14.2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20</v>
      </c>
      <c r="G53" s="56" t="s">
        <v>57</v>
      </c>
      <c r="H53" s="43">
        <v>28</v>
      </c>
      <c r="I53" s="61">
        <v>900</v>
      </c>
      <c r="J53" s="60">
        <v>600</v>
      </c>
      <c r="K53" s="60">
        <v>600</v>
      </c>
      <c r="L53" s="60">
        <f t="shared" si="4"/>
        <v>600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58</v>
      </c>
      <c r="H54" s="43">
        <v>29</v>
      </c>
      <c r="I54" s="61">
        <v>500</v>
      </c>
      <c r="J54" s="60">
        <v>300</v>
      </c>
      <c r="K54" s="60">
        <v>300</v>
      </c>
      <c r="L54" s="60">
        <f t="shared" si="4"/>
        <v>300</v>
      </c>
      <c r="Q54" s="136"/>
      <c r="R54" s="136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59</v>
      </c>
      <c r="H55" s="43">
        <v>30</v>
      </c>
      <c r="I55" s="61"/>
      <c r="J55" s="60"/>
      <c r="K55" s="60"/>
      <c r="L55" s="60">
        <f t="shared" si="4"/>
        <v>0</v>
      </c>
      <c r="Q55" s="136"/>
      <c r="R55" s="136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60</v>
      </c>
      <c r="H56" s="43">
        <v>31</v>
      </c>
      <c r="I56" s="61">
        <v>2700</v>
      </c>
      <c r="J56" s="60">
        <v>1800</v>
      </c>
      <c r="K56" s="60">
        <v>1788.98</v>
      </c>
      <c r="L56" s="60">
        <f t="shared" si="4"/>
        <v>1788.98</v>
      </c>
      <c r="Q56" s="136"/>
      <c r="R56" s="136"/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61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62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6"/>
      <c r="S58" s="136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63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6"/>
      <c r="R59" s="136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63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6"/>
      <c r="R60" s="136"/>
    </row>
    <row r="61" spans="1:19" s="137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64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6"/>
      <c r="R61" s="136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65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6"/>
      <c r="R62" s="136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66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6"/>
      <c r="R63" s="136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67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6"/>
      <c r="R64" s="136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67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6"/>
      <c r="R65" s="136"/>
    </row>
    <row r="66" spans="1:18" s="137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64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65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66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68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6"/>
      <c r="R69" s="136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69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6"/>
      <c r="R70" s="136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70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6"/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71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72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6"/>
      <c r="R73" s="136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73</v>
      </c>
      <c r="H74" s="43">
        <v>49</v>
      </c>
      <c r="I74" s="44">
        <f t="shared" ref="I74:L75" si="5">I75</f>
        <v>0</v>
      </c>
      <c r="J74" s="44">
        <f t="shared" si="5"/>
        <v>0</v>
      </c>
      <c r="K74" s="44">
        <f t="shared" si="5"/>
        <v>0</v>
      </c>
      <c r="L74" s="44">
        <f t="shared" si="5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73</v>
      </c>
      <c r="H75" s="43">
        <v>50</v>
      </c>
      <c r="I75" s="44">
        <f t="shared" si="5"/>
        <v>0</v>
      </c>
      <c r="J75" s="44">
        <f t="shared" si="5"/>
        <v>0</v>
      </c>
      <c r="K75" s="44">
        <f t="shared" si="5"/>
        <v>0</v>
      </c>
      <c r="L75" s="44">
        <f t="shared" si="5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73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73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74</v>
      </c>
      <c r="H78" s="43">
        <v>53</v>
      </c>
      <c r="I78" s="44">
        <f t="shared" ref="I78:L80" si="6">I79</f>
        <v>0</v>
      </c>
      <c r="J78" s="84">
        <f t="shared" si="6"/>
        <v>0</v>
      </c>
      <c r="K78" s="45">
        <f t="shared" si="6"/>
        <v>0</v>
      </c>
      <c r="L78" s="45">
        <f t="shared" si="6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75</v>
      </c>
      <c r="H79" s="43">
        <v>54</v>
      </c>
      <c r="I79" s="44">
        <f t="shared" si="6"/>
        <v>0</v>
      </c>
      <c r="J79" s="84">
        <f t="shared" si="6"/>
        <v>0</v>
      </c>
      <c r="K79" s="45">
        <f t="shared" si="6"/>
        <v>0</v>
      </c>
      <c r="L79" s="45">
        <f t="shared" si="6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75</v>
      </c>
      <c r="H80" s="43">
        <v>55</v>
      </c>
      <c r="I80" s="44">
        <f t="shared" si="6"/>
        <v>0</v>
      </c>
      <c r="J80" s="84">
        <f t="shared" si="6"/>
        <v>0</v>
      </c>
      <c r="K80" s="45">
        <f t="shared" si="6"/>
        <v>0</v>
      </c>
      <c r="L80" s="45">
        <f t="shared" si="6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75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76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77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78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79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80</v>
      </c>
      <c r="H86" s="43">
        <v>61</v>
      </c>
      <c r="I86" s="64">
        <f t="shared" ref="I86:L87" si="7">I87</f>
        <v>0</v>
      </c>
      <c r="J86" s="85">
        <f t="shared" si="7"/>
        <v>0</v>
      </c>
      <c r="K86" s="65">
        <f t="shared" si="7"/>
        <v>0</v>
      </c>
      <c r="L86" s="65">
        <f t="shared" si="7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80</v>
      </c>
      <c r="H87" s="43">
        <v>62</v>
      </c>
      <c r="I87" s="44">
        <f t="shared" si="7"/>
        <v>0</v>
      </c>
      <c r="J87" s="84">
        <f t="shared" si="7"/>
        <v>0</v>
      </c>
      <c r="K87" s="45">
        <f t="shared" si="7"/>
        <v>0</v>
      </c>
      <c r="L87" s="45">
        <f t="shared" si="7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80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81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82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83</v>
      </c>
      <c r="H91" s="43">
        <v>66</v>
      </c>
      <c r="I91" s="44">
        <f t="shared" ref="I91:L92" si="8">I92</f>
        <v>0</v>
      </c>
      <c r="J91" s="84">
        <f t="shared" si="8"/>
        <v>0</v>
      </c>
      <c r="K91" s="45">
        <f t="shared" si="8"/>
        <v>0</v>
      </c>
      <c r="L91" s="44">
        <f t="shared" si="8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83</v>
      </c>
      <c r="H92" s="43">
        <v>67</v>
      </c>
      <c r="I92" s="44">
        <f t="shared" si="8"/>
        <v>0</v>
      </c>
      <c r="J92" s="84">
        <f t="shared" si="8"/>
        <v>0</v>
      </c>
      <c r="K92" s="45">
        <f t="shared" si="8"/>
        <v>0</v>
      </c>
      <c r="L92" s="44">
        <f t="shared" si="8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83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84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85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86</v>
      </c>
      <c r="H96" s="43">
        <v>71</v>
      </c>
      <c r="I96" s="44">
        <f t="shared" ref="I96:L97" si="9">I97</f>
        <v>0</v>
      </c>
      <c r="J96" s="84">
        <f t="shared" si="9"/>
        <v>0</v>
      </c>
      <c r="K96" s="45">
        <f t="shared" si="9"/>
        <v>0</v>
      </c>
      <c r="L96" s="44">
        <f t="shared" si="9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87</v>
      </c>
      <c r="H97" s="43">
        <v>72</v>
      </c>
      <c r="I97" s="44">
        <f t="shared" si="9"/>
        <v>0</v>
      </c>
      <c r="J97" s="84">
        <f t="shared" si="9"/>
        <v>0</v>
      </c>
      <c r="K97" s="45">
        <f t="shared" si="9"/>
        <v>0</v>
      </c>
      <c r="L97" s="44">
        <f t="shared" si="9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87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87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88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89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89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89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90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91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92</v>
      </c>
      <c r="H106" s="43">
        <v>81</v>
      </c>
      <c r="I106" s="53">
        <f t="shared" ref="I106:L107" si="10">I107</f>
        <v>0</v>
      </c>
      <c r="J106" s="86">
        <f t="shared" si="10"/>
        <v>0</v>
      </c>
      <c r="K106" s="52">
        <f t="shared" si="10"/>
        <v>0</v>
      </c>
      <c r="L106" s="53">
        <f t="shared" si="10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92</v>
      </c>
      <c r="H107" s="43">
        <v>82</v>
      </c>
      <c r="I107" s="44">
        <f t="shared" si="10"/>
        <v>0</v>
      </c>
      <c r="J107" s="84">
        <f t="shared" si="10"/>
        <v>0</v>
      </c>
      <c r="K107" s="45">
        <f t="shared" si="10"/>
        <v>0</v>
      </c>
      <c r="L107" s="44">
        <f t="shared" si="10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92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93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94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95</v>
      </c>
      <c r="H111" s="43">
        <v>86</v>
      </c>
      <c r="I111" s="44">
        <f t="shared" ref="I111:L113" si="11">I112</f>
        <v>0</v>
      </c>
      <c r="J111" s="84">
        <f t="shared" si="11"/>
        <v>0</v>
      </c>
      <c r="K111" s="45">
        <f t="shared" si="11"/>
        <v>0</v>
      </c>
      <c r="L111" s="44">
        <f t="shared" si="11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95</v>
      </c>
      <c r="H112" s="43">
        <v>87</v>
      </c>
      <c r="I112" s="44">
        <f t="shared" si="11"/>
        <v>0</v>
      </c>
      <c r="J112" s="84">
        <f t="shared" si="11"/>
        <v>0</v>
      </c>
      <c r="K112" s="45">
        <f t="shared" si="11"/>
        <v>0</v>
      </c>
      <c r="L112" s="44">
        <f t="shared" si="11"/>
        <v>0</v>
      </c>
    </row>
    <row r="113" spans="1:12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95</v>
      </c>
      <c r="H113" s="43">
        <v>88</v>
      </c>
      <c r="I113" s="93">
        <f t="shared" si="11"/>
        <v>0</v>
      </c>
      <c r="J113" s="94">
        <f t="shared" si="11"/>
        <v>0</v>
      </c>
      <c r="K113" s="95">
        <f t="shared" si="11"/>
        <v>0</v>
      </c>
      <c r="L113" s="93">
        <f t="shared" si="11"/>
        <v>0</v>
      </c>
    </row>
    <row r="114" spans="1:12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95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2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96</v>
      </c>
      <c r="H115" s="43">
        <v>90</v>
      </c>
      <c r="I115" s="64">
        <f t="shared" ref="I115:L117" si="12">I116</f>
        <v>0</v>
      </c>
      <c r="J115" s="85">
        <f t="shared" si="12"/>
        <v>0</v>
      </c>
      <c r="K115" s="65">
        <f t="shared" si="12"/>
        <v>0</v>
      </c>
      <c r="L115" s="64">
        <f t="shared" si="12"/>
        <v>0</v>
      </c>
    </row>
    <row r="116" spans="1:12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96</v>
      </c>
      <c r="H116" s="43">
        <v>91</v>
      </c>
      <c r="I116" s="44">
        <f t="shared" si="12"/>
        <v>0</v>
      </c>
      <c r="J116" s="84">
        <f t="shared" si="12"/>
        <v>0</v>
      </c>
      <c r="K116" s="45">
        <f t="shared" si="12"/>
        <v>0</v>
      </c>
      <c r="L116" s="44">
        <f t="shared" si="12"/>
        <v>0</v>
      </c>
    </row>
    <row r="117" spans="1:12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96</v>
      </c>
      <c r="H117" s="43">
        <v>92</v>
      </c>
      <c r="I117" s="44">
        <f t="shared" si="12"/>
        <v>0</v>
      </c>
      <c r="J117" s="84">
        <f t="shared" si="12"/>
        <v>0</v>
      </c>
      <c r="K117" s="45">
        <f t="shared" si="12"/>
        <v>0</v>
      </c>
      <c r="L117" s="44">
        <f t="shared" si="12"/>
        <v>0</v>
      </c>
    </row>
    <row r="118" spans="1:12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96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2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97</v>
      </c>
      <c r="H119" s="43">
        <v>94</v>
      </c>
      <c r="I119" s="64">
        <f t="shared" ref="I119:L121" si="13">I120</f>
        <v>0</v>
      </c>
      <c r="J119" s="85">
        <f t="shared" si="13"/>
        <v>0</v>
      </c>
      <c r="K119" s="65">
        <f t="shared" si="13"/>
        <v>0</v>
      </c>
      <c r="L119" s="64">
        <f t="shared" si="13"/>
        <v>0</v>
      </c>
    </row>
    <row r="120" spans="1:12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97</v>
      </c>
      <c r="H120" s="43">
        <v>95</v>
      </c>
      <c r="I120" s="44">
        <f t="shared" si="13"/>
        <v>0</v>
      </c>
      <c r="J120" s="84">
        <f t="shared" si="13"/>
        <v>0</v>
      </c>
      <c r="K120" s="45">
        <f t="shared" si="13"/>
        <v>0</v>
      </c>
      <c r="L120" s="44">
        <f t="shared" si="13"/>
        <v>0</v>
      </c>
    </row>
    <row r="121" spans="1:12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97</v>
      </c>
      <c r="H121" s="43">
        <v>96</v>
      </c>
      <c r="I121" s="44">
        <f t="shared" si="13"/>
        <v>0</v>
      </c>
      <c r="J121" s="84">
        <f t="shared" si="13"/>
        <v>0</v>
      </c>
      <c r="K121" s="45">
        <f t="shared" si="13"/>
        <v>0</v>
      </c>
      <c r="L121" s="44">
        <f t="shared" si="13"/>
        <v>0</v>
      </c>
    </row>
    <row r="122" spans="1:12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97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2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98</v>
      </c>
      <c r="H123" s="43">
        <v>98</v>
      </c>
      <c r="I123" s="71">
        <f t="shared" ref="I123:L125" si="14">I124</f>
        <v>0</v>
      </c>
      <c r="J123" s="97">
        <f t="shared" si="14"/>
        <v>0</v>
      </c>
      <c r="K123" s="72">
        <f t="shared" si="14"/>
        <v>0</v>
      </c>
      <c r="L123" s="71">
        <f t="shared" si="14"/>
        <v>0</v>
      </c>
    </row>
    <row r="124" spans="1:12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99</v>
      </c>
      <c r="H124" s="43">
        <v>99</v>
      </c>
      <c r="I124" s="44">
        <f t="shared" si="14"/>
        <v>0</v>
      </c>
      <c r="J124" s="84">
        <f t="shared" si="14"/>
        <v>0</v>
      </c>
      <c r="K124" s="45">
        <f t="shared" si="14"/>
        <v>0</v>
      </c>
      <c r="L124" s="44">
        <f t="shared" si="14"/>
        <v>0</v>
      </c>
    </row>
    <row r="125" spans="1:12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98</v>
      </c>
      <c r="H125" s="43">
        <v>100</v>
      </c>
      <c r="I125" s="44">
        <f t="shared" si="14"/>
        <v>0</v>
      </c>
      <c r="J125" s="84">
        <f t="shared" si="14"/>
        <v>0</v>
      </c>
      <c r="K125" s="45">
        <f t="shared" si="14"/>
        <v>0</v>
      </c>
      <c r="L125" s="44">
        <f t="shared" si="14"/>
        <v>0</v>
      </c>
    </row>
    <row r="126" spans="1:12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100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2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101</v>
      </c>
      <c r="H127" s="43">
        <v>102</v>
      </c>
      <c r="I127" s="45">
        <f>SUM(I128+I133+I140)</f>
        <v>100</v>
      </c>
      <c r="J127" s="84">
        <f>SUM(J128+J133+J140)</f>
        <v>100</v>
      </c>
      <c r="K127" s="45">
        <f>SUM(K128+K133+K140)</f>
        <v>0</v>
      </c>
      <c r="L127" s="44">
        <f>SUM(L128+L133+L140)</f>
        <v>0</v>
      </c>
    </row>
    <row r="128" spans="1:12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102</v>
      </c>
      <c r="H128" s="43">
        <v>103</v>
      </c>
      <c r="I128" s="45">
        <f t="shared" ref="I128:L129" si="15">I129</f>
        <v>0</v>
      </c>
      <c r="J128" s="84">
        <f t="shared" si="15"/>
        <v>0</v>
      </c>
      <c r="K128" s="45">
        <f t="shared" si="15"/>
        <v>0</v>
      </c>
      <c r="L128" s="44">
        <f t="shared" si="15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102</v>
      </c>
      <c r="H129" s="43">
        <v>104</v>
      </c>
      <c r="I129" s="45">
        <f t="shared" si="15"/>
        <v>0</v>
      </c>
      <c r="J129" s="84">
        <f t="shared" si="15"/>
        <v>0</v>
      </c>
      <c r="K129" s="45">
        <f t="shared" si="15"/>
        <v>0</v>
      </c>
      <c r="L129" s="44">
        <f t="shared" si="15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102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103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104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105</v>
      </c>
      <c r="H133" s="43">
        <v>108</v>
      </c>
      <c r="I133" s="52">
        <f t="shared" ref="I133:L134" si="16">I134</f>
        <v>0</v>
      </c>
      <c r="J133" s="86">
        <f t="shared" si="16"/>
        <v>0</v>
      </c>
      <c r="K133" s="52">
        <f t="shared" si="16"/>
        <v>0</v>
      </c>
      <c r="L133" s="53">
        <f t="shared" si="16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106</v>
      </c>
      <c r="H134" s="43">
        <v>109</v>
      </c>
      <c r="I134" s="45">
        <f t="shared" si="16"/>
        <v>0</v>
      </c>
      <c r="J134" s="84">
        <f t="shared" si="16"/>
        <v>0</v>
      </c>
      <c r="K134" s="45">
        <f t="shared" si="16"/>
        <v>0</v>
      </c>
      <c r="L134" s="44">
        <f t="shared" si="16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106</v>
      </c>
      <c r="H135" s="43">
        <v>110</v>
      </c>
      <c r="I135" s="45">
        <f>SUM(I136:I136)</f>
        <v>0</v>
      </c>
      <c r="J135" s="84">
        <f>SUM(J136:J136)</f>
        <v>0</v>
      </c>
      <c r="K135" s="45">
        <f>SUM(K136:K136)</f>
        <v>0</v>
      </c>
      <c r="L135" s="44">
        <f>SUM(L136:L136)</f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2</v>
      </c>
      <c r="G136" s="56" t="s">
        <v>107</v>
      </c>
      <c r="H136" s="43">
        <v>112</v>
      </c>
      <c r="I136" s="60">
        <v>0</v>
      </c>
      <c r="J136" s="60">
        <v>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/>
      <c r="F137" s="57"/>
      <c r="G137" s="56" t="s">
        <v>108</v>
      </c>
      <c r="H137" s="43">
        <v>113</v>
      </c>
      <c r="I137" s="45">
        <f>I138</f>
        <v>0</v>
      </c>
      <c r="J137" s="45">
        <f>J138</f>
        <v>0</v>
      </c>
      <c r="K137" s="45">
        <f>K138</f>
        <v>0</v>
      </c>
      <c r="L137" s="45">
        <f>L138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/>
      <c r="G138" s="56" t="s">
        <v>108</v>
      </c>
      <c r="H138" s="43">
        <v>114</v>
      </c>
      <c r="I138" s="45">
        <f>SUM(I139)</f>
        <v>0</v>
      </c>
      <c r="J138" s="45">
        <f>SUM(J139)</f>
        <v>0</v>
      </c>
      <c r="K138" s="45">
        <f>SUM(K139)</f>
        <v>0</v>
      </c>
      <c r="L138" s="45">
        <f>SUM(L139)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>
        <v>1</v>
      </c>
      <c r="G139" s="56" t="s">
        <v>108</v>
      </c>
      <c r="H139" s="43">
        <v>115</v>
      </c>
      <c r="I139" s="60">
        <v>0</v>
      </c>
      <c r="J139" s="60">
        <v>0</v>
      </c>
      <c r="K139" s="60">
        <v>0</v>
      </c>
      <c r="L139" s="60">
        <v>0</v>
      </c>
    </row>
    <row r="140" spans="1:12" ht="14.4" hidden="1" customHeight="1">
      <c r="A140" s="58">
        <v>2</v>
      </c>
      <c r="B140" s="54">
        <v>7</v>
      </c>
      <c r="C140" s="58">
        <v>3</v>
      </c>
      <c r="D140" s="54"/>
      <c r="E140" s="55"/>
      <c r="F140" s="57"/>
      <c r="G140" s="56" t="s">
        <v>109</v>
      </c>
      <c r="H140" s="43">
        <v>116</v>
      </c>
      <c r="I140" s="45">
        <f t="shared" ref="I140:L141" si="17">I141</f>
        <v>100</v>
      </c>
      <c r="J140" s="84">
        <f t="shared" si="17"/>
        <v>100</v>
      </c>
      <c r="K140" s="45">
        <f t="shared" si="17"/>
        <v>0</v>
      </c>
      <c r="L140" s="44">
        <f t="shared" si="17"/>
        <v>0</v>
      </c>
    </row>
    <row r="141" spans="1:12" ht="14.4" hidden="1" customHeight="1">
      <c r="A141" s="66">
        <v>2</v>
      </c>
      <c r="B141" s="75">
        <v>7</v>
      </c>
      <c r="C141" s="99">
        <v>3</v>
      </c>
      <c r="D141" s="75">
        <v>1</v>
      </c>
      <c r="E141" s="76"/>
      <c r="F141" s="77"/>
      <c r="G141" s="78" t="s">
        <v>109</v>
      </c>
      <c r="H141" s="43">
        <v>117</v>
      </c>
      <c r="I141" s="72">
        <f t="shared" si="17"/>
        <v>100</v>
      </c>
      <c r="J141" s="97">
        <f t="shared" si="17"/>
        <v>100</v>
      </c>
      <c r="K141" s="72">
        <f t="shared" si="17"/>
        <v>0</v>
      </c>
      <c r="L141" s="71">
        <f t="shared" si="17"/>
        <v>0</v>
      </c>
    </row>
    <row r="142" spans="1:12" ht="14.4" hidden="1" customHeight="1">
      <c r="A142" s="58">
        <v>2</v>
      </c>
      <c r="B142" s="54">
        <v>7</v>
      </c>
      <c r="C142" s="58">
        <v>3</v>
      </c>
      <c r="D142" s="54">
        <v>1</v>
      </c>
      <c r="E142" s="55">
        <v>1</v>
      </c>
      <c r="F142" s="57"/>
      <c r="G142" s="56" t="s">
        <v>109</v>
      </c>
      <c r="H142" s="43">
        <v>118</v>
      </c>
      <c r="I142" s="45">
        <f>SUM(I143:I144)</f>
        <v>100</v>
      </c>
      <c r="J142" s="84">
        <f>SUM(J143:J144)</f>
        <v>100</v>
      </c>
      <c r="K142" s="45">
        <f>SUM(K143:K144)</f>
        <v>0</v>
      </c>
      <c r="L142" s="44">
        <f>SUM(L143:L144)</f>
        <v>0</v>
      </c>
    </row>
    <row r="143" spans="1:12">
      <c r="A143" s="74">
        <v>2</v>
      </c>
      <c r="B143" s="49">
        <v>7</v>
      </c>
      <c r="C143" s="74">
        <v>3</v>
      </c>
      <c r="D143" s="49">
        <v>1</v>
      </c>
      <c r="E143" s="47">
        <v>1</v>
      </c>
      <c r="F143" s="50">
        <v>1</v>
      </c>
      <c r="G143" s="48" t="s">
        <v>110</v>
      </c>
      <c r="H143" s="43">
        <v>119</v>
      </c>
      <c r="I143" s="98">
        <v>100</v>
      </c>
      <c r="J143" s="98">
        <v>100</v>
      </c>
      <c r="K143" s="98">
        <v>0</v>
      </c>
      <c r="L143" s="98">
        <f>K143</f>
        <v>0</v>
      </c>
    </row>
    <row r="144" spans="1:12" ht="16.5" hidden="1" customHeight="1">
      <c r="A144" s="58">
        <v>2</v>
      </c>
      <c r="B144" s="54">
        <v>7</v>
      </c>
      <c r="C144" s="58">
        <v>3</v>
      </c>
      <c r="D144" s="54">
        <v>1</v>
      </c>
      <c r="E144" s="55">
        <v>1</v>
      </c>
      <c r="F144" s="57">
        <v>2</v>
      </c>
      <c r="G144" s="56" t="s">
        <v>111</v>
      </c>
      <c r="H144" s="43">
        <v>120</v>
      </c>
      <c r="I144" s="60">
        <v>0</v>
      </c>
      <c r="J144" s="61">
        <v>0</v>
      </c>
      <c r="K144" s="61">
        <v>0</v>
      </c>
      <c r="L144" s="61">
        <v>0</v>
      </c>
    </row>
    <row r="145" spans="1:12" ht="15" hidden="1" customHeight="1">
      <c r="A145" s="87">
        <v>2</v>
      </c>
      <c r="B145" s="87">
        <v>8</v>
      </c>
      <c r="C145" s="39"/>
      <c r="D145" s="63"/>
      <c r="E145" s="46"/>
      <c r="F145" s="100"/>
      <c r="G145" s="51" t="s">
        <v>112</v>
      </c>
      <c r="H145" s="43">
        <v>121</v>
      </c>
      <c r="I145" s="65">
        <f>I146</f>
        <v>0</v>
      </c>
      <c r="J145" s="85">
        <f>J146</f>
        <v>0</v>
      </c>
      <c r="K145" s="65">
        <f>K146</f>
        <v>0</v>
      </c>
      <c r="L145" s="64">
        <f>L146</f>
        <v>0</v>
      </c>
    </row>
    <row r="146" spans="1:12" ht="14.25" hidden="1" customHeight="1">
      <c r="A146" s="66">
        <v>2</v>
      </c>
      <c r="B146" s="66">
        <v>8</v>
      </c>
      <c r="C146" s="66">
        <v>1</v>
      </c>
      <c r="D146" s="67"/>
      <c r="E146" s="68"/>
      <c r="F146" s="70"/>
      <c r="G146" s="48" t="s">
        <v>112</v>
      </c>
      <c r="H146" s="43">
        <v>122</v>
      </c>
      <c r="I146" s="65">
        <f>I147+I152</f>
        <v>0</v>
      </c>
      <c r="J146" s="85">
        <f>J147+J152</f>
        <v>0</v>
      </c>
      <c r="K146" s="65">
        <f>K147+K152</f>
        <v>0</v>
      </c>
      <c r="L146" s="64">
        <f>L147+L152</f>
        <v>0</v>
      </c>
    </row>
    <row r="147" spans="1:12" ht="13.5" hidden="1" customHeight="1">
      <c r="A147" s="58">
        <v>2</v>
      </c>
      <c r="B147" s="54">
        <v>8</v>
      </c>
      <c r="C147" s="56">
        <v>1</v>
      </c>
      <c r="D147" s="54">
        <v>1</v>
      </c>
      <c r="E147" s="55"/>
      <c r="F147" s="57"/>
      <c r="G147" s="56" t="s">
        <v>113</v>
      </c>
      <c r="H147" s="43">
        <v>123</v>
      </c>
      <c r="I147" s="45">
        <f>I148</f>
        <v>0</v>
      </c>
      <c r="J147" s="84">
        <f>J148</f>
        <v>0</v>
      </c>
      <c r="K147" s="45">
        <f>K148</f>
        <v>0</v>
      </c>
      <c r="L147" s="44">
        <f>L148</f>
        <v>0</v>
      </c>
    </row>
    <row r="148" spans="1:12" ht="13.5" hidden="1" customHeight="1">
      <c r="A148" s="58">
        <v>2</v>
      </c>
      <c r="B148" s="54">
        <v>8</v>
      </c>
      <c r="C148" s="48">
        <v>1</v>
      </c>
      <c r="D148" s="49">
        <v>1</v>
      </c>
      <c r="E148" s="47">
        <v>1</v>
      </c>
      <c r="F148" s="50"/>
      <c r="G148" s="56" t="s">
        <v>113</v>
      </c>
      <c r="H148" s="43">
        <v>124</v>
      </c>
      <c r="I148" s="65">
        <f>SUM(I149:I151)</f>
        <v>0</v>
      </c>
      <c r="J148" s="65">
        <f>SUM(J149:J151)</f>
        <v>0</v>
      </c>
      <c r="K148" s="65">
        <f>SUM(K149:K151)</f>
        <v>0</v>
      </c>
      <c r="L148" s="65">
        <f>SUM(L149:L151)</f>
        <v>0</v>
      </c>
    </row>
    <row r="149" spans="1:12" ht="13.5" hidden="1" customHeight="1">
      <c r="A149" s="54">
        <v>2</v>
      </c>
      <c r="B149" s="49">
        <v>8</v>
      </c>
      <c r="C149" s="56">
        <v>1</v>
      </c>
      <c r="D149" s="54">
        <v>1</v>
      </c>
      <c r="E149" s="55">
        <v>1</v>
      </c>
      <c r="F149" s="57">
        <v>1</v>
      </c>
      <c r="G149" s="56" t="s">
        <v>114</v>
      </c>
      <c r="H149" s="43">
        <v>125</v>
      </c>
      <c r="I149" s="60">
        <v>0</v>
      </c>
      <c r="J149" s="60">
        <v>0</v>
      </c>
      <c r="K149" s="60">
        <v>0</v>
      </c>
      <c r="L149" s="60">
        <v>0</v>
      </c>
    </row>
    <row r="150" spans="1:12" ht="15.75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2</v>
      </c>
      <c r="G150" s="78" t="s">
        <v>115</v>
      </c>
      <c r="H150" s="43">
        <v>126</v>
      </c>
      <c r="I150" s="101">
        <v>0</v>
      </c>
      <c r="J150" s="101">
        <v>0</v>
      </c>
      <c r="K150" s="101">
        <v>0</v>
      </c>
      <c r="L150" s="101">
        <v>0</v>
      </c>
    </row>
    <row r="151" spans="1:12" ht="14.4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3</v>
      </c>
      <c r="G151" s="78" t="s">
        <v>116</v>
      </c>
      <c r="H151" s="43">
        <v>127</v>
      </c>
      <c r="I151" s="101">
        <v>0</v>
      </c>
      <c r="J151" s="102">
        <v>0</v>
      </c>
      <c r="K151" s="101">
        <v>0</v>
      </c>
      <c r="L151" s="79">
        <v>0</v>
      </c>
    </row>
    <row r="152" spans="1:12" ht="15" hidden="1" customHeight="1">
      <c r="A152" s="58">
        <v>2</v>
      </c>
      <c r="B152" s="54">
        <v>8</v>
      </c>
      <c r="C152" s="56">
        <v>1</v>
      </c>
      <c r="D152" s="54">
        <v>2</v>
      </c>
      <c r="E152" s="55"/>
      <c r="F152" s="57"/>
      <c r="G152" s="56" t="s">
        <v>117</v>
      </c>
      <c r="H152" s="43">
        <v>128</v>
      </c>
      <c r="I152" s="45">
        <f t="shared" ref="I152:L153" si="18">I153</f>
        <v>0</v>
      </c>
      <c r="J152" s="84">
        <f t="shared" si="18"/>
        <v>0</v>
      </c>
      <c r="K152" s="45">
        <f t="shared" si="18"/>
        <v>0</v>
      </c>
      <c r="L152" s="44">
        <f t="shared" si="18"/>
        <v>0</v>
      </c>
    </row>
    <row r="153" spans="1:12" ht="14.4" hidden="1" customHeight="1">
      <c r="A153" s="58">
        <v>2</v>
      </c>
      <c r="B153" s="54">
        <v>8</v>
      </c>
      <c r="C153" s="56">
        <v>1</v>
      </c>
      <c r="D153" s="54">
        <v>2</v>
      </c>
      <c r="E153" s="55">
        <v>1</v>
      </c>
      <c r="F153" s="57"/>
      <c r="G153" s="56" t="s">
        <v>117</v>
      </c>
      <c r="H153" s="43">
        <v>129</v>
      </c>
      <c r="I153" s="45">
        <f t="shared" si="18"/>
        <v>0</v>
      </c>
      <c r="J153" s="84">
        <f t="shared" si="18"/>
        <v>0</v>
      </c>
      <c r="K153" s="45">
        <f t="shared" si="18"/>
        <v>0</v>
      </c>
      <c r="L153" s="44">
        <f t="shared" si="18"/>
        <v>0</v>
      </c>
    </row>
    <row r="154" spans="1:12" ht="14.4" hidden="1" customHeight="1">
      <c r="A154" s="66">
        <v>2</v>
      </c>
      <c r="B154" s="67">
        <v>8</v>
      </c>
      <c r="C154" s="69">
        <v>1</v>
      </c>
      <c r="D154" s="67">
        <v>2</v>
      </c>
      <c r="E154" s="68">
        <v>1</v>
      </c>
      <c r="F154" s="70">
        <v>1</v>
      </c>
      <c r="G154" s="56" t="s">
        <v>117</v>
      </c>
      <c r="H154" s="43">
        <v>130</v>
      </c>
      <c r="I154" s="103">
        <v>0</v>
      </c>
      <c r="J154" s="61">
        <v>0</v>
      </c>
      <c r="K154" s="61">
        <v>0</v>
      </c>
      <c r="L154" s="61">
        <v>0</v>
      </c>
    </row>
    <row r="155" spans="1:12" ht="39.75" hidden="1" customHeight="1">
      <c r="A155" s="87">
        <v>2</v>
      </c>
      <c r="B155" s="39">
        <v>9</v>
      </c>
      <c r="C155" s="41"/>
      <c r="D155" s="39"/>
      <c r="E155" s="40"/>
      <c r="F155" s="42"/>
      <c r="G155" s="41" t="s">
        <v>118</v>
      </c>
      <c r="H155" s="43">
        <v>131</v>
      </c>
      <c r="I155" s="45">
        <f>I156+I160</f>
        <v>0</v>
      </c>
      <c r="J155" s="84">
        <f>J156+J160</f>
        <v>0</v>
      </c>
      <c r="K155" s="45">
        <f>K156+K160</f>
        <v>0</v>
      </c>
      <c r="L155" s="44">
        <f>L156+L160</f>
        <v>0</v>
      </c>
    </row>
    <row r="156" spans="1:12" s="69" customFormat="1" ht="39" hidden="1" customHeight="1">
      <c r="A156" s="58">
        <v>2</v>
      </c>
      <c r="B156" s="54">
        <v>9</v>
      </c>
      <c r="C156" s="56">
        <v>1</v>
      </c>
      <c r="D156" s="54"/>
      <c r="E156" s="55"/>
      <c r="F156" s="57"/>
      <c r="G156" s="56" t="s">
        <v>119</v>
      </c>
      <c r="H156" s="43">
        <v>132</v>
      </c>
      <c r="I156" s="45">
        <f t="shared" ref="I156:L158" si="19">I157</f>
        <v>0</v>
      </c>
      <c r="J156" s="84">
        <f t="shared" si="19"/>
        <v>0</v>
      </c>
      <c r="K156" s="45">
        <f t="shared" si="19"/>
        <v>0</v>
      </c>
      <c r="L156" s="44">
        <f t="shared" si="19"/>
        <v>0</v>
      </c>
    </row>
    <row r="157" spans="1:12" ht="42.75" hidden="1" customHeight="1">
      <c r="A157" s="74">
        <v>2</v>
      </c>
      <c r="B157" s="49">
        <v>9</v>
      </c>
      <c r="C157" s="48">
        <v>1</v>
      </c>
      <c r="D157" s="49">
        <v>1</v>
      </c>
      <c r="E157" s="47"/>
      <c r="F157" s="50"/>
      <c r="G157" s="56" t="s">
        <v>120</v>
      </c>
      <c r="H157" s="43">
        <v>133</v>
      </c>
      <c r="I157" s="65">
        <f t="shared" si="19"/>
        <v>0</v>
      </c>
      <c r="J157" s="85">
        <f t="shared" si="19"/>
        <v>0</v>
      </c>
      <c r="K157" s="65">
        <f t="shared" si="19"/>
        <v>0</v>
      </c>
      <c r="L157" s="64">
        <f t="shared" si="19"/>
        <v>0</v>
      </c>
    </row>
    <row r="158" spans="1:12" ht="38.25" hidden="1" customHeight="1">
      <c r="A158" s="58">
        <v>2</v>
      </c>
      <c r="B158" s="54">
        <v>9</v>
      </c>
      <c r="C158" s="58">
        <v>1</v>
      </c>
      <c r="D158" s="54">
        <v>1</v>
      </c>
      <c r="E158" s="55">
        <v>1</v>
      </c>
      <c r="F158" s="57"/>
      <c r="G158" s="56" t="s">
        <v>120</v>
      </c>
      <c r="H158" s="43">
        <v>134</v>
      </c>
      <c r="I158" s="45">
        <f t="shared" si="19"/>
        <v>0</v>
      </c>
      <c r="J158" s="84">
        <f t="shared" si="19"/>
        <v>0</v>
      </c>
      <c r="K158" s="45">
        <f t="shared" si="19"/>
        <v>0</v>
      </c>
      <c r="L158" s="44">
        <f t="shared" si="19"/>
        <v>0</v>
      </c>
    </row>
    <row r="159" spans="1:12" ht="38.25" hidden="1" customHeight="1">
      <c r="A159" s="74">
        <v>2</v>
      </c>
      <c r="B159" s="49">
        <v>9</v>
      </c>
      <c r="C159" s="49">
        <v>1</v>
      </c>
      <c r="D159" s="49">
        <v>1</v>
      </c>
      <c r="E159" s="47">
        <v>1</v>
      </c>
      <c r="F159" s="50">
        <v>1</v>
      </c>
      <c r="G159" s="56" t="s">
        <v>120</v>
      </c>
      <c r="H159" s="43">
        <v>135</v>
      </c>
      <c r="I159" s="98">
        <v>0</v>
      </c>
      <c r="J159" s="98">
        <v>0</v>
      </c>
      <c r="K159" s="98">
        <v>0</v>
      </c>
      <c r="L159" s="98">
        <v>0</v>
      </c>
    </row>
    <row r="160" spans="1:12" ht="41.25" hidden="1" customHeight="1">
      <c r="A160" s="58">
        <v>2</v>
      </c>
      <c r="B160" s="54">
        <v>9</v>
      </c>
      <c r="C160" s="54">
        <v>2</v>
      </c>
      <c r="D160" s="54"/>
      <c r="E160" s="55"/>
      <c r="F160" s="57"/>
      <c r="G160" s="56" t="s">
        <v>121</v>
      </c>
      <c r="H160" s="43">
        <v>136</v>
      </c>
      <c r="I160" s="45">
        <f>SUM(I161+I166)</f>
        <v>0</v>
      </c>
      <c r="J160" s="45">
        <f>SUM(J161+J166)</f>
        <v>0</v>
      </c>
      <c r="K160" s="45">
        <f>SUM(K161+K166)</f>
        <v>0</v>
      </c>
      <c r="L160" s="45">
        <f>SUM(L161+L166)</f>
        <v>0</v>
      </c>
    </row>
    <row r="161" spans="1:12" ht="44.25" hidden="1" customHeight="1">
      <c r="A161" s="58">
        <v>2</v>
      </c>
      <c r="B161" s="54">
        <v>9</v>
      </c>
      <c r="C161" s="54">
        <v>2</v>
      </c>
      <c r="D161" s="49">
        <v>1</v>
      </c>
      <c r="E161" s="47"/>
      <c r="F161" s="50"/>
      <c r="G161" s="48" t="s">
        <v>122</v>
      </c>
      <c r="H161" s="43">
        <v>137</v>
      </c>
      <c r="I161" s="65">
        <f>I162</f>
        <v>0</v>
      </c>
      <c r="J161" s="85">
        <f>J162</f>
        <v>0</v>
      </c>
      <c r="K161" s="65">
        <f>K162</f>
        <v>0</v>
      </c>
      <c r="L161" s="64">
        <f>L162</f>
        <v>0</v>
      </c>
    </row>
    <row r="162" spans="1:12" ht="40.5" hidden="1" customHeight="1">
      <c r="A162" s="74">
        <v>2</v>
      </c>
      <c r="B162" s="49">
        <v>9</v>
      </c>
      <c r="C162" s="49">
        <v>2</v>
      </c>
      <c r="D162" s="54">
        <v>1</v>
      </c>
      <c r="E162" s="55">
        <v>1</v>
      </c>
      <c r="F162" s="57"/>
      <c r="G162" s="48" t="s">
        <v>123</v>
      </c>
      <c r="H162" s="43">
        <v>138</v>
      </c>
      <c r="I162" s="45">
        <f>SUM(I163:I165)</f>
        <v>0</v>
      </c>
      <c r="J162" s="84">
        <f>SUM(J163:J165)</f>
        <v>0</v>
      </c>
      <c r="K162" s="45">
        <f>SUM(K163:K165)</f>
        <v>0</v>
      </c>
      <c r="L162" s="44">
        <f>SUM(L163:L165)</f>
        <v>0</v>
      </c>
    </row>
    <row r="163" spans="1:12" ht="53.25" hidden="1" customHeight="1">
      <c r="A163" s="66">
        <v>2</v>
      </c>
      <c r="B163" s="75">
        <v>9</v>
      </c>
      <c r="C163" s="75">
        <v>2</v>
      </c>
      <c r="D163" s="75">
        <v>1</v>
      </c>
      <c r="E163" s="76">
        <v>1</v>
      </c>
      <c r="F163" s="77">
        <v>1</v>
      </c>
      <c r="G163" s="48" t="s">
        <v>124</v>
      </c>
      <c r="H163" s="43">
        <v>139</v>
      </c>
      <c r="I163" s="101">
        <v>0</v>
      </c>
      <c r="J163" s="59">
        <v>0</v>
      </c>
      <c r="K163" s="59">
        <v>0</v>
      </c>
      <c r="L163" s="59">
        <v>0</v>
      </c>
    </row>
    <row r="164" spans="1:12" ht="51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2</v>
      </c>
      <c r="G164" s="48" t="s">
        <v>125</v>
      </c>
      <c r="H164" s="43">
        <v>140</v>
      </c>
      <c r="I164" s="60">
        <v>0</v>
      </c>
      <c r="J164" s="104">
        <v>0</v>
      </c>
      <c r="K164" s="104">
        <v>0</v>
      </c>
      <c r="L164" s="104">
        <v>0</v>
      </c>
    </row>
    <row r="165" spans="1:12" ht="54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3</v>
      </c>
      <c r="G165" s="48" t="s">
        <v>126</v>
      </c>
      <c r="H165" s="43">
        <v>141</v>
      </c>
      <c r="I165" s="60">
        <v>0</v>
      </c>
      <c r="J165" s="60">
        <v>0</v>
      </c>
      <c r="K165" s="60">
        <v>0</v>
      </c>
      <c r="L165" s="60">
        <v>0</v>
      </c>
    </row>
    <row r="166" spans="1:12" ht="39" hidden="1" customHeight="1">
      <c r="A166" s="105">
        <v>2</v>
      </c>
      <c r="B166" s="105">
        <v>9</v>
      </c>
      <c r="C166" s="105">
        <v>2</v>
      </c>
      <c r="D166" s="105">
        <v>2</v>
      </c>
      <c r="E166" s="105"/>
      <c r="F166" s="105"/>
      <c r="G166" s="56" t="s">
        <v>127</v>
      </c>
      <c r="H166" s="43">
        <v>142</v>
      </c>
      <c r="I166" s="45">
        <f>I167</f>
        <v>0</v>
      </c>
      <c r="J166" s="84">
        <f>J167</f>
        <v>0</v>
      </c>
      <c r="K166" s="45">
        <f>K167</f>
        <v>0</v>
      </c>
      <c r="L166" s="44">
        <f>L167</f>
        <v>0</v>
      </c>
    </row>
    <row r="167" spans="1:12" ht="43.5" hidden="1" customHeight="1">
      <c r="A167" s="58">
        <v>2</v>
      </c>
      <c r="B167" s="54">
        <v>9</v>
      </c>
      <c r="C167" s="54">
        <v>2</v>
      </c>
      <c r="D167" s="54">
        <v>2</v>
      </c>
      <c r="E167" s="55">
        <v>1</v>
      </c>
      <c r="F167" s="57"/>
      <c r="G167" s="48" t="s">
        <v>128</v>
      </c>
      <c r="H167" s="43">
        <v>143</v>
      </c>
      <c r="I167" s="65">
        <f>SUM(I168:I170)</f>
        <v>0</v>
      </c>
      <c r="J167" s="65">
        <f>SUM(J168:J170)</f>
        <v>0</v>
      </c>
      <c r="K167" s="65">
        <f>SUM(K168:K170)</f>
        <v>0</v>
      </c>
      <c r="L167" s="65">
        <f>SUM(L168:L170)</f>
        <v>0</v>
      </c>
    </row>
    <row r="168" spans="1:12" ht="54.75" hidden="1" customHeight="1">
      <c r="A168" s="58">
        <v>2</v>
      </c>
      <c r="B168" s="54">
        <v>9</v>
      </c>
      <c r="C168" s="54">
        <v>2</v>
      </c>
      <c r="D168" s="54">
        <v>2</v>
      </c>
      <c r="E168" s="54">
        <v>1</v>
      </c>
      <c r="F168" s="57">
        <v>1</v>
      </c>
      <c r="G168" s="106" t="s">
        <v>129</v>
      </c>
      <c r="H168" s="43">
        <v>144</v>
      </c>
      <c r="I168" s="60">
        <v>0</v>
      </c>
      <c r="J168" s="59">
        <v>0</v>
      </c>
      <c r="K168" s="59">
        <v>0</v>
      </c>
      <c r="L168" s="59">
        <v>0</v>
      </c>
    </row>
    <row r="169" spans="1:12" ht="54" hidden="1" customHeight="1">
      <c r="A169" s="67">
        <v>2</v>
      </c>
      <c r="B169" s="69">
        <v>9</v>
      </c>
      <c r="C169" s="67">
        <v>2</v>
      </c>
      <c r="D169" s="68">
        <v>2</v>
      </c>
      <c r="E169" s="68">
        <v>1</v>
      </c>
      <c r="F169" s="70">
        <v>2</v>
      </c>
      <c r="G169" s="69" t="s">
        <v>130</v>
      </c>
      <c r="H169" s="43">
        <v>145</v>
      </c>
      <c r="I169" s="59">
        <v>0</v>
      </c>
      <c r="J169" s="61">
        <v>0</v>
      </c>
      <c r="K169" s="61">
        <v>0</v>
      </c>
      <c r="L169" s="61">
        <v>0</v>
      </c>
    </row>
    <row r="170" spans="1:12" ht="54" hidden="1" customHeight="1">
      <c r="A170" s="54">
        <v>2</v>
      </c>
      <c r="B170" s="78">
        <v>9</v>
      </c>
      <c r="C170" s="75">
        <v>2</v>
      </c>
      <c r="D170" s="76">
        <v>2</v>
      </c>
      <c r="E170" s="76">
        <v>1</v>
      </c>
      <c r="F170" s="77">
        <v>3</v>
      </c>
      <c r="G170" s="78" t="s">
        <v>131</v>
      </c>
      <c r="H170" s="43">
        <v>146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26.25" hidden="1" customHeight="1">
      <c r="A171" s="67">
        <v>3</v>
      </c>
      <c r="B171" s="68">
        <v>1</v>
      </c>
      <c r="C171" s="68">
        <v>2</v>
      </c>
      <c r="D171" s="68"/>
      <c r="E171" s="68"/>
      <c r="F171" s="70"/>
      <c r="G171" s="69" t="s">
        <v>138</v>
      </c>
      <c r="H171" s="43">
        <v>171</v>
      </c>
      <c r="I171" s="44">
        <f t="shared" ref="I171:L172" si="20">I172</f>
        <v>0</v>
      </c>
      <c r="J171" s="86">
        <f t="shared" si="20"/>
        <v>0</v>
      </c>
      <c r="K171" s="52">
        <f t="shared" si="20"/>
        <v>0</v>
      </c>
      <c r="L171" s="53">
        <f t="shared" si="20"/>
        <v>0</v>
      </c>
    </row>
    <row r="172" spans="1:12" ht="25.5" hidden="1" customHeight="1">
      <c r="A172" s="54">
        <v>3</v>
      </c>
      <c r="B172" s="55">
        <v>1</v>
      </c>
      <c r="C172" s="55">
        <v>2</v>
      </c>
      <c r="D172" s="55">
        <v>1</v>
      </c>
      <c r="E172" s="55"/>
      <c r="F172" s="57"/>
      <c r="G172" s="69" t="s">
        <v>138</v>
      </c>
      <c r="H172" s="43">
        <v>172</v>
      </c>
      <c r="I172" s="64">
        <f t="shared" si="20"/>
        <v>0</v>
      </c>
      <c r="J172" s="84">
        <f t="shared" si="20"/>
        <v>0</v>
      </c>
      <c r="K172" s="45">
        <f t="shared" si="20"/>
        <v>0</v>
      </c>
      <c r="L172" s="44">
        <f t="shared" si="20"/>
        <v>0</v>
      </c>
    </row>
    <row r="173" spans="1:12" ht="26.25" hidden="1" customHeight="1">
      <c r="A173" s="49">
        <v>3</v>
      </c>
      <c r="B173" s="47">
        <v>1</v>
      </c>
      <c r="C173" s="47">
        <v>2</v>
      </c>
      <c r="D173" s="47">
        <v>1</v>
      </c>
      <c r="E173" s="47">
        <v>1</v>
      </c>
      <c r="F173" s="50"/>
      <c r="G173" s="69" t="s">
        <v>138</v>
      </c>
      <c r="H173" s="43">
        <v>173</v>
      </c>
      <c r="I173" s="44">
        <f>SUM(I174:I177)</f>
        <v>0</v>
      </c>
      <c r="J173" s="85">
        <f>SUM(J174:J177)</f>
        <v>0</v>
      </c>
      <c r="K173" s="65">
        <f>SUM(K174:K177)</f>
        <v>0</v>
      </c>
      <c r="L173" s="64">
        <f>SUM(L174:L177)</f>
        <v>0</v>
      </c>
    </row>
    <row r="174" spans="1:12" ht="41.25" hidden="1" customHeight="1">
      <c r="A174" s="54">
        <v>3</v>
      </c>
      <c r="B174" s="55">
        <v>1</v>
      </c>
      <c r="C174" s="55">
        <v>2</v>
      </c>
      <c r="D174" s="55">
        <v>1</v>
      </c>
      <c r="E174" s="55">
        <v>1</v>
      </c>
      <c r="F174" s="57">
        <v>2</v>
      </c>
      <c r="G174" s="56" t="s">
        <v>139</v>
      </c>
      <c r="H174" s="43">
        <v>174</v>
      </c>
      <c r="I174" s="61">
        <v>0</v>
      </c>
      <c r="J174" s="61">
        <v>0</v>
      </c>
      <c r="K174" s="61">
        <v>0</v>
      </c>
      <c r="L174" s="61">
        <v>0</v>
      </c>
    </row>
    <row r="175" spans="1:12" ht="14.25" hidden="1" customHeight="1">
      <c r="A175" s="54">
        <v>3</v>
      </c>
      <c r="B175" s="55">
        <v>1</v>
      </c>
      <c r="C175" s="55">
        <v>2</v>
      </c>
      <c r="D175" s="54">
        <v>1</v>
      </c>
      <c r="E175" s="55">
        <v>1</v>
      </c>
      <c r="F175" s="57">
        <v>3</v>
      </c>
      <c r="G175" s="56" t="s">
        <v>140</v>
      </c>
      <c r="H175" s="43">
        <v>175</v>
      </c>
      <c r="I175" s="61">
        <v>0</v>
      </c>
      <c r="J175" s="61">
        <v>0</v>
      </c>
      <c r="K175" s="61">
        <v>0</v>
      </c>
      <c r="L175" s="61">
        <v>0</v>
      </c>
    </row>
    <row r="176" spans="1:12" ht="18.75" hidden="1" customHeight="1">
      <c r="A176" s="54">
        <v>3</v>
      </c>
      <c r="B176" s="55">
        <v>1</v>
      </c>
      <c r="C176" s="55">
        <v>2</v>
      </c>
      <c r="D176" s="54">
        <v>1</v>
      </c>
      <c r="E176" s="55">
        <v>1</v>
      </c>
      <c r="F176" s="57">
        <v>4</v>
      </c>
      <c r="G176" s="56" t="s">
        <v>141</v>
      </c>
      <c r="H176" s="43">
        <v>176</v>
      </c>
      <c r="I176" s="61">
        <v>0</v>
      </c>
      <c r="J176" s="61">
        <v>0</v>
      </c>
      <c r="K176" s="61">
        <v>0</v>
      </c>
      <c r="L176" s="61">
        <v>0</v>
      </c>
    </row>
    <row r="177" spans="1:16" ht="17.25" hidden="1" customHeight="1">
      <c r="A177" s="67">
        <v>3</v>
      </c>
      <c r="B177" s="76">
        <v>1</v>
      </c>
      <c r="C177" s="76">
        <v>2</v>
      </c>
      <c r="D177" s="75">
        <v>1</v>
      </c>
      <c r="E177" s="76">
        <v>1</v>
      </c>
      <c r="F177" s="77">
        <v>5</v>
      </c>
      <c r="G177" s="78" t="s">
        <v>142</v>
      </c>
      <c r="H177" s="43">
        <v>177</v>
      </c>
      <c r="I177" s="61">
        <v>0</v>
      </c>
      <c r="J177" s="61">
        <v>0</v>
      </c>
      <c r="K177" s="61">
        <v>0</v>
      </c>
      <c r="L177" s="104">
        <v>0</v>
      </c>
    </row>
    <row r="178" spans="1:16" ht="15" hidden="1" customHeight="1">
      <c r="A178" s="54">
        <v>3</v>
      </c>
      <c r="B178" s="55">
        <v>1</v>
      </c>
      <c r="C178" s="55">
        <v>3</v>
      </c>
      <c r="D178" s="54"/>
      <c r="E178" s="55"/>
      <c r="F178" s="57"/>
      <c r="G178" s="56" t="s">
        <v>143</v>
      </c>
      <c r="H178" s="43">
        <v>178</v>
      </c>
      <c r="I178" s="44">
        <f>SUM(I179+I182)</f>
        <v>0</v>
      </c>
      <c r="J178" s="84">
        <f>SUM(J179+J182)</f>
        <v>0</v>
      </c>
      <c r="K178" s="45">
        <f>SUM(K179+K182)</f>
        <v>0</v>
      </c>
      <c r="L178" s="44">
        <f>SUM(L179+L182)</f>
        <v>0</v>
      </c>
    </row>
    <row r="179" spans="1:16" ht="27.75" hidden="1" customHeight="1">
      <c r="A179" s="49">
        <v>3</v>
      </c>
      <c r="B179" s="47">
        <v>1</v>
      </c>
      <c r="C179" s="47">
        <v>3</v>
      </c>
      <c r="D179" s="49">
        <v>1</v>
      </c>
      <c r="E179" s="54"/>
      <c r="F179" s="50"/>
      <c r="G179" s="48" t="s">
        <v>144</v>
      </c>
      <c r="H179" s="43">
        <v>179</v>
      </c>
      <c r="I179" s="64">
        <f t="shared" ref="I179:L180" si="21">I180</f>
        <v>0</v>
      </c>
      <c r="J179" s="85">
        <f t="shared" si="21"/>
        <v>0</v>
      </c>
      <c r="K179" s="65">
        <f t="shared" si="21"/>
        <v>0</v>
      </c>
      <c r="L179" s="64">
        <f t="shared" si="21"/>
        <v>0</v>
      </c>
    </row>
    <row r="180" spans="1:16" ht="30.75" hidden="1" customHeight="1">
      <c r="A180" s="54">
        <v>3</v>
      </c>
      <c r="B180" s="55">
        <v>1</v>
      </c>
      <c r="C180" s="55">
        <v>3</v>
      </c>
      <c r="D180" s="54">
        <v>1</v>
      </c>
      <c r="E180" s="54">
        <v>1</v>
      </c>
      <c r="F180" s="57"/>
      <c r="G180" s="48" t="s">
        <v>144</v>
      </c>
      <c r="H180" s="43">
        <v>180</v>
      </c>
      <c r="I180" s="44">
        <f t="shared" si="21"/>
        <v>0</v>
      </c>
      <c r="J180" s="84">
        <f t="shared" si="21"/>
        <v>0</v>
      </c>
      <c r="K180" s="45">
        <f t="shared" si="21"/>
        <v>0</v>
      </c>
      <c r="L180" s="44">
        <f t="shared" si="21"/>
        <v>0</v>
      </c>
    </row>
    <row r="181" spans="1:16" ht="27.75" hidden="1" customHeight="1">
      <c r="A181" s="54">
        <v>3</v>
      </c>
      <c r="B181" s="56">
        <v>1</v>
      </c>
      <c r="C181" s="54">
        <v>3</v>
      </c>
      <c r="D181" s="55">
        <v>1</v>
      </c>
      <c r="E181" s="55">
        <v>1</v>
      </c>
      <c r="F181" s="57">
        <v>1</v>
      </c>
      <c r="G181" s="48" t="s">
        <v>144</v>
      </c>
      <c r="H181" s="43">
        <v>181</v>
      </c>
      <c r="I181" s="104">
        <v>0</v>
      </c>
      <c r="J181" s="104">
        <v>0</v>
      </c>
      <c r="K181" s="104">
        <v>0</v>
      </c>
      <c r="L181" s="104">
        <v>0</v>
      </c>
    </row>
    <row r="182" spans="1:16" ht="15" hidden="1" customHeight="1">
      <c r="A182" s="54">
        <v>3</v>
      </c>
      <c r="B182" s="56">
        <v>1</v>
      </c>
      <c r="C182" s="54">
        <v>3</v>
      </c>
      <c r="D182" s="55">
        <v>2</v>
      </c>
      <c r="E182" s="55"/>
      <c r="F182" s="57"/>
      <c r="G182" s="56" t="s">
        <v>145</v>
      </c>
      <c r="H182" s="43">
        <v>182</v>
      </c>
      <c r="I182" s="44">
        <f>I183</f>
        <v>0</v>
      </c>
      <c r="J182" s="84">
        <f>J183</f>
        <v>0</v>
      </c>
      <c r="K182" s="45">
        <f>K183</f>
        <v>0</v>
      </c>
      <c r="L182" s="44">
        <f>L183</f>
        <v>0</v>
      </c>
    </row>
    <row r="183" spans="1:16" ht="15.75" hidden="1" customHeight="1">
      <c r="A183" s="49">
        <v>3</v>
      </c>
      <c r="B183" s="48">
        <v>1</v>
      </c>
      <c r="C183" s="49">
        <v>3</v>
      </c>
      <c r="D183" s="47">
        <v>2</v>
      </c>
      <c r="E183" s="47">
        <v>1</v>
      </c>
      <c r="F183" s="50"/>
      <c r="G183" s="56" t="s">
        <v>145</v>
      </c>
      <c r="H183" s="43">
        <v>183</v>
      </c>
      <c r="I183" s="44">
        <f>SUM(I184:I189)</f>
        <v>0</v>
      </c>
      <c r="J183" s="44">
        <f>SUM(J184:J189)</f>
        <v>0</v>
      </c>
      <c r="K183" s="44">
        <f>SUM(K184:K189)</f>
        <v>0</v>
      </c>
      <c r="L183" s="44">
        <f>SUM(L184:L189)</f>
        <v>0</v>
      </c>
      <c r="M183" s="138"/>
      <c r="N183" s="138"/>
      <c r="O183" s="138"/>
      <c r="P183" s="138"/>
    </row>
    <row r="184" spans="1:16" ht="15" hidden="1" customHeight="1">
      <c r="A184" s="54">
        <v>3</v>
      </c>
      <c r="B184" s="56">
        <v>1</v>
      </c>
      <c r="C184" s="54">
        <v>3</v>
      </c>
      <c r="D184" s="55">
        <v>2</v>
      </c>
      <c r="E184" s="55">
        <v>1</v>
      </c>
      <c r="F184" s="57">
        <v>1</v>
      </c>
      <c r="G184" s="56" t="s">
        <v>146</v>
      </c>
      <c r="H184" s="43">
        <v>184</v>
      </c>
      <c r="I184" s="61">
        <v>0</v>
      </c>
      <c r="J184" s="61">
        <v>0</v>
      </c>
      <c r="K184" s="61">
        <v>0</v>
      </c>
      <c r="L184" s="104">
        <v>0</v>
      </c>
    </row>
    <row r="185" spans="1:16" ht="26.2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2</v>
      </c>
      <c r="G185" s="56" t="s">
        <v>147</v>
      </c>
      <c r="H185" s="43">
        <v>185</v>
      </c>
      <c r="I185" s="61">
        <v>0</v>
      </c>
      <c r="J185" s="61">
        <v>0</v>
      </c>
      <c r="K185" s="61">
        <v>0</v>
      </c>
      <c r="L185" s="61">
        <v>0</v>
      </c>
    </row>
    <row r="186" spans="1:16" ht="16.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3</v>
      </c>
      <c r="G186" s="56" t="s">
        <v>148</v>
      </c>
      <c r="H186" s="43">
        <v>186</v>
      </c>
      <c r="I186" s="61">
        <v>0</v>
      </c>
      <c r="J186" s="61">
        <v>0</v>
      </c>
      <c r="K186" s="61">
        <v>0</v>
      </c>
      <c r="L186" s="61">
        <v>0</v>
      </c>
    </row>
    <row r="187" spans="1:16" ht="27.7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4</v>
      </c>
      <c r="G187" s="56" t="s">
        <v>149</v>
      </c>
      <c r="H187" s="43">
        <v>187</v>
      </c>
      <c r="I187" s="61">
        <v>0</v>
      </c>
      <c r="J187" s="61">
        <v>0</v>
      </c>
      <c r="K187" s="61">
        <v>0</v>
      </c>
      <c r="L187" s="104">
        <v>0</v>
      </c>
    </row>
    <row r="188" spans="1:16" ht="15.7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5</v>
      </c>
      <c r="G188" s="48" t="s">
        <v>150</v>
      </c>
      <c r="H188" s="43">
        <v>188</v>
      </c>
      <c r="I188" s="61">
        <v>0</v>
      </c>
      <c r="J188" s="61">
        <v>0</v>
      </c>
      <c r="K188" s="61">
        <v>0</v>
      </c>
      <c r="L188" s="61">
        <v>0</v>
      </c>
    </row>
    <row r="189" spans="1:16" ht="13.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6</v>
      </c>
      <c r="G189" s="48" t="s">
        <v>145</v>
      </c>
      <c r="H189" s="43">
        <v>189</v>
      </c>
      <c r="I189" s="61">
        <v>0</v>
      </c>
      <c r="J189" s="61">
        <v>0</v>
      </c>
      <c r="K189" s="61">
        <v>0</v>
      </c>
      <c r="L189" s="104">
        <v>0</v>
      </c>
    </row>
    <row r="190" spans="1:16" ht="27" hidden="1" customHeight="1">
      <c r="A190" s="49">
        <v>3</v>
      </c>
      <c r="B190" s="47">
        <v>1</v>
      </c>
      <c r="C190" s="47">
        <v>4</v>
      </c>
      <c r="D190" s="47"/>
      <c r="E190" s="47"/>
      <c r="F190" s="50"/>
      <c r="G190" s="48" t="s">
        <v>151</v>
      </c>
      <c r="H190" s="43">
        <v>190</v>
      </c>
      <c r="I190" s="64">
        <f t="shared" ref="I190:L192" si="22">I191</f>
        <v>0</v>
      </c>
      <c r="J190" s="85">
        <f t="shared" si="22"/>
        <v>0</v>
      </c>
      <c r="K190" s="65">
        <f t="shared" si="22"/>
        <v>0</v>
      </c>
      <c r="L190" s="65">
        <f t="shared" si="22"/>
        <v>0</v>
      </c>
    </row>
    <row r="191" spans="1:16" ht="27" hidden="1" customHeight="1">
      <c r="A191" s="67">
        <v>3</v>
      </c>
      <c r="B191" s="76">
        <v>1</v>
      </c>
      <c r="C191" s="76">
        <v>4</v>
      </c>
      <c r="D191" s="76">
        <v>1</v>
      </c>
      <c r="E191" s="76"/>
      <c r="F191" s="77"/>
      <c r="G191" s="48" t="s">
        <v>151</v>
      </c>
      <c r="H191" s="43">
        <v>191</v>
      </c>
      <c r="I191" s="71">
        <f t="shared" si="22"/>
        <v>0</v>
      </c>
      <c r="J191" s="97">
        <f t="shared" si="22"/>
        <v>0</v>
      </c>
      <c r="K191" s="72">
        <f t="shared" si="22"/>
        <v>0</v>
      </c>
      <c r="L191" s="72">
        <f t="shared" si="22"/>
        <v>0</v>
      </c>
    </row>
    <row r="192" spans="1:16" ht="27.75" hidden="1" customHeight="1">
      <c r="A192" s="54">
        <v>3</v>
      </c>
      <c r="B192" s="55">
        <v>1</v>
      </c>
      <c r="C192" s="55">
        <v>4</v>
      </c>
      <c r="D192" s="55">
        <v>1</v>
      </c>
      <c r="E192" s="55">
        <v>1</v>
      </c>
      <c r="F192" s="57"/>
      <c r="G192" s="48" t="s">
        <v>152</v>
      </c>
      <c r="H192" s="43">
        <v>192</v>
      </c>
      <c r="I192" s="44">
        <f t="shared" si="22"/>
        <v>0</v>
      </c>
      <c r="J192" s="84">
        <f t="shared" si="22"/>
        <v>0</v>
      </c>
      <c r="K192" s="45">
        <f t="shared" si="22"/>
        <v>0</v>
      </c>
      <c r="L192" s="45">
        <f t="shared" si="22"/>
        <v>0</v>
      </c>
    </row>
    <row r="193" spans="1:12" ht="27" hidden="1" customHeight="1">
      <c r="A193" s="58">
        <v>3</v>
      </c>
      <c r="B193" s="54">
        <v>1</v>
      </c>
      <c r="C193" s="55">
        <v>4</v>
      </c>
      <c r="D193" s="55">
        <v>1</v>
      </c>
      <c r="E193" s="55">
        <v>1</v>
      </c>
      <c r="F193" s="57">
        <v>1</v>
      </c>
      <c r="G193" s="48" t="s">
        <v>152</v>
      </c>
      <c r="H193" s="43">
        <v>193</v>
      </c>
      <c r="I193" s="61">
        <v>0</v>
      </c>
      <c r="J193" s="61">
        <v>0</v>
      </c>
      <c r="K193" s="61">
        <v>0</v>
      </c>
      <c r="L193" s="61">
        <v>0</v>
      </c>
    </row>
    <row r="194" spans="1:12" ht="26.25" hidden="1" customHeight="1">
      <c r="A194" s="58">
        <v>3</v>
      </c>
      <c r="B194" s="55">
        <v>1</v>
      </c>
      <c r="C194" s="55">
        <v>5</v>
      </c>
      <c r="D194" s="55"/>
      <c r="E194" s="55"/>
      <c r="F194" s="57"/>
      <c r="G194" s="56" t="s">
        <v>153</v>
      </c>
      <c r="H194" s="43">
        <v>194</v>
      </c>
      <c r="I194" s="44">
        <f t="shared" ref="I194:L195" si="23">I195</f>
        <v>0</v>
      </c>
      <c r="J194" s="44">
        <f t="shared" si="23"/>
        <v>0</v>
      </c>
      <c r="K194" s="44">
        <f t="shared" si="23"/>
        <v>0</v>
      </c>
      <c r="L194" s="44">
        <f t="shared" si="23"/>
        <v>0</v>
      </c>
    </row>
    <row r="195" spans="1:12" ht="30" hidden="1" customHeight="1">
      <c r="A195" s="58">
        <v>3</v>
      </c>
      <c r="B195" s="55">
        <v>1</v>
      </c>
      <c r="C195" s="55">
        <v>5</v>
      </c>
      <c r="D195" s="55">
        <v>1</v>
      </c>
      <c r="E195" s="55"/>
      <c r="F195" s="57"/>
      <c r="G195" s="56" t="s">
        <v>153</v>
      </c>
      <c r="H195" s="43">
        <v>195</v>
      </c>
      <c r="I195" s="44">
        <f t="shared" si="23"/>
        <v>0</v>
      </c>
      <c r="J195" s="44">
        <f t="shared" si="23"/>
        <v>0</v>
      </c>
      <c r="K195" s="44">
        <f t="shared" si="23"/>
        <v>0</v>
      </c>
      <c r="L195" s="44">
        <f t="shared" si="23"/>
        <v>0</v>
      </c>
    </row>
    <row r="196" spans="1:12" ht="27" hidden="1" customHeight="1">
      <c r="A196" s="58">
        <v>3</v>
      </c>
      <c r="B196" s="55">
        <v>1</v>
      </c>
      <c r="C196" s="55">
        <v>5</v>
      </c>
      <c r="D196" s="55">
        <v>1</v>
      </c>
      <c r="E196" s="55">
        <v>1</v>
      </c>
      <c r="F196" s="57"/>
      <c r="G196" s="56" t="s">
        <v>153</v>
      </c>
      <c r="H196" s="43">
        <v>196</v>
      </c>
      <c r="I196" s="44">
        <f>SUM(I197:I199)</f>
        <v>0</v>
      </c>
      <c r="J196" s="44">
        <f>SUM(J197:J199)</f>
        <v>0</v>
      </c>
      <c r="K196" s="44">
        <f>SUM(K197:K199)</f>
        <v>0</v>
      </c>
      <c r="L196" s="44">
        <f>SUM(L197:L199)</f>
        <v>0</v>
      </c>
    </row>
    <row r="197" spans="1:12" ht="21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>
        <v>1</v>
      </c>
      <c r="G197" s="106" t="s">
        <v>154</v>
      </c>
      <c r="H197" s="43">
        <v>197</v>
      </c>
      <c r="I197" s="61">
        <v>0</v>
      </c>
      <c r="J197" s="61">
        <v>0</v>
      </c>
      <c r="K197" s="61">
        <v>0</v>
      </c>
      <c r="L197" s="61">
        <v>0</v>
      </c>
    </row>
    <row r="198" spans="1:12" ht="25.5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2</v>
      </c>
      <c r="G198" s="106" t="s">
        <v>155</v>
      </c>
      <c r="H198" s="43">
        <v>198</v>
      </c>
      <c r="I198" s="61">
        <v>0</v>
      </c>
      <c r="J198" s="61">
        <v>0</v>
      </c>
      <c r="K198" s="61">
        <v>0</v>
      </c>
      <c r="L198" s="61">
        <v>0</v>
      </c>
    </row>
    <row r="199" spans="1:12" ht="28.5" hidden="1" customHeight="1">
      <c r="A199" s="58">
        <v>3</v>
      </c>
      <c r="B199" s="55">
        <v>1</v>
      </c>
      <c r="C199" s="55">
        <v>5</v>
      </c>
      <c r="D199" s="55">
        <v>1</v>
      </c>
      <c r="E199" s="55">
        <v>1</v>
      </c>
      <c r="F199" s="57">
        <v>3</v>
      </c>
      <c r="G199" s="106" t="s">
        <v>156</v>
      </c>
      <c r="H199" s="43">
        <v>199</v>
      </c>
      <c r="I199" s="61">
        <v>0</v>
      </c>
      <c r="J199" s="61">
        <v>0</v>
      </c>
      <c r="K199" s="61">
        <v>0</v>
      </c>
      <c r="L199" s="61">
        <v>0</v>
      </c>
    </row>
    <row r="200" spans="1:12" s="1" customFormat="1" ht="41.25" hidden="1" customHeight="1">
      <c r="A200" s="39">
        <v>3</v>
      </c>
      <c r="B200" s="40">
        <v>2</v>
      </c>
      <c r="C200" s="40"/>
      <c r="D200" s="40"/>
      <c r="E200" s="40"/>
      <c r="F200" s="42"/>
      <c r="G200" s="41" t="s">
        <v>157</v>
      </c>
      <c r="H200" s="43">
        <v>200</v>
      </c>
      <c r="I200" s="44">
        <f>SUM(I201+I233)</f>
        <v>0</v>
      </c>
      <c r="J200" s="84">
        <f>SUM(J201+J233)</f>
        <v>0</v>
      </c>
      <c r="K200" s="45">
        <f>SUM(K201+K233)</f>
        <v>0</v>
      </c>
      <c r="L200" s="45">
        <f>SUM(L201+L233)</f>
        <v>0</v>
      </c>
    </row>
    <row r="201" spans="1:12" ht="26.25" hidden="1" customHeight="1">
      <c r="A201" s="67">
        <v>3</v>
      </c>
      <c r="B201" s="75">
        <v>2</v>
      </c>
      <c r="C201" s="76">
        <v>1</v>
      </c>
      <c r="D201" s="76"/>
      <c r="E201" s="76"/>
      <c r="F201" s="77"/>
      <c r="G201" s="78" t="s">
        <v>158</v>
      </c>
      <c r="H201" s="43">
        <v>201</v>
      </c>
      <c r="I201" s="71">
        <f>SUM(I202+I211+I215+I219+I223+I226+I229)</f>
        <v>0</v>
      </c>
      <c r="J201" s="97">
        <f>SUM(J202+J211+J215+J219+J223+J226+J229)</f>
        <v>0</v>
      </c>
      <c r="K201" s="72">
        <f>SUM(K202+K211+K215+K219+K223+K226+K229)</f>
        <v>0</v>
      </c>
      <c r="L201" s="72">
        <f>SUM(L202+L211+L215+L219+L223+L226+L229)</f>
        <v>0</v>
      </c>
    </row>
    <row r="202" spans="1:12" ht="15.75" hidden="1" customHeight="1">
      <c r="A202" s="54">
        <v>3</v>
      </c>
      <c r="B202" s="55">
        <v>2</v>
      </c>
      <c r="C202" s="55">
        <v>1</v>
      </c>
      <c r="D202" s="55">
        <v>1</v>
      </c>
      <c r="E202" s="55"/>
      <c r="F202" s="57"/>
      <c r="G202" s="56" t="s">
        <v>159</v>
      </c>
      <c r="H202" s="43">
        <v>202</v>
      </c>
      <c r="I202" s="71">
        <f>I203</f>
        <v>0</v>
      </c>
      <c r="J202" s="71">
        <f>J203</f>
        <v>0</v>
      </c>
      <c r="K202" s="71">
        <f>K203</f>
        <v>0</v>
      </c>
      <c r="L202" s="71">
        <f>L203</f>
        <v>0</v>
      </c>
    </row>
    <row r="203" spans="1:12" ht="12" hidden="1" customHeight="1">
      <c r="A203" s="54">
        <v>3</v>
      </c>
      <c r="B203" s="54">
        <v>2</v>
      </c>
      <c r="C203" s="55">
        <v>1</v>
      </c>
      <c r="D203" s="55">
        <v>1</v>
      </c>
      <c r="E203" s="55">
        <v>1</v>
      </c>
      <c r="F203" s="57"/>
      <c r="G203" s="56" t="s">
        <v>160</v>
      </c>
      <c r="H203" s="43">
        <v>203</v>
      </c>
      <c r="I203" s="44">
        <f>SUM(I204:I204)</f>
        <v>0</v>
      </c>
      <c r="J203" s="84">
        <f>SUM(J204:J204)</f>
        <v>0</v>
      </c>
      <c r="K203" s="45">
        <f>SUM(K204:K204)</f>
        <v>0</v>
      </c>
      <c r="L203" s="45">
        <f>SUM(L204:L204)</f>
        <v>0</v>
      </c>
    </row>
    <row r="204" spans="1:12" ht="14.25" hidden="1" customHeight="1">
      <c r="A204" s="67">
        <v>3</v>
      </c>
      <c r="B204" s="67">
        <v>2</v>
      </c>
      <c r="C204" s="76">
        <v>1</v>
      </c>
      <c r="D204" s="76">
        <v>1</v>
      </c>
      <c r="E204" s="76">
        <v>1</v>
      </c>
      <c r="F204" s="77">
        <v>1</v>
      </c>
      <c r="G204" s="78" t="s">
        <v>160</v>
      </c>
      <c r="H204" s="43">
        <v>204</v>
      </c>
      <c r="I204" s="61">
        <v>0</v>
      </c>
      <c r="J204" s="61">
        <v>0</v>
      </c>
      <c r="K204" s="61">
        <v>0</v>
      </c>
      <c r="L204" s="61">
        <v>0</v>
      </c>
    </row>
    <row r="205" spans="1:12" ht="14.25" hidden="1" customHeight="1">
      <c r="A205" s="67">
        <v>3</v>
      </c>
      <c r="B205" s="76">
        <v>2</v>
      </c>
      <c r="C205" s="76">
        <v>1</v>
      </c>
      <c r="D205" s="76">
        <v>1</v>
      </c>
      <c r="E205" s="76">
        <v>2</v>
      </c>
      <c r="F205" s="77"/>
      <c r="G205" s="78" t="s">
        <v>161</v>
      </c>
      <c r="H205" s="43">
        <v>205</v>
      </c>
      <c r="I205" s="44">
        <f>SUM(I206:I207)</f>
        <v>0</v>
      </c>
      <c r="J205" s="44">
        <f>SUM(J206:J207)</f>
        <v>0</v>
      </c>
      <c r="K205" s="44">
        <f>SUM(K206:K207)</f>
        <v>0</v>
      </c>
      <c r="L205" s="44">
        <f>SUM(L206:L207)</f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>
        <v>1</v>
      </c>
      <c r="G206" s="78" t="s">
        <v>162</v>
      </c>
      <c r="H206" s="43">
        <v>206</v>
      </c>
      <c r="I206" s="61">
        <v>0</v>
      </c>
      <c r="J206" s="61">
        <v>0</v>
      </c>
      <c r="K206" s="61">
        <v>0</v>
      </c>
      <c r="L206" s="61"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2</v>
      </c>
      <c r="F207" s="77">
        <v>2</v>
      </c>
      <c r="G207" s="78" t="s">
        <v>163</v>
      </c>
      <c r="H207" s="43">
        <v>207</v>
      </c>
      <c r="I207" s="61">
        <v>0</v>
      </c>
      <c r="J207" s="61">
        <v>0</v>
      </c>
      <c r="K207" s="61">
        <v>0</v>
      </c>
      <c r="L207" s="61"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3</v>
      </c>
      <c r="F208" s="107"/>
      <c r="G208" s="78" t="s">
        <v>164</v>
      </c>
      <c r="H208" s="43">
        <v>208</v>
      </c>
      <c r="I208" s="44">
        <f>SUM(I209:I210)</f>
        <v>0</v>
      </c>
      <c r="J208" s="44">
        <f>SUM(J209:J210)</f>
        <v>0</v>
      </c>
      <c r="K208" s="44">
        <f>SUM(K209:K210)</f>
        <v>0</v>
      </c>
      <c r="L208" s="44">
        <f>SUM(L209:L210)</f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77">
        <v>1</v>
      </c>
      <c r="G209" s="78" t="s">
        <v>165</v>
      </c>
      <c r="H209" s="43">
        <v>209</v>
      </c>
      <c r="I209" s="61">
        <v>0</v>
      </c>
      <c r="J209" s="61">
        <v>0</v>
      </c>
      <c r="K209" s="61">
        <v>0</v>
      </c>
      <c r="L209" s="61"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3</v>
      </c>
      <c r="F210" s="77">
        <v>2</v>
      </c>
      <c r="G210" s="78" t="s">
        <v>166</v>
      </c>
      <c r="H210" s="43">
        <v>210</v>
      </c>
      <c r="I210" s="61">
        <v>0</v>
      </c>
      <c r="J210" s="61">
        <v>0</v>
      </c>
      <c r="K210" s="61">
        <v>0</v>
      </c>
      <c r="L210" s="61">
        <v>0</v>
      </c>
    </row>
    <row r="211" spans="1:12" ht="27" hidden="1" customHeight="1">
      <c r="A211" s="54">
        <v>3</v>
      </c>
      <c r="B211" s="55">
        <v>2</v>
      </c>
      <c r="C211" s="55">
        <v>1</v>
      </c>
      <c r="D211" s="55">
        <v>2</v>
      </c>
      <c r="E211" s="55"/>
      <c r="F211" s="57"/>
      <c r="G211" s="56" t="s">
        <v>167</v>
      </c>
      <c r="H211" s="43">
        <v>211</v>
      </c>
      <c r="I211" s="44">
        <f>I212</f>
        <v>0</v>
      </c>
      <c r="J211" s="44">
        <f>J212</f>
        <v>0</v>
      </c>
      <c r="K211" s="44">
        <f>K212</f>
        <v>0</v>
      </c>
      <c r="L211" s="44">
        <f>L212</f>
        <v>0</v>
      </c>
    </row>
    <row r="212" spans="1:12" ht="14.25" hidden="1" customHeight="1">
      <c r="A212" s="54">
        <v>3</v>
      </c>
      <c r="B212" s="55">
        <v>2</v>
      </c>
      <c r="C212" s="55">
        <v>1</v>
      </c>
      <c r="D212" s="55">
        <v>2</v>
      </c>
      <c r="E212" s="55">
        <v>1</v>
      </c>
      <c r="F212" s="57"/>
      <c r="G212" s="56" t="s">
        <v>167</v>
      </c>
      <c r="H212" s="43">
        <v>212</v>
      </c>
      <c r="I212" s="44">
        <f>SUM(I213:I214)</f>
        <v>0</v>
      </c>
      <c r="J212" s="84">
        <f>SUM(J213:J214)</f>
        <v>0</v>
      </c>
      <c r="K212" s="45">
        <f>SUM(K213:K214)</f>
        <v>0</v>
      </c>
      <c r="L212" s="45">
        <f>SUM(L213:L214)</f>
        <v>0</v>
      </c>
    </row>
    <row r="213" spans="1:12" ht="27" hidden="1" customHeight="1">
      <c r="A213" s="67">
        <v>3</v>
      </c>
      <c r="B213" s="75">
        <v>2</v>
      </c>
      <c r="C213" s="76">
        <v>1</v>
      </c>
      <c r="D213" s="76">
        <v>2</v>
      </c>
      <c r="E213" s="76">
        <v>1</v>
      </c>
      <c r="F213" s="77">
        <v>1</v>
      </c>
      <c r="G213" s="78" t="s">
        <v>168</v>
      </c>
      <c r="H213" s="43">
        <v>213</v>
      </c>
      <c r="I213" s="61">
        <v>0</v>
      </c>
      <c r="J213" s="61">
        <v>0</v>
      </c>
      <c r="K213" s="61">
        <v>0</v>
      </c>
      <c r="L213" s="61">
        <v>0</v>
      </c>
    </row>
    <row r="214" spans="1:12" ht="25.5" hidden="1" customHeight="1">
      <c r="A214" s="54">
        <v>3</v>
      </c>
      <c r="B214" s="55">
        <v>2</v>
      </c>
      <c r="C214" s="55">
        <v>1</v>
      </c>
      <c r="D214" s="55">
        <v>2</v>
      </c>
      <c r="E214" s="55">
        <v>1</v>
      </c>
      <c r="F214" s="57">
        <v>2</v>
      </c>
      <c r="G214" s="56" t="s">
        <v>169</v>
      </c>
      <c r="H214" s="43">
        <v>214</v>
      </c>
      <c r="I214" s="61">
        <v>0</v>
      </c>
      <c r="J214" s="61">
        <v>0</v>
      </c>
      <c r="K214" s="61">
        <v>0</v>
      </c>
      <c r="L214" s="61">
        <v>0</v>
      </c>
    </row>
    <row r="215" spans="1:12" ht="26.25" hidden="1" customHeight="1">
      <c r="A215" s="49">
        <v>3</v>
      </c>
      <c r="B215" s="47">
        <v>2</v>
      </c>
      <c r="C215" s="47">
        <v>1</v>
      </c>
      <c r="D215" s="47">
        <v>3</v>
      </c>
      <c r="E215" s="47"/>
      <c r="F215" s="50"/>
      <c r="G215" s="48" t="s">
        <v>170</v>
      </c>
      <c r="H215" s="43">
        <v>215</v>
      </c>
      <c r="I215" s="64">
        <f>I216</f>
        <v>0</v>
      </c>
      <c r="J215" s="85">
        <f>J216</f>
        <v>0</v>
      </c>
      <c r="K215" s="65">
        <f>K216</f>
        <v>0</v>
      </c>
      <c r="L215" s="65">
        <f>L216</f>
        <v>0</v>
      </c>
    </row>
    <row r="216" spans="1:12" ht="29.25" hidden="1" customHeight="1">
      <c r="A216" s="54">
        <v>3</v>
      </c>
      <c r="B216" s="55">
        <v>2</v>
      </c>
      <c r="C216" s="55">
        <v>1</v>
      </c>
      <c r="D216" s="55">
        <v>3</v>
      </c>
      <c r="E216" s="55">
        <v>1</v>
      </c>
      <c r="F216" s="57"/>
      <c r="G216" s="48" t="s">
        <v>170</v>
      </c>
      <c r="H216" s="43">
        <v>216</v>
      </c>
      <c r="I216" s="44">
        <f>I217+I218</f>
        <v>0</v>
      </c>
      <c r="J216" s="44">
        <f>J217+J218</f>
        <v>0</v>
      </c>
      <c r="K216" s="44">
        <f>K217+K218</f>
        <v>0</v>
      </c>
      <c r="L216" s="44">
        <f>L217+L218</f>
        <v>0</v>
      </c>
    </row>
    <row r="217" spans="1:12" ht="30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>
        <v>1</v>
      </c>
      <c r="G217" s="56" t="s">
        <v>171</v>
      </c>
      <c r="H217" s="43">
        <v>217</v>
      </c>
      <c r="I217" s="61">
        <v>0</v>
      </c>
      <c r="J217" s="61">
        <v>0</v>
      </c>
      <c r="K217" s="61">
        <v>0</v>
      </c>
      <c r="L217" s="61">
        <v>0</v>
      </c>
    </row>
    <row r="218" spans="1:12" ht="27.75" hidden="1" customHeight="1">
      <c r="A218" s="54">
        <v>3</v>
      </c>
      <c r="B218" s="55">
        <v>2</v>
      </c>
      <c r="C218" s="55">
        <v>1</v>
      </c>
      <c r="D218" s="55">
        <v>3</v>
      </c>
      <c r="E218" s="55">
        <v>1</v>
      </c>
      <c r="F218" s="57">
        <v>2</v>
      </c>
      <c r="G218" s="56" t="s">
        <v>172</v>
      </c>
      <c r="H218" s="43">
        <v>218</v>
      </c>
      <c r="I218" s="104">
        <v>0</v>
      </c>
      <c r="J218" s="101">
        <v>0</v>
      </c>
      <c r="K218" s="104">
        <v>0</v>
      </c>
      <c r="L218" s="104">
        <v>0</v>
      </c>
    </row>
    <row r="219" spans="1:12" ht="12" hidden="1" customHeight="1">
      <c r="A219" s="54">
        <v>3</v>
      </c>
      <c r="B219" s="55">
        <v>2</v>
      </c>
      <c r="C219" s="55">
        <v>1</v>
      </c>
      <c r="D219" s="55">
        <v>4</v>
      </c>
      <c r="E219" s="55"/>
      <c r="F219" s="57"/>
      <c r="G219" s="56" t="s">
        <v>173</v>
      </c>
      <c r="H219" s="43">
        <v>219</v>
      </c>
      <c r="I219" s="44">
        <f>I220</f>
        <v>0</v>
      </c>
      <c r="J219" s="45">
        <f>J220</f>
        <v>0</v>
      </c>
      <c r="K219" s="44">
        <f>K220</f>
        <v>0</v>
      </c>
      <c r="L219" s="45">
        <f>L220</f>
        <v>0</v>
      </c>
    </row>
    <row r="220" spans="1:12" ht="14.25" hidden="1" customHeight="1">
      <c r="A220" s="49">
        <v>3</v>
      </c>
      <c r="B220" s="47">
        <v>2</v>
      </c>
      <c r="C220" s="47">
        <v>1</v>
      </c>
      <c r="D220" s="47">
        <v>4</v>
      </c>
      <c r="E220" s="47">
        <v>1</v>
      </c>
      <c r="F220" s="50"/>
      <c r="G220" s="48" t="s">
        <v>173</v>
      </c>
      <c r="H220" s="43">
        <v>220</v>
      </c>
      <c r="I220" s="64">
        <f>SUM(I221:I222)</f>
        <v>0</v>
      </c>
      <c r="J220" s="85">
        <f>SUM(J221:J222)</f>
        <v>0</v>
      </c>
      <c r="K220" s="65">
        <f>SUM(K221:K222)</f>
        <v>0</v>
      </c>
      <c r="L220" s="65">
        <f>SUM(L221:L222)</f>
        <v>0</v>
      </c>
    </row>
    <row r="221" spans="1:12" ht="25.5" hidden="1" customHeight="1">
      <c r="A221" s="54">
        <v>3</v>
      </c>
      <c r="B221" s="55">
        <v>2</v>
      </c>
      <c r="C221" s="55">
        <v>1</v>
      </c>
      <c r="D221" s="55">
        <v>4</v>
      </c>
      <c r="E221" s="55">
        <v>1</v>
      </c>
      <c r="F221" s="57">
        <v>1</v>
      </c>
      <c r="G221" s="56" t="s">
        <v>174</v>
      </c>
      <c r="H221" s="43">
        <v>221</v>
      </c>
      <c r="I221" s="61">
        <v>0</v>
      </c>
      <c r="J221" s="61">
        <v>0</v>
      </c>
      <c r="K221" s="61">
        <v>0</v>
      </c>
      <c r="L221" s="61">
        <v>0</v>
      </c>
    </row>
    <row r="222" spans="1:12" ht="18.75" hidden="1" customHeight="1">
      <c r="A222" s="54">
        <v>3</v>
      </c>
      <c r="B222" s="55">
        <v>2</v>
      </c>
      <c r="C222" s="55">
        <v>1</v>
      </c>
      <c r="D222" s="55">
        <v>4</v>
      </c>
      <c r="E222" s="55">
        <v>1</v>
      </c>
      <c r="F222" s="57">
        <v>2</v>
      </c>
      <c r="G222" s="56" t="s">
        <v>175</v>
      </c>
      <c r="H222" s="43">
        <v>222</v>
      </c>
      <c r="I222" s="61">
        <v>0</v>
      </c>
      <c r="J222" s="61">
        <v>0</v>
      </c>
      <c r="K222" s="61">
        <v>0</v>
      </c>
      <c r="L222" s="61">
        <v>0</v>
      </c>
    </row>
    <row r="223" spans="1:12" ht="14.4" hidden="1" customHeight="1">
      <c r="A223" s="54">
        <v>3</v>
      </c>
      <c r="B223" s="55">
        <v>2</v>
      </c>
      <c r="C223" s="55">
        <v>1</v>
      </c>
      <c r="D223" s="55">
        <v>5</v>
      </c>
      <c r="E223" s="55"/>
      <c r="F223" s="57"/>
      <c r="G223" s="56" t="s">
        <v>176</v>
      </c>
      <c r="H223" s="43">
        <v>223</v>
      </c>
      <c r="I223" s="44">
        <f t="shared" ref="I223:L224" si="24">I224</f>
        <v>0</v>
      </c>
      <c r="J223" s="84">
        <f t="shared" si="24"/>
        <v>0</v>
      </c>
      <c r="K223" s="45">
        <f t="shared" si="24"/>
        <v>0</v>
      </c>
      <c r="L223" s="45">
        <f t="shared" si="24"/>
        <v>0</v>
      </c>
    </row>
    <row r="224" spans="1:12" ht="16.5" hidden="1" customHeight="1">
      <c r="A224" s="54">
        <v>3</v>
      </c>
      <c r="B224" s="55">
        <v>2</v>
      </c>
      <c r="C224" s="55">
        <v>1</v>
      </c>
      <c r="D224" s="55">
        <v>5</v>
      </c>
      <c r="E224" s="55">
        <v>1</v>
      </c>
      <c r="F224" s="57"/>
      <c r="G224" s="56" t="s">
        <v>176</v>
      </c>
      <c r="H224" s="43">
        <v>224</v>
      </c>
      <c r="I224" s="45">
        <f t="shared" si="24"/>
        <v>0</v>
      </c>
      <c r="J224" s="84">
        <f t="shared" si="24"/>
        <v>0</v>
      </c>
      <c r="K224" s="45">
        <f t="shared" si="24"/>
        <v>0</v>
      </c>
      <c r="L224" s="45">
        <f t="shared" si="24"/>
        <v>0</v>
      </c>
    </row>
    <row r="225" spans="1:12" ht="14.4" hidden="1" customHeight="1">
      <c r="A225" s="75">
        <v>3</v>
      </c>
      <c r="B225" s="76">
        <v>2</v>
      </c>
      <c r="C225" s="76">
        <v>1</v>
      </c>
      <c r="D225" s="76">
        <v>5</v>
      </c>
      <c r="E225" s="76">
        <v>1</v>
      </c>
      <c r="F225" s="77">
        <v>1</v>
      </c>
      <c r="G225" s="56" t="s">
        <v>176</v>
      </c>
      <c r="H225" s="43">
        <v>225</v>
      </c>
      <c r="I225" s="104">
        <v>0</v>
      </c>
      <c r="J225" s="104">
        <v>0</v>
      </c>
      <c r="K225" s="104">
        <v>0</v>
      </c>
      <c r="L225" s="104">
        <v>0</v>
      </c>
    </row>
    <row r="226" spans="1:12" ht="14.4" hidden="1" customHeight="1">
      <c r="A226" s="54">
        <v>3</v>
      </c>
      <c r="B226" s="55">
        <v>2</v>
      </c>
      <c r="C226" s="55">
        <v>1</v>
      </c>
      <c r="D226" s="55">
        <v>6</v>
      </c>
      <c r="E226" s="55"/>
      <c r="F226" s="57"/>
      <c r="G226" s="56" t="s">
        <v>177</v>
      </c>
      <c r="H226" s="43">
        <v>226</v>
      </c>
      <c r="I226" s="44">
        <f t="shared" ref="I226:L227" si="25">I227</f>
        <v>0</v>
      </c>
      <c r="J226" s="84">
        <f t="shared" si="25"/>
        <v>0</v>
      </c>
      <c r="K226" s="45">
        <f t="shared" si="25"/>
        <v>0</v>
      </c>
      <c r="L226" s="45">
        <f t="shared" si="25"/>
        <v>0</v>
      </c>
    </row>
    <row r="227" spans="1:12" ht="14.4" hidden="1" customHeight="1">
      <c r="A227" s="54">
        <v>3</v>
      </c>
      <c r="B227" s="54">
        <v>2</v>
      </c>
      <c r="C227" s="55">
        <v>1</v>
      </c>
      <c r="D227" s="55">
        <v>6</v>
      </c>
      <c r="E227" s="55">
        <v>1</v>
      </c>
      <c r="F227" s="57"/>
      <c r="G227" s="56" t="s">
        <v>177</v>
      </c>
      <c r="H227" s="43">
        <v>227</v>
      </c>
      <c r="I227" s="44">
        <f t="shared" si="25"/>
        <v>0</v>
      </c>
      <c r="J227" s="84">
        <f t="shared" si="25"/>
        <v>0</v>
      </c>
      <c r="K227" s="45">
        <f t="shared" si="25"/>
        <v>0</v>
      </c>
      <c r="L227" s="45">
        <f t="shared" si="25"/>
        <v>0</v>
      </c>
    </row>
    <row r="228" spans="1:12" ht="15.75" hidden="1" customHeight="1">
      <c r="A228" s="49">
        <v>3</v>
      </c>
      <c r="B228" s="49">
        <v>2</v>
      </c>
      <c r="C228" s="55">
        <v>1</v>
      </c>
      <c r="D228" s="55">
        <v>6</v>
      </c>
      <c r="E228" s="55">
        <v>1</v>
      </c>
      <c r="F228" s="57">
        <v>1</v>
      </c>
      <c r="G228" s="56" t="s">
        <v>177</v>
      </c>
      <c r="H228" s="43">
        <v>228</v>
      </c>
      <c r="I228" s="104">
        <v>0</v>
      </c>
      <c r="J228" s="104">
        <v>0</v>
      </c>
      <c r="K228" s="104">
        <v>0</v>
      </c>
      <c r="L228" s="104">
        <v>0</v>
      </c>
    </row>
    <row r="229" spans="1:12" ht="13.5" hidden="1" customHeight="1">
      <c r="A229" s="54">
        <v>3</v>
      </c>
      <c r="B229" s="54">
        <v>2</v>
      </c>
      <c r="C229" s="55">
        <v>1</v>
      </c>
      <c r="D229" s="55">
        <v>7</v>
      </c>
      <c r="E229" s="55"/>
      <c r="F229" s="57"/>
      <c r="G229" s="56" t="s">
        <v>178</v>
      </c>
      <c r="H229" s="43">
        <v>229</v>
      </c>
      <c r="I229" s="44">
        <f>I230</f>
        <v>0</v>
      </c>
      <c r="J229" s="84">
        <f>J230</f>
        <v>0</v>
      </c>
      <c r="K229" s="45">
        <f>K230</f>
        <v>0</v>
      </c>
      <c r="L229" s="45">
        <f>L230</f>
        <v>0</v>
      </c>
    </row>
    <row r="230" spans="1:12" ht="14.4" hidden="1" customHeight="1">
      <c r="A230" s="54">
        <v>3</v>
      </c>
      <c r="B230" s="55">
        <v>2</v>
      </c>
      <c r="C230" s="55">
        <v>1</v>
      </c>
      <c r="D230" s="55">
        <v>7</v>
      </c>
      <c r="E230" s="55">
        <v>1</v>
      </c>
      <c r="F230" s="57"/>
      <c r="G230" s="56" t="s">
        <v>178</v>
      </c>
      <c r="H230" s="43">
        <v>230</v>
      </c>
      <c r="I230" s="44">
        <f>I231+I232</f>
        <v>0</v>
      </c>
      <c r="J230" s="44">
        <f>J231+J232</f>
        <v>0</v>
      </c>
      <c r="K230" s="44">
        <f>K231+K232</f>
        <v>0</v>
      </c>
      <c r="L230" s="44">
        <f>L231+L232</f>
        <v>0</v>
      </c>
    </row>
    <row r="231" spans="1:12" ht="27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>
        <v>1</v>
      </c>
      <c r="G231" s="56" t="s">
        <v>179</v>
      </c>
      <c r="H231" s="43">
        <v>231</v>
      </c>
      <c r="I231" s="60">
        <v>0</v>
      </c>
      <c r="J231" s="61">
        <v>0</v>
      </c>
      <c r="K231" s="61">
        <v>0</v>
      </c>
      <c r="L231" s="61">
        <v>0</v>
      </c>
    </row>
    <row r="232" spans="1:12" ht="24.75" hidden="1" customHeight="1">
      <c r="A232" s="54">
        <v>3</v>
      </c>
      <c r="B232" s="55">
        <v>2</v>
      </c>
      <c r="C232" s="55">
        <v>1</v>
      </c>
      <c r="D232" s="55">
        <v>7</v>
      </c>
      <c r="E232" s="55">
        <v>1</v>
      </c>
      <c r="F232" s="57">
        <v>2</v>
      </c>
      <c r="G232" s="56" t="s">
        <v>180</v>
      </c>
      <c r="H232" s="43">
        <v>232</v>
      </c>
      <c r="I232" s="61">
        <v>0</v>
      </c>
      <c r="J232" s="61">
        <v>0</v>
      </c>
      <c r="K232" s="61">
        <v>0</v>
      </c>
      <c r="L232" s="61">
        <v>0</v>
      </c>
    </row>
    <row r="233" spans="1:12" ht="38.25" hidden="1" customHeight="1">
      <c r="A233" s="54">
        <v>3</v>
      </c>
      <c r="B233" s="55">
        <v>2</v>
      </c>
      <c r="C233" s="55">
        <v>2</v>
      </c>
      <c r="D233" s="108"/>
      <c r="E233" s="108"/>
      <c r="F233" s="109"/>
      <c r="G233" s="56" t="s">
        <v>181</v>
      </c>
      <c r="H233" s="43">
        <v>233</v>
      </c>
      <c r="I233" s="44">
        <f>SUM(I234+I243+I247+I251+I255+I258+I261)</f>
        <v>0</v>
      </c>
      <c r="J233" s="84">
        <f>SUM(J234+J243+J247+J251+J255+J258+J261)</f>
        <v>0</v>
      </c>
      <c r="K233" s="45">
        <f>SUM(K234+K243+K247+K251+K255+K258+K261)</f>
        <v>0</v>
      </c>
      <c r="L233" s="45">
        <f>SUM(L234+L243+L247+L251+L255+L258+L261)</f>
        <v>0</v>
      </c>
    </row>
    <row r="234" spans="1:12" ht="14.4" hidden="1" customHeight="1">
      <c r="A234" s="54">
        <v>3</v>
      </c>
      <c r="B234" s="55">
        <v>2</v>
      </c>
      <c r="C234" s="55">
        <v>2</v>
      </c>
      <c r="D234" s="55">
        <v>1</v>
      </c>
      <c r="E234" s="55"/>
      <c r="F234" s="57"/>
      <c r="G234" s="56" t="s">
        <v>182</v>
      </c>
      <c r="H234" s="43">
        <v>234</v>
      </c>
      <c r="I234" s="44">
        <f>I235</f>
        <v>0</v>
      </c>
      <c r="J234" s="44">
        <f>J235</f>
        <v>0</v>
      </c>
      <c r="K234" s="44">
        <f>K235</f>
        <v>0</v>
      </c>
      <c r="L234" s="44">
        <f>L235</f>
        <v>0</v>
      </c>
    </row>
    <row r="235" spans="1:12" ht="14.4" hidden="1" customHeight="1">
      <c r="A235" s="58">
        <v>3</v>
      </c>
      <c r="B235" s="54">
        <v>2</v>
      </c>
      <c r="C235" s="55">
        <v>2</v>
      </c>
      <c r="D235" s="55">
        <v>1</v>
      </c>
      <c r="E235" s="55">
        <v>1</v>
      </c>
      <c r="F235" s="57"/>
      <c r="G235" s="56" t="s">
        <v>160</v>
      </c>
      <c r="H235" s="43">
        <v>235</v>
      </c>
      <c r="I235" s="44">
        <f>SUM(I236)</f>
        <v>0</v>
      </c>
      <c r="J235" s="44">
        <f>SUM(J236)</f>
        <v>0</v>
      </c>
      <c r="K235" s="44">
        <f>SUM(K236)</f>
        <v>0</v>
      </c>
      <c r="L235" s="44">
        <f>SUM(L236)</f>
        <v>0</v>
      </c>
    </row>
    <row r="236" spans="1:12" ht="14.4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1</v>
      </c>
      <c r="F236" s="57">
        <v>1</v>
      </c>
      <c r="G236" s="56" t="s">
        <v>160</v>
      </c>
      <c r="H236" s="43">
        <v>236</v>
      </c>
      <c r="I236" s="61">
        <v>0</v>
      </c>
      <c r="J236" s="61">
        <v>0</v>
      </c>
      <c r="K236" s="61">
        <v>0</v>
      </c>
      <c r="L236" s="61">
        <v>0</v>
      </c>
    </row>
    <row r="237" spans="1:12" ht="15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2</v>
      </c>
      <c r="F237" s="57"/>
      <c r="G237" s="56" t="s">
        <v>183</v>
      </c>
      <c r="H237" s="43">
        <v>237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>
        <v>1</v>
      </c>
      <c r="G238" s="56" t="s">
        <v>162</v>
      </c>
      <c r="H238" s="43">
        <v>238</v>
      </c>
      <c r="I238" s="61">
        <v>0</v>
      </c>
      <c r="J238" s="60">
        <v>0</v>
      </c>
      <c r="K238" s="61">
        <v>0</v>
      </c>
      <c r="L238" s="61"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2</v>
      </c>
      <c r="F239" s="57">
        <v>2</v>
      </c>
      <c r="G239" s="56" t="s">
        <v>163</v>
      </c>
      <c r="H239" s="43">
        <v>239</v>
      </c>
      <c r="I239" s="61">
        <v>0</v>
      </c>
      <c r="J239" s="60">
        <v>0</v>
      </c>
      <c r="K239" s="61">
        <v>0</v>
      </c>
      <c r="L239" s="61"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3</v>
      </c>
      <c r="F240" s="57"/>
      <c r="G240" s="56" t="s">
        <v>164</v>
      </c>
      <c r="H240" s="43">
        <v>240</v>
      </c>
      <c r="I240" s="44">
        <f>SUM(I241:I242)</f>
        <v>0</v>
      </c>
      <c r="J240" s="44">
        <f>SUM(J241:J242)</f>
        <v>0</v>
      </c>
      <c r="K240" s="44">
        <f>SUM(K241:K242)</f>
        <v>0</v>
      </c>
      <c r="L240" s="44">
        <f>SUM(L241:L242)</f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>
        <v>1</v>
      </c>
      <c r="G241" s="56" t="s">
        <v>165</v>
      </c>
      <c r="H241" s="43">
        <v>241</v>
      </c>
      <c r="I241" s="61">
        <v>0</v>
      </c>
      <c r="J241" s="60">
        <v>0</v>
      </c>
      <c r="K241" s="61">
        <v>0</v>
      </c>
      <c r="L241" s="61"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3</v>
      </c>
      <c r="F242" s="57">
        <v>2</v>
      </c>
      <c r="G242" s="56" t="s">
        <v>184</v>
      </c>
      <c r="H242" s="43">
        <v>242</v>
      </c>
      <c r="I242" s="61">
        <v>0</v>
      </c>
      <c r="J242" s="60">
        <v>0</v>
      </c>
      <c r="K242" s="61">
        <v>0</v>
      </c>
      <c r="L242" s="61">
        <v>0</v>
      </c>
    </row>
    <row r="243" spans="1:12" ht="25.5" hidden="1" customHeight="1">
      <c r="A243" s="58">
        <v>3</v>
      </c>
      <c r="B243" s="54">
        <v>2</v>
      </c>
      <c r="C243" s="55">
        <v>2</v>
      </c>
      <c r="D243" s="55">
        <v>2</v>
      </c>
      <c r="E243" s="55"/>
      <c r="F243" s="57"/>
      <c r="G243" s="56" t="s">
        <v>185</v>
      </c>
      <c r="H243" s="43">
        <v>243</v>
      </c>
      <c r="I243" s="44">
        <f>I244</f>
        <v>0</v>
      </c>
      <c r="J243" s="45">
        <f>J244</f>
        <v>0</v>
      </c>
      <c r="K243" s="44">
        <f>K244</f>
        <v>0</v>
      </c>
      <c r="L243" s="45">
        <f>L244</f>
        <v>0</v>
      </c>
    </row>
    <row r="244" spans="1:12" ht="20.25" hidden="1" customHeight="1">
      <c r="A244" s="54">
        <v>3</v>
      </c>
      <c r="B244" s="55">
        <v>2</v>
      </c>
      <c r="C244" s="47">
        <v>2</v>
      </c>
      <c r="D244" s="47">
        <v>2</v>
      </c>
      <c r="E244" s="47">
        <v>1</v>
      </c>
      <c r="F244" s="50"/>
      <c r="G244" s="56" t="s">
        <v>185</v>
      </c>
      <c r="H244" s="43">
        <v>244</v>
      </c>
      <c r="I244" s="64">
        <f>SUM(I245:I246)</f>
        <v>0</v>
      </c>
      <c r="J244" s="85">
        <f>SUM(J245:J246)</f>
        <v>0</v>
      </c>
      <c r="K244" s="65">
        <f>SUM(K245:K246)</f>
        <v>0</v>
      </c>
      <c r="L244" s="65">
        <f>SUM(L245:L246)</f>
        <v>0</v>
      </c>
    </row>
    <row r="245" spans="1:12" ht="25.5" hidden="1" customHeight="1">
      <c r="A245" s="54">
        <v>3</v>
      </c>
      <c r="B245" s="55">
        <v>2</v>
      </c>
      <c r="C245" s="55">
        <v>2</v>
      </c>
      <c r="D245" s="55">
        <v>2</v>
      </c>
      <c r="E245" s="55">
        <v>1</v>
      </c>
      <c r="F245" s="57">
        <v>1</v>
      </c>
      <c r="G245" s="56" t="s">
        <v>186</v>
      </c>
      <c r="H245" s="43">
        <v>245</v>
      </c>
      <c r="I245" s="61">
        <v>0</v>
      </c>
      <c r="J245" s="61">
        <v>0</v>
      </c>
      <c r="K245" s="61">
        <v>0</v>
      </c>
      <c r="L245" s="61"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2</v>
      </c>
      <c r="E246" s="55">
        <v>1</v>
      </c>
      <c r="F246" s="57">
        <v>2</v>
      </c>
      <c r="G246" s="58" t="s">
        <v>187</v>
      </c>
      <c r="H246" s="43">
        <v>246</v>
      </c>
      <c r="I246" s="61">
        <v>0</v>
      </c>
      <c r="J246" s="61">
        <v>0</v>
      </c>
      <c r="K246" s="61">
        <v>0</v>
      </c>
      <c r="L246" s="61">
        <v>0</v>
      </c>
    </row>
    <row r="247" spans="1:12" ht="25.5" hidden="1" customHeight="1">
      <c r="A247" s="54">
        <v>3</v>
      </c>
      <c r="B247" s="55">
        <v>2</v>
      </c>
      <c r="C247" s="55">
        <v>2</v>
      </c>
      <c r="D247" s="55">
        <v>3</v>
      </c>
      <c r="E247" s="55"/>
      <c r="F247" s="57"/>
      <c r="G247" s="56" t="s">
        <v>188</v>
      </c>
      <c r="H247" s="43">
        <v>247</v>
      </c>
      <c r="I247" s="44">
        <f>I248</f>
        <v>0</v>
      </c>
      <c r="J247" s="84">
        <f>J248</f>
        <v>0</v>
      </c>
      <c r="K247" s="45">
        <f>K248</f>
        <v>0</v>
      </c>
      <c r="L247" s="45">
        <f>L248</f>
        <v>0</v>
      </c>
    </row>
    <row r="248" spans="1:12" ht="30" hidden="1" customHeight="1">
      <c r="A248" s="49">
        <v>3</v>
      </c>
      <c r="B248" s="55">
        <v>2</v>
      </c>
      <c r="C248" s="55">
        <v>2</v>
      </c>
      <c r="D248" s="55">
        <v>3</v>
      </c>
      <c r="E248" s="55">
        <v>1</v>
      </c>
      <c r="F248" s="57"/>
      <c r="G248" s="56" t="s">
        <v>188</v>
      </c>
      <c r="H248" s="43">
        <v>248</v>
      </c>
      <c r="I248" s="44">
        <f>I249+I250</f>
        <v>0</v>
      </c>
      <c r="J248" s="44">
        <f>J249+J250</f>
        <v>0</v>
      </c>
      <c r="K248" s="44">
        <f>K249+K250</f>
        <v>0</v>
      </c>
      <c r="L248" s="44">
        <f>L249+L250</f>
        <v>0</v>
      </c>
    </row>
    <row r="249" spans="1:12" ht="31.5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>
        <v>1</v>
      </c>
      <c r="G249" s="56" t="s">
        <v>189</v>
      </c>
      <c r="H249" s="43">
        <v>249</v>
      </c>
      <c r="I249" s="61">
        <v>0</v>
      </c>
      <c r="J249" s="61">
        <v>0</v>
      </c>
      <c r="K249" s="61">
        <v>0</v>
      </c>
      <c r="L249" s="61">
        <v>0</v>
      </c>
    </row>
    <row r="250" spans="1:12" ht="25.5" hidden="1" customHeight="1">
      <c r="A250" s="49">
        <v>3</v>
      </c>
      <c r="B250" s="55">
        <v>2</v>
      </c>
      <c r="C250" s="55">
        <v>2</v>
      </c>
      <c r="D250" s="55">
        <v>3</v>
      </c>
      <c r="E250" s="55">
        <v>1</v>
      </c>
      <c r="F250" s="57">
        <v>2</v>
      </c>
      <c r="G250" s="56" t="s">
        <v>190</v>
      </c>
      <c r="H250" s="43">
        <v>250</v>
      </c>
      <c r="I250" s="61">
        <v>0</v>
      </c>
      <c r="J250" s="61">
        <v>0</v>
      </c>
      <c r="K250" s="61">
        <v>0</v>
      </c>
      <c r="L250" s="61">
        <v>0</v>
      </c>
    </row>
    <row r="251" spans="1:12" ht="22.5" hidden="1" customHeight="1">
      <c r="A251" s="54">
        <v>3</v>
      </c>
      <c r="B251" s="55">
        <v>2</v>
      </c>
      <c r="C251" s="55">
        <v>2</v>
      </c>
      <c r="D251" s="55">
        <v>4</v>
      </c>
      <c r="E251" s="55"/>
      <c r="F251" s="57"/>
      <c r="G251" s="56" t="s">
        <v>191</v>
      </c>
      <c r="H251" s="43">
        <v>251</v>
      </c>
      <c r="I251" s="44">
        <f>I252</f>
        <v>0</v>
      </c>
      <c r="J251" s="84">
        <f>J252</f>
        <v>0</v>
      </c>
      <c r="K251" s="45">
        <f>K252</f>
        <v>0</v>
      </c>
      <c r="L251" s="45">
        <f>L252</f>
        <v>0</v>
      </c>
    </row>
    <row r="252" spans="1:12" ht="14.4" hidden="1" customHeight="1">
      <c r="A252" s="54">
        <v>3</v>
      </c>
      <c r="B252" s="55">
        <v>2</v>
      </c>
      <c r="C252" s="55">
        <v>2</v>
      </c>
      <c r="D252" s="55">
        <v>4</v>
      </c>
      <c r="E252" s="55">
        <v>1</v>
      </c>
      <c r="F252" s="57"/>
      <c r="G252" s="56" t="s">
        <v>191</v>
      </c>
      <c r="H252" s="43">
        <v>252</v>
      </c>
      <c r="I252" s="44">
        <f>SUM(I253:I254)</f>
        <v>0</v>
      </c>
      <c r="J252" s="84">
        <f>SUM(J253:J254)</f>
        <v>0</v>
      </c>
      <c r="K252" s="45">
        <f>SUM(K253:K254)</f>
        <v>0</v>
      </c>
      <c r="L252" s="45">
        <f>SUM(L253:L254)</f>
        <v>0</v>
      </c>
    </row>
    <row r="253" spans="1:12" ht="30.75" hidden="1" customHeight="1">
      <c r="A253" s="54">
        <v>3</v>
      </c>
      <c r="B253" s="55">
        <v>2</v>
      </c>
      <c r="C253" s="55">
        <v>2</v>
      </c>
      <c r="D253" s="55">
        <v>4</v>
      </c>
      <c r="E253" s="55">
        <v>1</v>
      </c>
      <c r="F253" s="57">
        <v>1</v>
      </c>
      <c r="G253" s="56" t="s">
        <v>192</v>
      </c>
      <c r="H253" s="43">
        <v>253</v>
      </c>
      <c r="I253" s="61">
        <v>0</v>
      </c>
      <c r="J253" s="61">
        <v>0</v>
      </c>
      <c r="K253" s="61">
        <v>0</v>
      </c>
      <c r="L253" s="61">
        <v>0</v>
      </c>
    </row>
    <row r="254" spans="1:12" ht="27.75" hidden="1" customHeight="1">
      <c r="A254" s="49">
        <v>3</v>
      </c>
      <c r="B254" s="47">
        <v>2</v>
      </c>
      <c r="C254" s="47">
        <v>2</v>
      </c>
      <c r="D254" s="47">
        <v>4</v>
      </c>
      <c r="E254" s="47">
        <v>1</v>
      </c>
      <c r="F254" s="50">
        <v>2</v>
      </c>
      <c r="G254" s="58" t="s">
        <v>193</v>
      </c>
      <c r="H254" s="43">
        <v>254</v>
      </c>
      <c r="I254" s="61">
        <v>0</v>
      </c>
      <c r="J254" s="61">
        <v>0</v>
      </c>
      <c r="K254" s="61">
        <v>0</v>
      </c>
      <c r="L254" s="61">
        <v>0</v>
      </c>
    </row>
    <row r="255" spans="1:12" ht="14.25" hidden="1" customHeight="1">
      <c r="A255" s="54">
        <v>3</v>
      </c>
      <c r="B255" s="55">
        <v>2</v>
      </c>
      <c r="C255" s="55">
        <v>2</v>
      </c>
      <c r="D255" s="55">
        <v>5</v>
      </c>
      <c r="E255" s="55"/>
      <c r="F255" s="57"/>
      <c r="G255" s="56" t="s">
        <v>194</v>
      </c>
      <c r="H255" s="43">
        <v>255</v>
      </c>
      <c r="I255" s="44">
        <f t="shared" ref="I255:L256" si="26">I256</f>
        <v>0</v>
      </c>
      <c r="J255" s="84">
        <f t="shared" si="26"/>
        <v>0</v>
      </c>
      <c r="K255" s="45">
        <f t="shared" si="26"/>
        <v>0</v>
      </c>
      <c r="L255" s="45">
        <f t="shared" si="26"/>
        <v>0</v>
      </c>
    </row>
    <row r="256" spans="1:12" ht="15.75" hidden="1" customHeight="1">
      <c r="A256" s="54">
        <v>3</v>
      </c>
      <c r="B256" s="55">
        <v>2</v>
      </c>
      <c r="C256" s="55">
        <v>2</v>
      </c>
      <c r="D256" s="55">
        <v>5</v>
      </c>
      <c r="E256" s="55">
        <v>1</v>
      </c>
      <c r="F256" s="57"/>
      <c r="G256" s="56" t="s">
        <v>194</v>
      </c>
      <c r="H256" s="43">
        <v>256</v>
      </c>
      <c r="I256" s="44">
        <f t="shared" si="26"/>
        <v>0</v>
      </c>
      <c r="J256" s="84">
        <f t="shared" si="26"/>
        <v>0</v>
      </c>
      <c r="K256" s="45">
        <f t="shared" si="26"/>
        <v>0</v>
      </c>
      <c r="L256" s="45">
        <f t="shared" si="26"/>
        <v>0</v>
      </c>
    </row>
    <row r="257" spans="1:12" ht="15.75" hidden="1" customHeight="1">
      <c r="A257" s="54">
        <v>3</v>
      </c>
      <c r="B257" s="55">
        <v>2</v>
      </c>
      <c r="C257" s="55">
        <v>2</v>
      </c>
      <c r="D257" s="55">
        <v>5</v>
      </c>
      <c r="E257" s="55">
        <v>1</v>
      </c>
      <c r="F257" s="57">
        <v>1</v>
      </c>
      <c r="G257" s="56" t="s">
        <v>194</v>
      </c>
      <c r="H257" s="43">
        <v>257</v>
      </c>
      <c r="I257" s="61">
        <v>0</v>
      </c>
      <c r="J257" s="61">
        <v>0</v>
      </c>
      <c r="K257" s="61">
        <v>0</v>
      </c>
      <c r="L257" s="61">
        <v>0</v>
      </c>
    </row>
    <row r="258" spans="1:12" ht="14.25" hidden="1" customHeight="1">
      <c r="A258" s="54">
        <v>3</v>
      </c>
      <c r="B258" s="55">
        <v>2</v>
      </c>
      <c r="C258" s="55">
        <v>2</v>
      </c>
      <c r="D258" s="55">
        <v>6</v>
      </c>
      <c r="E258" s="55"/>
      <c r="F258" s="57"/>
      <c r="G258" s="56" t="s">
        <v>177</v>
      </c>
      <c r="H258" s="43">
        <v>258</v>
      </c>
      <c r="I258" s="44">
        <f t="shared" ref="I258:L259" si="27">I259</f>
        <v>0</v>
      </c>
      <c r="J258" s="110">
        <f t="shared" si="27"/>
        <v>0</v>
      </c>
      <c r="K258" s="45">
        <f t="shared" si="27"/>
        <v>0</v>
      </c>
      <c r="L258" s="45">
        <f t="shared" si="27"/>
        <v>0</v>
      </c>
    </row>
    <row r="259" spans="1:12" ht="15" hidden="1" customHeight="1">
      <c r="A259" s="54">
        <v>3</v>
      </c>
      <c r="B259" s="55">
        <v>2</v>
      </c>
      <c r="C259" s="55">
        <v>2</v>
      </c>
      <c r="D259" s="55">
        <v>6</v>
      </c>
      <c r="E259" s="55">
        <v>1</v>
      </c>
      <c r="F259" s="57"/>
      <c r="G259" s="56" t="s">
        <v>177</v>
      </c>
      <c r="H259" s="43">
        <v>259</v>
      </c>
      <c r="I259" s="44">
        <f t="shared" si="27"/>
        <v>0</v>
      </c>
      <c r="J259" s="110">
        <f t="shared" si="27"/>
        <v>0</v>
      </c>
      <c r="K259" s="45">
        <f t="shared" si="27"/>
        <v>0</v>
      </c>
      <c r="L259" s="45">
        <f t="shared" si="27"/>
        <v>0</v>
      </c>
    </row>
    <row r="260" spans="1:12" ht="15" hidden="1" customHeight="1">
      <c r="A260" s="54">
        <v>3</v>
      </c>
      <c r="B260" s="76">
        <v>2</v>
      </c>
      <c r="C260" s="76">
        <v>2</v>
      </c>
      <c r="D260" s="55">
        <v>6</v>
      </c>
      <c r="E260" s="76">
        <v>1</v>
      </c>
      <c r="F260" s="77">
        <v>1</v>
      </c>
      <c r="G260" s="78" t="s">
        <v>177</v>
      </c>
      <c r="H260" s="43">
        <v>260</v>
      </c>
      <c r="I260" s="61">
        <v>0</v>
      </c>
      <c r="J260" s="61">
        <v>0</v>
      </c>
      <c r="K260" s="61">
        <v>0</v>
      </c>
      <c r="L260" s="61">
        <v>0</v>
      </c>
    </row>
    <row r="261" spans="1:12" ht="14.25" hidden="1" customHeight="1">
      <c r="A261" s="58">
        <v>3</v>
      </c>
      <c r="B261" s="54">
        <v>2</v>
      </c>
      <c r="C261" s="55">
        <v>2</v>
      </c>
      <c r="D261" s="55">
        <v>7</v>
      </c>
      <c r="E261" s="55"/>
      <c r="F261" s="57"/>
      <c r="G261" s="56" t="s">
        <v>178</v>
      </c>
      <c r="H261" s="43">
        <v>261</v>
      </c>
      <c r="I261" s="44">
        <f>I262</f>
        <v>0</v>
      </c>
      <c r="J261" s="110">
        <f>J262</f>
        <v>0</v>
      </c>
      <c r="K261" s="45">
        <f>K262</f>
        <v>0</v>
      </c>
      <c r="L261" s="45">
        <f>L262</f>
        <v>0</v>
      </c>
    </row>
    <row r="262" spans="1:12" ht="15" hidden="1" customHeight="1">
      <c r="A262" s="58">
        <v>3</v>
      </c>
      <c r="B262" s="54">
        <v>2</v>
      </c>
      <c r="C262" s="55">
        <v>2</v>
      </c>
      <c r="D262" s="55">
        <v>7</v>
      </c>
      <c r="E262" s="55">
        <v>1</v>
      </c>
      <c r="F262" s="57"/>
      <c r="G262" s="56" t="s">
        <v>178</v>
      </c>
      <c r="H262" s="43">
        <v>262</v>
      </c>
      <c r="I262" s="44">
        <f>I263+I264</f>
        <v>0</v>
      </c>
      <c r="J262" s="44">
        <f>J263+J264</f>
        <v>0</v>
      </c>
      <c r="K262" s="44">
        <f>K263+K264</f>
        <v>0</v>
      </c>
      <c r="L262" s="44">
        <f>L263+L264</f>
        <v>0</v>
      </c>
    </row>
    <row r="263" spans="1:12" ht="27.75" hidden="1" customHeight="1">
      <c r="A263" s="58">
        <v>3</v>
      </c>
      <c r="B263" s="54">
        <v>2</v>
      </c>
      <c r="C263" s="54">
        <v>2</v>
      </c>
      <c r="D263" s="55">
        <v>7</v>
      </c>
      <c r="E263" s="55">
        <v>1</v>
      </c>
      <c r="F263" s="57">
        <v>1</v>
      </c>
      <c r="G263" s="56" t="s">
        <v>179</v>
      </c>
      <c r="H263" s="43">
        <v>263</v>
      </c>
      <c r="I263" s="61">
        <v>0</v>
      </c>
      <c r="J263" s="61">
        <v>0</v>
      </c>
      <c r="K263" s="61">
        <v>0</v>
      </c>
      <c r="L263" s="61">
        <v>0</v>
      </c>
    </row>
    <row r="264" spans="1:12" ht="25.5" hidden="1" customHeight="1">
      <c r="A264" s="58">
        <v>3</v>
      </c>
      <c r="B264" s="54">
        <v>2</v>
      </c>
      <c r="C264" s="54">
        <v>2</v>
      </c>
      <c r="D264" s="55">
        <v>7</v>
      </c>
      <c r="E264" s="55">
        <v>1</v>
      </c>
      <c r="F264" s="57">
        <v>2</v>
      </c>
      <c r="G264" s="56" t="s">
        <v>180</v>
      </c>
      <c r="H264" s="43">
        <v>264</v>
      </c>
      <c r="I264" s="61">
        <v>0</v>
      </c>
      <c r="J264" s="61">
        <v>0</v>
      </c>
      <c r="K264" s="61">
        <v>0</v>
      </c>
      <c r="L264" s="61">
        <v>0</v>
      </c>
    </row>
    <row r="265" spans="1:12" ht="30" hidden="1" customHeight="1">
      <c r="A265" s="62">
        <v>3</v>
      </c>
      <c r="B265" s="62">
        <v>3</v>
      </c>
      <c r="C265" s="39"/>
      <c r="D265" s="40"/>
      <c r="E265" s="40"/>
      <c r="F265" s="42"/>
      <c r="G265" s="41" t="s">
        <v>195</v>
      </c>
      <c r="H265" s="43">
        <v>265</v>
      </c>
      <c r="I265" s="44">
        <f>SUM(I266+I298)</f>
        <v>0</v>
      </c>
      <c r="J265" s="110">
        <f>SUM(J266+J298)</f>
        <v>0</v>
      </c>
      <c r="K265" s="45">
        <f>SUM(K266+K298)</f>
        <v>0</v>
      </c>
      <c r="L265" s="45">
        <f>SUM(L266+L298)</f>
        <v>0</v>
      </c>
    </row>
    <row r="266" spans="1:12" ht="40.5" hidden="1" customHeight="1">
      <c r="A266" s="58">
        <v>3</v>
      </c>
      <c r="B266" s="58">
        <v>3</v>
      </c>
      <c r="C266" s="54">
        <v>1</v>
      </c>
      <c r="D266" s="55"/>
      <c r="E266" s="55"/>
      <c r="F266" s="57"/>
      <c r="G266" s="56" t="s">
        <v>196</v>
      </c>
      <c r="H266" s="43">
        <v>266</v>
      </c>
      <c r="I266" s="44">
        <f>SUM(I267+I276+I280+I284+I288+I291+I294)</f>
        <v>0</v>
      </c>
      <c r="J266" s="110">
        <f>SUM(J267+J276+J280+J284+J288+J291+J294)</f>
        <v>0</v>
      </c>
      <c r="K266" s="45">
        <f>SUM(K267+K276+K280+K284+K288+K291+K294)</f>
        <v>0</v>
      </c>
      <c r="L266" s="45">
        <f>SUM(L267+L276+L280+L284+L288+L291+L294)</f>
        <v>0</v>
      </c>
    </row>
    <row r="267" spans="1:12" ht="15" hidden="1" customHeight="1">
      <c r="A267" s="58">
        <v>3</v>
      </c>
      <c r="B267" s="58">
        <v>3</v>
      </c>
      <c r="C267" s="54">
        <v>1</v>
      </c>
      <c r="D267" s="55">
        <v>1</v>
      </c>
      <c r="E267" s="55"/>
      <c r="F267" s="57"/>
      <c r="G267" s="56" t="s">
        <v>182</v>
      </c>
      <c r="H267" s="43">
        <v>267</v>
      </c>
      <c r="I267" s="44">
        <f>SUM(I268+I270+I273)</f>
        <v>0</v>
      </c>
      <c r="J267" s="44">
        <f>SUM(J268+J270+J273)</f>
        <v>0</v>
      </c>
      <c r="K267" s="44">
        <f>SUM(K268+K270+K273)</f>
        <v>0</v>
      </c>
      <c r="L267" s="44">
        <f>SUM(L268+L270+L273)</f>
        <v>0</v>
      </c>
    </row>
    <row r="268" spans="1:12" ht="12.75" hidden="1" customHeight="1">
      <c r="A268" s="58">
        <v>3</v>
      </c>
      <c r="B268" s="58">
        <v>3</v>
      </c>
      <c r="C268" s="54">
        <v>1</v>
      </c>
      <c r="D268" s="55">
        <v>1</v>
      </c>
      <c r="E268" s="55">
        <v>1</v>
      </c>
      <c r="F268" s="57"/>
      <c r="G268" s="56" t="s">
        <v>160</v>
      </c>
      <c r="H268" s="43">
        <v>268</v>
      </c>
      <c r="I268" s="44">
        <f>SUM(I269:I269)</f>
        <v>0</v>
      </c>
      <c r="J268" s="110">
        <f>SUM(J269:J269)</f>
        <v>0</v>
      </c>
      <c r="K268" s="45">
        <f>SUM(K269:K269)</f>
        <v>0</v>
      </c>
      <c r="L268" s="45">
        <f>SUM(L269:L269)</f>
        <v>0</v>
      </c>
    </row>
    <row r="269" spans="1:12" ht="1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1</v>
      </c>
      <c r="F269" s="57">
        <v>1</v>
      </c>
      <c r="G269" s="56" t="s">
        <v>160</v>
      </c>
      <c r="H269" s="43">
        <v>269</v>
      </c>
      <c r="I269" s="61">
        <v>0</v>
      </c>
      <c r="J269" s="61">
        <v>0</v>
      </c>
      <c r="K269" s="61">
        <v>0</v>
      </c>
      <c r="L269" s="61">
        <v>0</v>
      </c>
    </row>
    <row r="270" spans="1:12" ht="14.2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2</v>
      </c>
      <c r="F270" s="57"/>
      <c r="G270" s="56" t="s">
        <v>183</v>
      </c>
      <c r="H270" s="43">
        <v>270</v>
      </c>
      <c r="I270" s="44">
        <f>SUM(I271:I272)</f>
        <v>0</v>
      </c>
      <c r="J270" s="44">
        <f>SUM(J271:J272)</f>
        <v>0</v>
      </c>
      <c r="K270" s="44">
        <f>SUM(K271:K272)</f>
        <v>0</v>
      </c>
      <c r="L270" s="44">
        <f>SUM(L271:L272)</f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>
        <v>1</v>
      </c>
      <c r="G271" s="56" t="s">
        <v>162</v>
      </c>
      <c r="H271" s="43">
        <v>271</v>
      </c>
      <c r="I271" s="61">
        <v>0</v>
      </c>
      <c r="J271" s="61">
        <v>0</v>
      </c>
      <c r="K271" s="61">
        <v>0</v>
      </c>
      <c r="L271" s="61"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2</v>
      </c>
      <c r="F272" s="57">
        <v>2</v>
      </c>
      <c r="G272" s="56" t="s">
        <v>163</v>
      </c>
      <c r="H272" s="43">
        <v>272</v>
      </c>
      <c r="I272" s="61">
        <v>0</v>
      </c>
      <c r="J272" s="61">
        <v>0</v>
      </c>
      <c r="K272" s="61">
        <v>0</v>
      </c>
      <c r="L272" s="61"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3</v>
      </c>
      <c r="F273" s="57"/>
      <c r="G273" s="56" t="s">
        <v>164</v>
      </c>
      <c r="H273" s="43">
        <v>273</v>
      </c>
      <c r="I273" s="44">
        <f>SUM(I274:I275)</f>
        <v>0</v>
      </c>
      <c r="J273" s="44">
        <f>SUM(J274:J275)</f>
        <v>0</v>
      </c>
      <c r="K273" s="44">
        <f>SUM(K274:K275)</f>
        <v>0</v>
      </c>
      <c r="L273" s="44">
        <f>SUM(L274:L275)</f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>
        <v>1</v>
      </c>
      <c r="G274" s="56" t="s">
        <v>197</v>
      </c>
      <c r="H274" s="43">
        <v>274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3</v>
      </c>
      <c r="F275" s="57">
        <v>2</v>
      </c>
      <c r="G275" s="56" t="s">
        <v>184</v>
      </c>
      <c r="H275" s="43">
        <v>275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4" hidden="1" customHeight="1">
      <c r="A276" s="74">
        <v>3</v>
      </c>
      <c r="B276" s="49">
        <v>3</v>
      </c>
      <c r="C276" s="54">
        <v>1</v>
      </c>
      <c r="D276" s="55">
        <v>2</v>
      </c>
      <c r="E276" s="55"/>
      <c r="F276" s="57"/>
      <c r="G276" s="56" t="s">
        <v>198</v>
      </c>
      <c r="H276" s="43">
        <v>276</v>
      </c>
      <c r="I276" s="44">
        <f>I277</f>
        <v>0</v>
      </c>
      <c r="J276" s="110">
        <f>J277</f>
        <v>0</v>
      </c>
      <c r="K276" s="45">
        <f>K277</f>
        <v>0</v>
      </c>
      <c r="L276" s="45">
        <f>L277</f>
        <v>0</v>
      </c>
    </row>
    <row r="277" spans="1:12" ht="15" hidden="1" customHeight="1">
      <c r="A277" s="74">
        <v>3</v>
      </c>
      <c r="B277" s="74">
        <v>3</v>
      </c>
      <c r="C277" s="49">
        <v>1</v>
      </c>
      <c r="D277" s="47">
        <v>2</v>
      </c>
      <c r="E277" s="47">
        <v>1</v>
      </c>
      <c r="F277" s="50"/>
      <c r="G277" s="56" t="s">
        <v>198</v>
      </c>
      <c r="H277" s="43">
        <v>277</v>
      </c>
      <c r="I277" s="64">
        <f>SUM(I278:I279)</f>
        <v>0</v>
      </c>
      <c r="J277" s="111">
        <f>SUM(J278:J279)</f>
        <v>0</v>
      </c>
      <c r="K277" s="65">
        <f>SUM(K278:K279)</f>
        <v>0</v>
      </c>
      <c r="L277" s="65">
        <f>SUM(L278:L279)</f>
        <v>0</v>
      </c>
    </row>
    <row r="278" spans="1:12" ht="15" hidden="1" customHeight="1">
      <c r="A278" s="58">
        <v>3</v>
      </c>
      <c r="B278" s="58">
        <v>3</v>
      </c>
      <c r="C278" s="54">
        <v>1</v>
      </c>
      <c r="D278" s="55">
        <v>2</v>
      </c>
      <c r="E278" s="55">
        <v>1</v>
      </c>
      <c r="F278" s="57">
        <v>1</v>
      </c>
      <c r="G278" s="56" t="s">
        <v>199</v>
      </c>
      <c r="H278" s="43">
        <v>278</v>
      </c>
      <c r="I278" s="61">
        <v>0</v>
      </c>
      <c r="J278" s="61">
        <v>0</v>
      </c>
      <c r="K278" s="61">
        <v>0</v>
      </c>
      <c r="L278" s="61">
        <v>0</v>
      </c>
    </row>
    <row r="279" spans="1:12" ht="12.75" hidden="1" customHeight="1">
      <c r="A279" s="66">
        <v>3</v>
      </c>
      <c r="B279" s="99">
        <v>3</v>
      </c>
      <c r="C279" s="75">
        <v>1</v>
      </c>
      <c r="D279" s="76">
        <v>2</v>
      </c>
      <c r="E279" s="76">
        <v>1</v>
      </c>
      <c r="F279" s="77">
        <v>2</v>
      </c>
      <c r="G279" s="78" t="s">
        <v>200</v>
      </c>
      <c r="H279" s="43">
        <v>279</v>
      </c>
      <c r="I279" s="61">
        <v>0</v>
      </c>
      <c r="J279" s="61">
        <v>0</v>
      </c>
      <c r="K279" s="61">
        <v>0</v>
      </c>
      <c r="L279" s="61">
        <v>0</v>
      </c>
    </row>
    <row r="280" spans="1:12" ht="15.75" hidden="1" customHeight="1">
      <c r="A280" s="54">
        <v>3</v>
      </c>
      <c r="B280" s="56">
        <v>3</v>
      </c>
      <c r="C280" s="54">
        <v>1</v>
      </c>
      <c r="D280" s="55">
        <v>3</v>
      </c>
      <c r="E280" s="55"/>
      <c r="F280" s="57"/>
      <c r="G280" s="56" t="s">
        <v>201</v>
      </c>
      <c r="H280" s="43">
        <v>280</v>
      </c>
      <c r="I280" s="44">
        <f>I281</f>
        <v>0</v>
      </c>
      <c r="J280" s="110">
        <f>J281</f>
        <v>0</v>
      </c>
      <c r="K280" s="45">
        <f>K281</f>
        <v>0</v>
      </c>
      <c r="L280" s="45">
        <f>L281</f>
        <v>0</v>
      </c>
    </row>
    <row r="281" spans="1:12" ht="15.75" hidden="1" customHeight="1">
      <c r="A281" s="54">
        <v>3</v>
      </c>
      <c r="B281" s="78">
        <v>3</v>
      </c>
      <c r="C281" s="75">
        <v>1</v>
      </c>
      <c r="D281" s="76">
        <v>3</v>
      </c>
      <c r="E281" s="76">
        <v>1</v>
      </c>
      <c r="F281" s="77"/>
      <c r="G281" s="56" t="s">
        <v>201</v>
      </c>
      <c r="H281" s="43">
        <v>281</v>
      </c>
      <c r="I281" s="45">
        <f>I282+I283</f>
        <v>0</v>
      </c>
      <c r="J281" s="45">
        <f>J282+J283</f>
        <v>0</v>
      </c>
      <c r="K281" s="45">
        <f>K282+K283</f>
        <v>0</v>
      </c>
      <c r="L281" s="45">
        <f>L282+L283</f>
        <v>0</v>
      </c>
    </row>
    <row r="282" spans="1:12" ht="27" hidden="1" customHeight="1">
      <c r="A282" s="54">
        <v>3</v>
      </c>
      <c r="B282" s="56">
        <v>3</v>
      </c>
      <c r="C282" s="54">
        <v>1</v>
      </c>
      <c r="D282" s="55">
        <v>3</v>
      </c>
      <c r="E282" s="55">
        <v>1</v>
      </c>
      <c r="F282" s="57">
        <v>1</v>
      </c>
      <c r="G282" s="56" t="s">
        <v>202</v>
      </c>
      <c r="H282" s="43">
        <v>282</v>
      </c>
      <c r="I282" s="104">
        <v>0</v>
      </c>
      <c r="J282" s="104">
        <v>0</v>
      </c>
      <c r="K282" s="104">
        <v>0</v>
      </c>
      <c r="L282" s="103">
        <v>0</v>
      </c>
    </row>
    <row r="283" spans="1:12" ht="26.25" hidden="1" customHeight="1">
      <c r="A283" s="54">
        <v>3</v>
      </c>
      <c r="B283" s="56">
        <v>3</v>
      </c>
      <c r="C283" s="54">
        <v>1</v>
      </c>
      <c r="D283" s="55">
        <v>3</v>
      </c>
      <c r="E283" s="55">
        <v>1</v>
      </c>
      <c r="F283" s="57">
        <v>2</v>
      </c>
      <c r="G283" s="56" t="s">
        <v>203</v>
      </c>
      <c r="H283" s="43">
        <v>283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4" hidden="1" customHeight="1">
      <c r="A284" s="54">
        <v>3</v>
      </c>
      <c r="B284" s="56">
        <v>3</v>
      </c>
      <c r="C284" s="54">
        <v>1</v>
      </c>
      <c r="D284" s="55">
        <v>4</v>
      </c>
      <c r="E284" s="55"/>
      <c r="F284" s="57"/>
      <c r="G284" s="56" t="s">
        <v>204</v>
      </c>
      <c r="H284" s="43">
        <v>284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" hidden="1" customHeight="1">
      <c r="A285" s="58">
        <v>3</v>
      </c>
      <c r="B285" s="54">
        <v>3</v>
      </c>
      <c r="C285" s="55">
        <v>1</v>
      </c>
      <c r="D285" s="55">
        <v>4</v>
      </c>
      <c r="E285" s="55">
        <v>1</v>
      </c>
      <c r="F285" s="57"/>
      <c r="G285" s="56" t="s">
        <v>204</v>
      </c>
      <c r="H285" s="43">
        <v>285</v>
      </c>
      <c r="I285" s="44">
        <f>SUM(I286:I287)</f>
        <v>0</v>
      </c>
      <c r="J285" s="44">
        <f>SUM(J286:J287)</f>
        <v>0</v>
      </c>
      <c r="K285" s="44">
        <f>SUM(K286:K287)</f>
        <v>0</v>
      </c>
      <c r="L285" s="44">
        <f>SUM(L286:L287)</f>
        <v>0</v>
      </c>
    </row>
    <row r="286" spans="1:12" ht="14.4" hidden="1" customHeight="1">
      <c r="A286" s="58">
        <v>3</v>
      </c>
      <c r="B286" s="54">
        <v>3</v>
      </c>
      <c r="C286" s="55">
        <v>1</v>
      </c>
      <c r="D286" s="55">
        <v>4</v>
      </c>
      <c r="E286" s="55">
        <v>1</v>
      </c>
      <c r="F286" s="57">
        <v>1</v>
      </c>
      <c r="G286" s="56" t="s">
        <v>205</v>
      </c>
      <c r="H286" s="43">
        <v>286</v>
      </c>
      <c r="I286" s="60">
        <v>0</v>
      </c>
      <c r="J286" s="61">
        <v>0</v>
      </c>
      <c r="K286" s="61">
        <v>0</v>
      </c>
      <c r="L286" s="60">
        <v>0</v>
      </c>
    </row>
    <row r="287" spans="1:12" ht="14.25" hidden="1" customHeight="1">
      <c r="A287" s="54">
        <v>3</v>
      </c>
      <c r="B287" s="55">
        <v>3</v>
      </c>
      <c r="C287" s="55">
        <v>1</v>
      </c>
      <c r="D287" s="55">
        <v>4</v>
      </c>
      <c r="E287" s="55">
        <v>1</v>
      </c>
      <c r="F287" s="57">
        <v>2</v>
      </c>
      <c r="G287" s="56" t="s">
        <v>206</v>
      </c>
      <c r="H287" s="43">
        <v>287</v>
      </c>
      <c r="I287" s="61">
        <v>0</v>
      </c>
      <c r="J287" s="104">
        <v>0</v>
      </c>
      <c r="K287" s="104">
        <v>0</v>
      </c>
      <c r="L287" s="103">
        <v>0</v>
      </c>
    </row>
    <row r="288" spans="1:12" ht="15.75" hidden="1" customHeight="1">
      <c r="A288" s="54">
        <v>3</v>
      </c>
      <c r="B288" s="55">
        <v>3</v>
      </c>
      <c r="C288" s="55">
        <v>1</v>
      </c>
      <c r="D288" s="55">
        <v>5</v>
      </c>
      <c r="E288" s="55"/>
      <c r="F288" s="57"/>
      <c r="G288" s="56" t="s">
        <v>207</v>
      </c>
      <c r="H288" s="43">
        <v>288</v>
      </c>
      <c r="I288" s="65">
        <f t="shared" ref="I288:L289" si="28">I289</f>
        <v>0</v>
      </c>
      <c r="J288" s="110">
        <f t="shared" si="28"/>
        <v>0</v>
      </c>
      <c r="K288" s="45">
        <f t="shared" si="28"/>
        <v>0</v>
      </c>
      <c r="L288" s="45">
        <f t="shared" si="28"/>
        <v>0</v>
      </c>
    </row>
    <row r="289" spans="1:16" ht="14.25" hidden="1" customHeight="1">
      <c r="A289" s="49">
        <v>3</v>
      </c>
      <c r="B289" s="76">
        <v>3</v>
      </c>
      <c r="C289" s="76">
        <v>1</v>
      </c>
      <c r="D289" s="76">
        <v>5</v>
      </c>
      <c r="E289" s="76">
        <v>1</v>
      </c>
      <c r="F289" s="77"/>
      <c r="G289" s="56" t="s">
        <v>207</v>
      </c>
      <c r="H289" s="43">
        <v>289</v>
      </c>
      <c r="I289" s="45">
        <f t="shared" si="28"/>
        <v>0</v>
      </c>
      <c r="J289" s="111">
        <f t="shared" si="28"/>
        <v>0</v>
      </c>
      <c r="K289" s="65">
        <f t="shared" si="28"/>
        <v>0</v>
      </c>
      <c r="L289" s="65">
        <f t="shared" si="28"/>
        <v>0</v>
      </c>
    </row>
    <row r="290" spans="1:16" ht="14.25" hidden="1" customHeight="1">
      <c r="A290" s="54">
        <v>3</v>
      </c>
      <c r="B290" s="55">
        <v>3</v>
      </c>
      <c r="C290" s="55">
        <v>1</v>
      </c>
      <c r="D290" s="55">
        <v>5</v>
      </c>
      <c r="E290" s="55">
        <v>1</v>
      </c>
      <c r="F290" s="57">
        <v>1</v>
      </c>
      <c r="G290" s="56" t="s">
        <v>208</v>
      </c>
      <c r="H290" s="43">
        <v>290</v>
      </c>
      <c r="I290" s="61">
        <v>0</v>
      </c>
      <c r="J290" s="104">
        <v>0</v>
      </c>
      <c r="K290" s="104">
        <v>0</v>
      </c>
      <c r="L290" s="103"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6</v>
      </c>
      <c r="E291" s="55"/>
      <c r="F291" s="57"/>
      <c r="G291" s="56" t="s">
        <v>177</v>
      </c>
      <c r="H291" s="43">
        <v>291</v>
      </c>
      <c r="I291" s="45">
        <f t="shared" ref="I291:L292" si="29">I292</f>
        <v>0</v>
      </c>
      <c r="J291" s="110">
        <f t="shared" si="29"/>
        <v>0</v>
      </c>
      <c r="K291" s="45">
        <f t="shared" si="29"/>
        <v>0</v>
      </c>
      <c r="L291" s="45">
        <f t="shared" si="29"/>
        <v>0</v>
      </c>
    </row>
    <row r="292" spans="1:16" ht="13.5" hidden="1" customHeight="1">
      <c r="A292" s="54">
        <v>3</v>
      </c>
      <c r="B292" s="55">
        <v>3</v>
      </c>
      <c r="C292" s="55">
        <v>1</v>
      </c>
      <c r="D292" s="55">
        <v>6</v>
      </c>
      <c r="E292" s="55">
        <v>1</v>
      </c>
      <c r="F292" s="57"/>
      <c r="G292" s="56" t="s">
        <v>177</v>
      </c>
      <c r="H292" s="43">
        <v>292</v>
      </c>
      <c r="I292" s="44">
        <f t="shared" si="29"/>
        <v>0</v>
      </c>
      <c r="J292" s="110">
        <f t="shared" si="29"/>
        <v>0</v>
      </c>
      <c r="K292" s="45">
        <f t="shared" si="29"/>
        <v>0</v>
      </c>
      <c r="L292" s="45">
        <f t="shared" si="29"/>
        <v>0</v>
      </c>
    </row>
    <row r="293" spans="1:16" ht="14.25" hidden="1" customHeight="1">
      <c r="A293" s="54">
        <v>3</v>
      </c>
      <c r="B293" s="55">
        <v>3</v>
      </c>
      <c r="C293" s="55">
        <v>1</v>
      </c>
      <c r="D293" s="55">
        <v>6</v>
      </c>
      <c r="E293" s="55">
        <v>1</v>
      </c>
      <c r="F293" s="57">
        <v>1</v>
      </c>
      <c r="G293" s="56" t="s">
        <v>177</v>
      </c>
      <c r="H293" s="43">
        <v>293</v>
      </c>
      <c r="I293" s="104">
        <v>0</v>
      </c>
      <c r="J293" s="104">
        <v>0</v>
      </c>
      <c r="K293" s="104">
        <v>0</v>
      </c>
      <c r="L293" s="103">
        <v>0</v>
      </c>
    </row>
    <row r="294" spans="1:16" ht="15" hidden="1" customHeight="1">
      <c r="A294" s="54">
        <v>3</v>
      </c>
      <c r="B294" s="55">
        <v>3</v>
      </c>
      <c r="C294" s="55">
        <v>1</v>
      </c>
      <c r="D294" s="55">
        <v>7</v>
      </c>
      <c r="E294" s="55"/>
      <c r="F294" s="57"/>
      <c r="G294" s="56" t="s">
        <v>209</v>
      </c>
      <c r="H294" s="43">
        <v>294</v>
      </c>
      <c r="I294" s="44">
        <f>I295</f>
        <v>0</v>
      </c>
      <c r="J294" s="110">
        <f>J295</f>
        <v>0</v>
      </c>
      <c r="K294" s="45">
        <f>K295</f>
        <v>0</v>
      </c>
      <c r="L294" s="45">
        <f>L295</f>
        <v>0</v>
      </c>
    </row>
    <row r="295" spans="1:16" ht="16.5" hidden="1" customHeight="1">
      <c r="A295" s="54">
        <v>3</v>
      </c>
      <c r="B295" s="55">
        <v>3</v>
      </c>
      <c r="C295" s="55">
        <v>1</v>
      </c>
      <c r="D295" s="55">
        <v>7</v>
      </c>
      <c r="E295" s="55">
        <v>1</v>
      </c>
      <c r="F295" s="57"/>
      <c r="G295" s="56" t="s">
        <v>209</v>
      </c>
      <c r="H295" s="43">
        <v>295</v>
      </c>
      <c r="I295" s="44">
        <f>I296+I297</f>
        <v>0</v>
      </c>
      <c r="J295" s="44">
        <f>J296+J297</f>
        <v>0</v>
      </c>
      <c r="K295" s="44">
        <f>K296+K297</f>
        <v>0</v>
      </c>
      <c r="L295" s="44">
        <f>L296+L297</f>
        <v>0</v>
      </c>
    </row>
    <row r="296" spans="1:16" ht="27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>
        <v>1</v>
      </c>
      <c r="G296" s="56" t="s">
        <v>210</v>
      </c>
      <c r="H296" s="43">
        <v>296</v>
      </c>
      <c r="I296" s="104">
        <v>0</v>
      </c>
      <c r="J296" s="104">
        <v>0</v>
      </c>
      <c r="K296" s="104">
        <v>0</v>
      </c>
      <c r="L296" s="103">
        <v>0</v>
      </c>
    </row>
    <row r="297" spans="1:16" ht="27.75" hidden="1" customHeight="1">
      <c r="A297" s="54">
        <v>3</v>
      </c>
      <c r="B297" s="55">
        <v>3</v>
      </c>
      <c r="C297" s="55">
        <v>1</v>
      </c>
      <c r="D297" s="55">
        <v>7</v>
      </c>
      <c r="E297" s="55">
        <v>1</v>
      </c>
      <c r="F297" s="57">
        <v>2</v>
      </c>
      <c r="G297" s="56" t="s">
        <v>211</v>
      </c>
      <c r="H297" s="43">
        <v>297</v>
      </c>
      <c r="I297" s="61">
        <v>0</v>
      </c>
      <c r="J297" s="61">
        <v>0</v>
      </c>
      <c r="K297" s="61">
        <v>0</v>
      </c>
      <c r="L297" s="61">
        <v>0</v>
      </c>
    </row>
    <row r="298" spans="1:16" ht="38.25" hidden="1" customHeight="1">
      <c r="A298" s="54">
        <v>3</v>
      </c>
      <c r="B298" s="55">
        <v>3</v>
      </c>
      <c r="C298" s="55">
        <v>2</v>
      </c>
      <c r="D298" s="55"/>
      <c r="E298" s="55"/>
      <c r="F298" s="57"/>
      <c r="G298" s="56" t="s">
        <v>212</v>
      </c>
      <c r="H298" s="43">
        <v>298</v>
      </c>
      <c r="I298" s="44">
        <f>SUM(I299+I308+I312+I316+I320+I323+I326)</f>
        <v>0</v>
      </c>
      <c r="J298" s="110">
        <f>SUM(J299+J308+J312+J316+J320+J323+J326)</f>
        <v>0</v>
      </c>
      <c r="K298" s="45">
        <f>SUM(K299+K308+K312+K316+K320+K323+K326)</f>
        <v>0</v>
      </c>
      <c r="L298" s="45">
        <f>SUM(L299+L308+L312+L316+L320+L323+L326)</f>
        <v>0</v>
      </c>
    </row>
    <row r="299" spans="1:16" ht="15" hidden="1" customHeight="1">
      <c r="A299" s="54">
        <v>3</v>
      </c>
      <c r="B299" s="55">
        <v>3</v>
      </c>
      <c r="C299" s="55">
        <v>2</v>
      </c>
      <c r="D299" s="55">
        <v>1</v>
      </c>
      <c r="E299" s="55"/>
      <c r="F299" s="57"/>
      <c r="G299" s="56" t="s">
        <v>159</v>
      </c>
      <c r="H299" s="43">
        <v>299</v>
      </c>
      <c r="I299" s="44">
        <f>I300</f>
        <v>0</v>
      </c>
      <c r="J299" s="110">
        <f>J300</f>
        <v>0</v>
      </c>
      <c r="K299" s="45">
        <f>K300</f>
        <v>0</v>
      </c>
      <c r="L299" s="45">
        <f>L300</f>
        <v>0</v>
      </c>
    </row>
    <row r="300" spans="1:16" ht="14.4" hidden="1" customHeight="1">
      <c r="A300" s="58">
        <v>3</v>
      </c>
      <c r="B300" s="54">
        <v>3</v>
      </c>
      <c r="C300" s="55">
        <v>2</v>
      </c>
      <c r="D300" s="56">
        <v>1</v>
      </c>
      <c r="E300" s="54">
        <v>1</v>
      </c>
      <c r="F300" s="57"/>
      <c r="G300" s="56" t="s">
        <v>159</v>
      </c>
      <c r="H300" s="43">
        <v>300</v>
      </c>
      <c r="I300" s="44">
        <f>SUM(I301:I301)</f>
        <v>0</v>
      </c>
      <c r="J300" s="44">
        <f>SUM(J301:J301)</f>
        <v>0</v>
      </c>
      <c r="K300" s="44">
        <f>SUM(K301:K301)</f>
        <v>0</v>
      </c>
      <c r="L300" s="44">
        <f>SUM(L301:L301)</f>
        <v>0</v>
      </c>
      <c r="M300" s="139"/>
      <c r="N300" s="139"/>
      <c r="O300" s="139"/>
      <c r="P300" s="139"/>
    </row>
    <row r="301" spans="1:16" ht="13.5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1</v>
      </c>
      <c r="F301" s="57">
        <v>1</v>
      </c>
      <c r="G301" s="56" t="s">
        <v>160</v>
      </c>
      <c r="H301" s="43">
        <v>301</v>
      </c>
      <c r="I301" s="104">
        <v>0</v>
      </c>
      <c r="J301" s="104">
        <v>0</v>
      </c>
      <c r="K301" s="104">
        <v>0</v>
      </c>
      <c r="L301" s="103">
        <v>0</v>
      </c>
    </row>
    <row r="302" spans="1:16" ht="14.4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2</v>
      </c>
      <c r="F302" s="57"/>
      <c r="G302" s="78" t="s">
        <v>183</v>
      </c>
      <c r="H302" s="43">
        <v>302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>
        <v>1</v>
      </c>
      <c r="G303" s="78" t="s">
        <v>162</v>
      </c>
      <c r="H303" s="43">
        <v>303</v>
      </c>
      <c r="I303" s="104">
        <v>0</v>
      </c>
      <c r="J303" s="104">
        <v>0</v>
      </c>
      <c r="K303" s="104">
        <v>0</v>
      </c>
      <c r="L303" s="103"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2</v>
      </c>
      <c r="F304" s="57">
        <v>2</v>
      </c>
      <c r="G304" s="78" t="s">
        <v>163</v>
      </c>
      <c r="H304" s="43">
        <v>304</v>
      </c>
      <c r="I304" s="61">
        <v>0</v>
      </c>
      <c r="J304" s="61">
        <v>0</v>
      </c>
      <c r="K304" s="61">
        <v>0</v>
      </c>
      <c r="L304" s="61"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3</v>
      </c>
      <c r="F305" s="57"/>
      <c r="G305" s="78" t="s">
        <v>164</v>
      </c>
      <c r="H305" s="43">
        <v>305</v>
      </c>
      <c r="I305" s="44">
        <f>SUM(I306:I307)</f>
        <v>0</v>
      </c>
      <c r="J305" s="44">
        <f>SUM(J306:J307)</f>
        <v>0</v>
      </c>
      <c r="K305" s="44">
        <f>SUM(K306:K307)</f>
        <v>0</v>
      </c>
      <c r="L305" s="44">
        <f>SUM(L306:L307)</f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>
        <v>1</v>
      </c>
      <c r="G306" s="78" t="s">
        <v>165</v>
      </c>
      <c r="H306" s="43">
        <v>306</v>
      </c>
      <c r="I306" s="61">
        <v>0</v>
      </c>
      <c r="J306" s="61">
        <v>0</v>
      </c>
      <c r="K306" s="61">
        <v>0</v>
      </c>
      <c r="L306" s="61"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3</v>
      </c>
      <c r="F307" s="57">
        <v>2</v>
      </c>
      <c r="G307" s="78" t="s">
        <v>184</v>
      </c>
      <c r="H307" s="43">
        <v>307</v>
      </c>
      <c r="I307" s="79">
        <v>0</v>
      </c>
      <c r="J307" s="112">
        <v>0</v>
      </c>
      <c r="K307" s="79">
        <v>0</v>
      </c>
      <c r="L307" s="79">
        <v>0</v>
      </c>
    </row>
    <row r="308" spans="1:12" ht="14.4" hidden="1" customHeight="1">
      <c r="A308" s="66">
        <v>3</v>
      </c>
      <c r="B308" s="66">
        <v>3</v>
      </c>
      <c r="C308" s="75">
        <v>2</v>
      </c>
      <c r="D308" s="78">
        <v>2</v>
      </c>
      <c r="E308" s="75"/>
      <c r="F308" s="77"/>
      <c r="G308" s="78" t="s">
        <v>198</v>
      </c>
      <c r="H308" s="43">
        <v>308</v>
      </c>
      <c r="I308" s="71">
        <f>I309</f>
        <v>0</v>
      </c>
      <c r="J308" s="113">
        <f>J309</f>
        <v>0</v>
      </c>
      <c r="K308" s="72">
        <f>K309</f>
        <v>0</v>
      </c>
      <c r="L308" s="72">
        <f>L309</f>
        <v>0</v>
      </c>
    </row>
    <row r="309" spans="1:12" ht="14.4" hidden="1" customHeight="1">
      <c r="A309" s="58">
        <v>3</v>
      </c>
      <c r="B309" s="58">
        <v>3</v>
      </c>
      <c r="C309" s="54">
        <v>2</v>
      </c>
      <c r="D309" s="56">
        <v>2</v>
      </c>
      <c r="E309" s="54">
        <v>1</v>
      </c>
      <c r="F309" s="57"/>
      <c r="G309" s="78" t="s">
        <v>198</v>
      </c>
      <c r="H309" s="43">
        <v>309</v>
      </c>
      <c r="I309" s="44">
        <f>SUM(I310:I311)</f>
        <v>0</v>
      </c>
      <c r="J309" s="84">
        <f>SUM(J310:J311)</f>
        <v>0</v>
      </c>
      <c r="K309" s="45">
        <f>SUM(K310:K311)</f>
        <v>0</v>
      </c>
      <c r="L309" s="45">
        <f>SUM(L310:L311)</f>
        <v>0</v>
      </c>
    </row>
    <row r="310" spans="1:12" ht="14.4" hidden="1" customHeight="1">
      <c r="A310" s="58">
        <v>3</v>
      </c>
      <c r="B310" s="58">
        <v>3</v>
      </c>
      <c r="C310" s="54">
        <v>2</v>
      </c>
      <c r="D310" s="56">
        <v>2</v>
      </c>
      <c r="E310" s="58">
        <v>1</v>
      </c>
      <c r="F310" s="88">
        <v>1</v>
      </c>
      <c r="G310" s="56" t="s">
        <v>199</v>
      </c>
      <c r="H310" s="43">
        <v>310</v>
      </c>
      <c r="I310" s="61">
        <v>0</v>
      </c>
      <c r="J310" s="61">
        <v>0</v>
      </c>
      <c r="K310" s="61">
        <v>0</v>
      </c>
      <c r="L310" s="61">
        <v>0</v>
      </c>
    </row>
    <row r="311" spans="1:12" ht="14.4" hidden="1" customHeight="1">
      <c r="A311" s="66">
        <v>3</v>
      </c>
      <c r="B311" s="66">
        <v>3</v>
      </c>
      <c r="C311" s="67">
        <v>2</v>
      </c>
      <c r="D311" s="68">
        <v>2</v>
      </c>
      <c r="E311" s="69">
        <v>1</v>
      </c>
      <c r="F311" s="96">
        <v>2</v>
      </c>
      <c r="G311" s="69" t="s">
        <v>200</v>
      </c>
      <c r="H311" s="43">
        <v>311</v>
      </c>
      <c r="I311" s="61">
        <v>0</v>
      </c>
      <c r="J311" s="61">
        <v>0</v>
      </c>
      <c r="K311" s="61">
        <v>0</v>
      </c>
      <c r="L311" s="61">
        <v>0</v>
      </c>
    </row>
    <row r="312" spans="1:12" ht="23.25" hidden="1" customHeight="1">
      <c r="A312" s="58">
        <v>3</v>
      </c>
      <c r="B312" s="58">
        <v>3</v>
      </c>
      <c r="C312" s="54">
        <v>2</v>
      </c>
      <c r="D312" s="55">
        <v>3</v>
      </c>
      <c r="E312" s="56"/>
      <c r="F312" s="88"/>
      <c r="G312" s="56" t="s">
        <v>201</v>
      </c>
      <c r="H312" s="43">
        <v>312</v>
      </c>
      <c r="I312" s="44">
        <f>I313</f>
        <v>0</v>
      </c>
      <c r="J312" s="84">
        <f>J313</f>
        <v>0</v>
      </c>
      <c r="K312" s="45">
        <f>K313</f>
        <v>0</v>
      </c>
      <c r="L312" s="45">
        <f>L313</f>
        <v>0</v>
      </c>
    </row>
    <row r="313" spans="1:12" ht="13.5" hidden="1" customHeight="1">
      <c r="A313" s="58">
        <v>3</v>
      </c>
      <c r="B313" s="58">
        <v>3</v>
      </c>
      <c r="C313" s="54">
        <v>2</v>
      </c>
      <c r="D313" s="55">
        <v>3</v>
      </c>
      <c r="E313" s="56">
        <v>1</v>
      </c>
      <c r="F313" s="88"/>
      <c r="G313" s="56" t="s">
        <v>201</v>
      </c>
      <c r="H313" s="43">
        <v>313</v>
      </c>
      <c r="I313" s="44">
        <f>I314+I315</f>
        <v>0</v>
      </c>
      <c r="J313" s="44">
        <f>J314+J315</f>
        <v>0</v>
      </c>
      <c r="K313" s="44">
        <f>K314+K315</f>
        <v>0</v>
      </c>
      <c r="L313" s="44">
        <f>L314+L315</f>
        <v>0</v>
      </c>
    </row>
    <row r="314" spans="1:12" ht="28.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>
        <v>1</v>
      </c>
      <c r="G314" s="56" t="s">
        <v>202</v>
      </c>
      <c r="H314" s="43">
        <v>314</v>
      </c>
      <c r="I314" s="104">
        <v>0</v>
      </c>
      <c r="J314" s="104">
        <v>0</v>
      </c>
      <c r="K314" s="104">
        <v>0</v>
      </c>
      <c r="L314" s="103">
        <v>0</v>
      </c>
    </row>
    <row r="315" spans="1:12" ht="27.75" hidden="1" customHeight="1">
      <c r="A315" s="58">
        <v>3</v>
      </c>
      <c r="B315" s="58">
        <v>3</v>
      </c>
      <c r="C315" s="54">
        <v>2</v>
      </c>
      <c r="D315" s="55">
        <v>3</v>
      </c>
      <c r="E315" s="56">
        <v>1</v>
      </c>
      <c r="F315" s="88">
        <v>2</v>
      </c>
      <c r="G315" s="56" t="s">
        <v>203</v>
      </c>
      <c r="H315" s="43">
        <v>315</v>
      </c>
      <c r="I315" s="61">
        <v>0</v>
      </c>
      <c r="J315" s="61">
        <v>0</v>
      </c>
      <c r="K315" s="61">
        <v>0</v>
      </c>
      <c r="L315" s="61">
        <v>0</v>
      </c>
    </row>
    <row r="316" spans="1:12" ht="14.4" hidden="1" customHeight="1">
      <c r="A316" s="58">
        <v>3</v>
      </c>
      <c r="B316" s="58">
        <v>3</v>
      </c>
      <c r="C316" s="54">
        <v>2</v>
      </c>
      <c r="D316" s="55">
        <v>4</v>
      </c>
      <c r="E316" s="55"/>
      <c r="F316" s="57"/>
      <c r="G316" s="56" t="s">
        <v>204</v>
      </c>
      <c r="H316" s="43">
        <v>316</v>
      </c>
      <c r="I316" s="44">
        <f>I317</f>
        <v>0</v>
      </c>
      <c r="J316" s="84">
        <f>J317</f>
        <v>0</v>
      </c>
      <c r="K316" s="45">
        <f>K317</f>
        <v>0</v>
      </c>
      <c r="L316" s="45">
        <f>L317</f>
        <v>0</v>
      </c>
    </row>
    <row r="317" spans="1:12" ht="14.4" hidden="1" customHeight="1">
      <c r="A317" s="74">
        <v>3</v>
      </c>
      <c r="B317" s="74">
        <v>3</v>
      </c>
      <c r="C317" s="49">
        <v>2</v>
      </c>
      <c r="D317" s="47">
        <v>4</v>
      </c>
      <c r="E317" s="47">
        <v>1</v>
      </c>
      <c r="F317" s="50"/>
      <c r="G317" s="56" t="s">
        <v>204</v>
      </c>
      <c r="H317" s="43">
        <v>317</v>
      </c>
      <c r="I317" s="64">
        <f>SUM(I318:I319)</f>
        <v>0</v>
      </c>
      <c r="J317" s="85">
        <f>SUM(J318:J319)</f>
        <v>0</v>
      </c>
      <c r="K317" s="65">
        <f>SUM(K318:K319)</f>
        <v>0</v>
      </c>
      <c r="L317" s="65">
        <f>SUM(L318:L319)</f>
        <v>0</v>
      </c>
    </row>
    <row r="318" spans="1:12" ht="15.75" hidden="1" customHeight="1">
      <c r="A318" s="58">
        <v>3</v>
      </c>
      <c r="B318" s="58">
        <v>3</v>
      </c>
      <c r="C318" s="54">
        <v>2</v>
      </c>
      <c r="D318" s="55">
        <v>4</v>
      </c>
      <c r="E318" s="55">
        <v>1</v>
      </c>
      <c r="F318" s="57">
        <v>1</v>
      </c>
      <c r="G318" s="56" t="s">
        <v>205</v>
      </c>
      <c r="H318" s="43">
        <v>318</v>
      </c>
      <c r="I318" s="61">
        <v>0</v>
      </c>
      <c r="J318" s="61">
        <v>0</v>
      </c>
      <c r="K318" s="61">
        <v>0</v>
      </c>
      <c r="L318" s="61">
        <v>0</v>
      </c>
    </row>
    <row r="319" spans="1:12" ht="14.4" hidden="1" customHeight="1">
      <c r="A319" s="58">
        <v>3</v>
      </c>
      <c r="B319" s="58">
        <v>3</v>
      </c>
      <c r="C319" s="54">
        <v>2</v>
      </c>
      <c r="D319" s="55">
        <v>4</v>
      </c>
      <c r="E319" s="55">
        <v>1</v>
      </c>
      <c r="F319" s="57">
        <v>2</v>
      </c>
      <c r="G319" s="56" t="s">
        <v>213</v>
      </c>
      <c r="H319" s="43">
        <v>319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5</v>
      </c>
      <c r="E320" s="55"/>
      <c r="F320" s="57"/>
      <c r="G320" s="56" t="s">
        <v>207</v>
      </c>
      <c r="H320" s="43">
        <v>320</v>
      </c>
      <c r="I320" s="44">
        <f t="shared" ref="I320:L321" si="30">I321</f>
        <v>0</v>
      </c>
      <c r="J320" s="84">
        <f t="shared" si="30"/>
        <v>0</v>
      </c>
      <c r="K320" s="45">
        <f t="shared" si="30"/>
        <v>0</v>
      </c>
      <c r="L320" s="45">
        <f t="shared" si="30"/>
        <v>0</v>
      </c>
    </row>
    <row r="321" spans="1:12" ht="14.4" hidden="1" customHeight="1">
      <c r="A321" s="74">
        <v>3</v>
      </c>
      <c r="B321" s="74">
        <v>3</v>
      </c>
      <c r="C321" s="49">
        <v>2</v>
      </c>
      <c r="D321" s="47">
        <v>5</v>
      </c>
      <c r="E321" s="47">
        <v>1</v>
      </c>
      <c r="F321" s="50"/>
      <c r="G321" s="56" t="s">
        <v>207</v>
      </c>
      <c r="H321" s="43">
        <v>321</v>
      </c>
      <c r="I321" s="64">
        <f t="shared" si="30"/>
        <v>0</v>
      </c>
      <c r="J321" s="85">
        <f t="shared" si="30"/>
        <v>0</v>
      </c>
      <c r="K321" s="65">
        <f t="shared" si="30"/>
        <v>0</v>
      </c>
      <c r="L321" s="65">
        <f t="shared" si="30"/>
        <v>0</v>
      </c>
    </row>
    <row r="322" spans="1:12" ht="14.4" hidden="1" customHeight="1">
      <c r="A322" s="58">
        <v>3</v>
      </c>
      <c r="B322" s="58">
        <v>3</v>
      </c>
      <c r="C322" s="54">
        <v>2</v>
      </c>
      <c r="D322" s="55">
        <v>5</v>
      </c>
      <c r="E322" s="55">
        <v>1</v>
      </c>
      <c r="F322" s="57">
        <v>1</v>
      </c>
      <c r="G322" s="56" t="s">
        <v>207</v>
      </c>
      <c r="H322" s="43">
        <v>322</v>
      </c>
      <c r="I322" s="104">
        <v>0</v>
      </c>
      <c r="J322" s="104">
        <v>0</v>
      </c>
      <c r="K322" s="104">
        <v>0</v>
      </c>
      <c r="L322" s="103">
        <v>0</v>
      </c>
    </row>
    <row r="323" spans="1:12" ht="16.5" hidden="1" customHeight="1">
      <c r="A323" s="58">
        <v>3</v>
      </c>
      <c r="B323" s="58">
        <v>3</v>
      </c>
      <c r="C323" s="54">
        <v>2</v>
      </c>
      <c r="D323" s="55">
        <v>6</v>
      </c>
      <c r="E323" s="55"/>
      <c r="F323" s="57"/>
      <c r="G323" s="56" t="s">
        <v>177</v>
      </c>
      <c r="H323" s="43">
        <v>323</v>
      </c>
      <c r="I323" s="44">
        <f t="shared" ref="I323:L324" si="31">I324</f>
        <v>0</v>
      </c>
      <c r="J323" s="84">
        <f t="shared" si="31"/>
        <v>0</v>
      </c>
      <c r="K323" s="45">
        <f t="shared" si="31"/>
        <v>0</v>
      </c>
      <c r="L323" s="45">
        <f t="shared" si="31"/>
        <v>0</v>
      </c>
    </row>
    <row r="324" spans="1:12" ht="15" hidden="1" customHeight="1">
      <c r="A324" s="58">
        <v>3</v>
      </c>
      <c r="B324" s="58">
        <v>3</v>
      </c>
      <c r="C324" s="54">
        <v>2</v>
      </c>
      <c r="D324" s="55">
        <v>6</v>
      </c>
      <c r="E324" s="55">
        <v>1</v>
      </c>
      <c r="F324" s="57"/>
      <c r="G324" s="56" t="s">
        <v>177</v>
      </c>
      <c r="H324" s="43">
        <v>324</v>
      </c>
      <c r="I324" s="44">
        <f t="shared" si="31"/>
        <v>0</v>
      </c>
      <c r="J324" s="84">
        <f t="shared" si="31"/>
        <v>0</v>
      </c>
      <c r="K324" s="45">
        <f t="shared" si="31"/>
        <v>0</v>
      </c>
      <c r="L324" s="45">
        <f t="shared" si="31"/>
        <v>0</v>
      </c>
    </row>
    <row r="325" spans="1:12" ht="13.5" hidden="1" customHeight="1">
      <c r="A325" s="66">
        <v>3</v>
      </c>
      <c r="B325" s="66">
        <v>3</v>
      </c>
      <c r="C325" s="67">
        <v>2</v>
      </c>
      <c r="D325" s="68">
        <v>6</v>
      </c>
      <c r="E325" s="68">
        <v>1</v>
      </c>
      <c r="F325" s="70">
        <v>1</v>
      </c>
      <c r="G325" s="69" t="s">
        <v>177</v>
      </c>
      <c r="H325" s="43">
        <v>325</v>
      </c>
      <c r="I325" s="104">
        <v>0</v>
      </c>
      <c r="J325" s="104">
        <v>0</v>
      </c>
      <c r="K325" s="104">
        <v>0</v>
      </c>
      <c r="L325" s="103">
        <v>0</v>
      </c>
    </row>
    <row r="326" spans="1:12" ht="15" hidden="1" customHeight="1">
      <c r="A326" s="58">
        <v>3</v>
      </c>
      <c r="B326" s="58">
        <v>3</v>
      </c>
      <c r="C326" s="54">
        <v>2</v>
      </c>
      <c r="D326" s="55">
        <v>7</v>
      </c>
      <c r="E326" s="55"/>
      <c r="F326" s="57"/>
      <c r="G326" s="56" t="s">
        <v>209</v>
      </c>
      <c r="H326" s="43">
        <v>326</v>
      </c>
      <c r="I326" s="44">
        <f>I327</f>
        <v>0</v>
      </c>
      <c r="J326" s="84">
        <f>J327</f>
        <v>0</v>
      </c>
      <c r="K326" s="45">
        <f>K327</f>
        <v>0</v>
      </c>
      <c r="L326" s="45">
        <f>L327</f>
        <v>0</v>
      </c>
    </row>
    <row r="327" spans="1:12" ht="12.75" hidden="1" customHeight="1">
      <c r="A327" s="66">
        <v>3</v>
      </c>
      <c r="B327" s="66">
        <v>3</v>
      </c>
      <c r="C327" s="67">
        <v>2</v>
      </c>
      <c r="D327" s="68">
        <v>7</v>
      </c>
      <c r="E327" s="68">
        <v>1</v>
      </c>
      <c r="F327" s="70"/>
      <c r="G327" s="56" t="s">
        <v>209</v>
      </c>
      <c r="H327" s="43">
        <v>327</v>
      </c>
      <c r="I327" s="44">
        <f>SUM(I328:I329)</f>
        <v>0</v>
      </c>
      <c r="J327" s="44">
        <f>SUM(J328:J329)</f>
        <v>0</v>
      </c>
      <c r="K327" s="44">
        <f>SUM(K328:K329)</f>
        <v>0</v>
      </c>
      <c r="L327" s="44">
        <f>SUM(L328:L329)</f>
        <v>0</v>
      </c>
    </row>
    <row r="328" spans="1:12" ht="27" hidden="1" customHeight="1">
      <c r="A328" s="58">
        <v>3</v>
      </c>
      <c r="B328" s="58">
        <v>3</v>
      </c>
      <c r="C328" s="54">
        <v>2</v>
      </c>
      <c r="D328" s="55">
        <v>7</v>
      </c>
      <c r="E328" s="55">
        <v>1</v>
      </c>
      <c r="F328" s="57">
        <v>1</v>
      </c>
      <c r="G328" s="56" t="s">
        <v>210</v>
      </c>
      <c r="H328" s="43">
        <v>328</v>
      </c>
      <c r="I328" s="104">
        <v>0</v>
      </c>
      <c r="J328" s="104">
        <v>0</v>
      </c>
      <c r="K328" s="104">
        <v>0</v>
      </c>
      <c r="L328" s="103">
        <v>0</v>
      </c>
    </row>
    <row r="329" spans="1:12" ht="30" hidden="1" customHeight="1">
      <c r="A329" s="58">
        <v>3</v>
      </c>
      <c r="B329" s="58">
        <v>3</v>
      </c>
      <c r="C329" s="54">
        <v>2</v>
      </c>
      <c r="D329" s="55">
        <v>7</v>
      </c>
      <c r="E329" s="55">
        <v>1</v>
      </c>
      <c r="F329" s="57">
        <v>2</v>
      </c>
      <c r="G329" s="56" t="s">
        <v>211</v>
      </c>
      <c r="H329" s="43">
        <v>329</v>
      </c>
      <c r="I329" s="61">
        <v>0</v>
      </c>
      <c r="J329" s="61">
        <v>0</v>
      </c>
      <c r="K329" s="61">
        <v>0</v>
      </c>
      <c r="L329" s="61">
        <v>0</v>
      </c>
    </row>
    <row r="330" spans="1:12" ht="15.6" customHeight="1">
      <c r="A330" s="24"/>
      <c r="B330" s="24"/>
      <c r="C330" s="25"/>
      <c r="D330" s="114"/>
      <c r="E330" s="115"/>
      <c r="F330" s="116"/>
      <c r="G330" s="117" t="s">
        <v>214</v>
      </c>
      <c r="H330" s="43">
        <v>330</v>
      </c>
      <c r="I330" s="93">
        <f>SUM(I30)</f>
        <v>21000</v>
      </c>
      <c r="J330" s="93">
        <f>SUM(J30)</f>
        <v>14200</v>
      </c>
      <c r="K330" s="93">
        <f>SUM(K30)</f>
        <v>10356.709999999999</v>
      </c>
      <c r="L330" s="93">
        <f>SUM(L30)</f>
        <v>10356.709999999999</v>
      </c>
    </row>
    <row r="331" spans="1:12" ht="13.2" customHeight="1">
      <c r="G331" s="118" t="s">
        <v>215</v>
      </c>
      <c r="H331" s="43"/>
      <c r="I331" s="119"/>
      <c r="J331" s="120"/>
      <c r="K331" s="120" t="s">
        <v>216</v>
      </c>
      <c r="L331" s="120"/>
    </row>
    <row r="332" spans="1:12" ht="18.600000000000001" hidden="1" customHeight="1">
      <c r="D332" s="21"/>
      <c r="E332" s="21"/>
      <c r="F332" s="29"/>
      <c r="G332" s="21" t="s">
        <v>215</v>
      </c>
      <c r="H332" s="140"/>
      <c r="I332" s="121"/>
      <c r="J332" s="120"/>
      <c r="K332" s="21" t="s">
        <v>216</v>
      </c>
      <c r="L332" s="121"/>
    </row>
    <row r="333" spans="1:12" ht="18.75" customHeight="1">
      <c r="A333" s="122"/>
      <c r="B333" s="122"/>
      <c r="C333" s="122"/>
      <c r="D333" s="123" t="s">
        <v>217</v>
      </c>
      <c r="E333"/>
      <c r="F333"/>
      <c r="G333" s="140"/>
      <c r="H333" s="140"/>
      <c r="I333" s="128" t="s">
        <v>218</v>
      </c>
      <c r="K333" s="457" t="s">
        <v>219</v>
      </c>
      <c r="L333" s="457"/>
    </row>
    <row r="334" spans="1:12" ht="6.6" customHeight="1">
      <c r="I334" s="124"/>
      <c r="K334" s="124"/>
      <c r="L334" s="124"/>
    </row>
    <row r="335" spans="1:12" ht="15.75" customHeight="1">
      <c r="D335" s="21"/>
      <c r="E335" s="21"/>
      <c r="F335" s="29"/>
      <c r="G335" s="21" t="s">
        <v>220</v>
      </c>
      <c r="I335" s="124"/>
      <c r="K335" s="21" t="s">
        <v>221</v>
      </c>
      <c r="L335" s="125"/>
    </row>
    <row r="336" spans="1:12" ht="26.25" customHeight="1">
      <c r="D336" s="459" t="s">
        <v>222</v>
      </c>
      <c r="E336" s="460"/>
      <c r="F336" s="460"/>
      <c r="G336" s="460"/>
      <c r="H336" s="126"/>
      <c r="I336" s="127" t="s">
        <v>218</v>
      </c>
      <c r="K336" s="457" t="s">
        <v>219</v>
      </c>
      <c r="L336" s="457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333:L333"/>
    <mergeCell ref="D336:G336"/>
    <mergeCell ref="K336:L336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J278"/>
  <sheetViews>
    <sheetView tabSelected="1" topLeftCell="A19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438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82" t="s">
        <v>6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84" t="s">
        <v>7</v>
      </c>
      <c r="H8" s="484"/>
      <c r="I8" s="484"/>
      <c r="J8" s="484"/>
      <c r="K8" s="48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1" t="s">
        <v>425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5" t="s">
        <v>427</v>
      </c>
      <c r="H10" s="475"/>
      <c r="I10" s="475"/>
      <c r="J10" s="475"/>
      <c r="K10" s="47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5" t="s">
        <v>8</v>
      </c>
      <c r="H11" s="485"/>
      <c r="I11" s="485"/>
      <c r="J11" s="485"/>
      <c r="K11" s="48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1" t="s">
        <v>9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5" t="s">
        <v>441</v>
      </c>
      <c r="H15" s="475"/>
      <c r="I15" s="475"/>
      <c r="J15" s="475"/>
      <c r="K15" s="475"/>
    </row>
    <row r="16" spans="1:36" ht="11.25" customHeight="1">
      <c r="G16" s="476" t="s">
        <v>10</v>
      </c>
      <c r="H16" s="476"/>
      <c r="I16" s="476"/>
      <c r="J16" s="476"/>
      <c r="K16" s="476"/>
    </row>
    <row r="17" spans="1:19" ht="15" customHeight="1">
      <c r="B17"/>
      <c r="C17"/>
      <c r="D17"/>
      <c r="E17" s="477" t="s">
        <v>11</v>
      </c>
      <c r="F17" s="477"/>
      <c r="G17" s="477"/>
      <c r="H17" s="477"/>
      <c r="I17" s="477"/>
      <c r="J17" s="477"/>
      <c r="K17" s="477"/>
      <c r="L17"/>
    </row>
    <row r="18" spans="1:19" ht="12" customHeight="1">
      <c r="A18" s="478" t="s">
        <v>12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134"/>
    </row>
    <row r="19" spans="1:19" ht="12" customHeight="1">
      <c r="F19" s="1"/>
      <c r="J19" s="12"/>
      <c r="K19" s="13"/>
      <c r="L19" s="14" t="s">
        <v>13</v>
      </c>
      <c r="M19" s="134"/>
    </row>
    <row r="20" spans="1:19" ht="11.25" customHeight="1">
      <c r="F20" s="1"/>
      <c r="J20" s="15" t="s">
        <v>14</v>
      </c>
      <c r="K20" s="7"/>
      <c r="L20" s="16"/>
      <c r="M20" s="134"/>
    </row>
    <row r="21" spans="1:19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9" ht="12.75" customHeight="1">
      <c r="C22" s="479" t="s">
        <v>16</v>
      </c>
      <c r="D22" s="480"/>
      <c r="E22" s="480"/>
      <c r="F22" s="480"/>
      <c r="G22" s="480"/>
      <c r="H22" s="480"/>
      <c r="I22" s="480"/>
      <c r="K22" s="19" t="s">
        <v>17</v>
      </c>
      <c r="L22" s="20" t="s">
        <v>18</v>
      </c>
      <c r="M22" s="134"/>
    </row>
    <row r="23" spans="1:19" ht="12" customHeight="1">
      <c r="F23" s="1"/>
      <c r="G23" s="17" t="s">
        <v>226</v>
      </c>
      <c r="H23" s="21"/>
      <c r="J23" s="129" t="s">
        <v>20</v>
      </c>
      <c r="K23" s="22" t="s">
        <v>21</v>
      </c>
      <c r="L23" s="16"/>
      <c r="M23" s="134"/>
    </row>
    <row r="24" spans="1:19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9" ht="13.5" customHeight="1">
      <c r="F25" s="1"/>
      <c r="G25" s="458" t="s">
        <v>23</v>
      </c>
      <c r="H25" s="458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9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9" ht="24" customHeight="1">
      <c r="A27" s="461" t="s">
        <v>29</v>
      </c>
      <c r="B27" s="462"/>
      <c r="C27" s="462"/>
      <c r="D27" s="462"/>
      <c r="E27" s="462"/>
      <c r="F27" s="462"/>
      <c r="G27" s="465" t="s">
        <v>30</v>
      </c>
      <c r="H27" s="467" t="s">
        <v>31</v>
      </c>
      <c r="I27" s="469" t="s">
        <v>32</v>
      </c>
      <c r="J27" s="470"/>
      <c r="K27" s="471" t="s">
        <v>33</v>
      </c>
      <c r="L27" s="473" t="s">
        <v>34</v>
      </c>
      <c r="M27" s="135"/>
    </row>
    <row r="28" spans="1:19" ht="46.5" customHeight="1">
      <c r="A28" s="463"/>
      <c r="B28" s="464"/>
      <c r="C28" s="464"/>
      <c r="D28" s="464"/>
      <c r="E28" s="464"/>
      <c r="F28" s="464"/>
      <c r="G28" s="466"/>
      <c r="H28" s="468"/>
      <c r="I28" s="32" t="s">
        <v>35</v>
      </c>
      <c r="J28" s="33" t="s">
        <v>36</v>
      </c>
      <c r="K28" s="472"/>
      <c r="L28" s="474"/>
    </row>
    <row r="29" spans="1:19" ht="11.25" customHeight="1">
      <c r="A29" s="454" t="s">
        <v>37</v>
      </c>
      <c r="B29" s="455"/>
      <c r="C29" s="455"/>
      <c r="D29" s="455"/>
      <c r="E29" s="455"/>
      <c r="F29" s="456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9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SUM(I31+I43+I64+I71+I91)</f>
        <v>5500</v>
      </c>
      <c r="J30" s="44">
        <f>SUM(J31+J43+J64+J71+J91)</f>
        <v>3800</v>
      </c>
      <c r="K30" s="44">
        <f>SUM(K31+K43+K64+K71+K91)</f>
        <v>3301.6</v>
      </c>
      <c r="L30" s="44">
        <f>SUM(L31+L43+L64+L71+L91)</f>
        <v>3301.6</v>
      </c>
    </row>
    <row r="31" spans="1:19" ht="26.25" customHeight="1">
      <c r="A31" s="62">
        <v>2</v>
      </c>
      <c r="B31" s="63">
        <v>2</v>
      </c>
      <c r="C31" s="47"/>
      <c r="D31" s="48"/>
      <c r="E31" s="49"/>
      <c r="F31" s="50"/>
      <c r="G31" s="51" t="s">
        <v>45</v>
      </c>
      <c r="H31" s="43">
        <v>13</v>
      </c>
      <c r="I31" s="64">
        <f t="shared" ref="I31:L33" si="0">I32</f>
        <v>5500</v>
      </c>
      <c r="J31" s="65">
        <f t="shared" si="0"/>
        <v>3800</v>
      </c>
      <c r="K31" s="64">
        <f t="shared" si="0"/>
        <v>3301.6</v>
      </c>
      <c r="L31" s="64">
        <f t="shared" si="0"/>
        <v>3301.6</v>
      </c>
    </row>
    <row r="32" spans="1:19" ht="27" hidden="1" customHeight="1">
      <c r="A32" s="58">
        <v>2</v>
      </c>
      <c r="B32" s="54">
        <v>2</v>
      </c>
      <c r="C32" s="55">
        <v>1</v>
      </c>
      <c r="D32" s="56"/>
      <c r="E32" s="54"/>
      <c r="F32" s="57"/>
      <c r="G32" s="48" t="s">
        <v>45</v>
      </c>
      <c r="H32" s="43">
        <v>14</v>
      </c>
      <c r="I32" s="44">
        <f t="shared" si="0"/>
        <v>5500</v>
      </c>
      <c r="J32" s="45">
        <f t="shared" si="0"/>
        <v>3800</v>
      </c>
      <c r="K32" s="44">
        <f t="shared" si="0"/>
        <v>3301.6</v>
      </c>
      <c r="L32" s="45">
        <f t="shared" si="0"/>
        <v>3301.6</v>
      </c>
      <c r="Q32" s="136"/>
      <c r="S32" s="136"/>
    </row>
    <row r="33" spans="1:19" ht="15.75" hidden="1" customHeight="1">
      <c r="A33" s="58">
        <v>2</v>
      </c>
      <c r="B33" s="54">
        <v>2</v>
      </c>
      <c r="C33" s="55">
        <v>1</v>
      </c>
      <c r="D33" s="56">
        <v>1</v>
      </c>
      <c r="E33" s="54"/>
      <c r="F33" s="57"/>
      <c r="G33" s="48" t="s">
        <v>45</v>
      </c>
      <c r="H33" s="43">
        <v>15</v>
      </c>
      <c r="I33" s="44">
        <f t="shared" si="0"/>
        <v>5500</v>
      </c>
      <c r="J33" s="45">
        <f t="shared" si="0"/>
        <v>3800</v>
      </c>
      <c r="K33" s="53">
        <f t="shared" si="0"/>
        <v>3301.6</v>
      </c>
      <c r="L33" s="53">
        <f t="shared" si="0"/>
        <v>3301.6</v>
      </c>
      <c r="Q33" s="136"/>
      <c r="R33" s="136"/>
    </row>
    <row r="34" spans="1:19" ht="24.75" hidden="1" customHeight="1">
      <c r="A34" s="66">
        <v>2</v>
      </c>
      <c r="B34" s="67">
        <v>2</v>
      </c>
      <c r="C34" s="68">
        <v>1</v>
      </c>
      <c r="D34" s="69">
        <v>1</v>
      </c>
      <c r="E34" s="67">
        <v>1</v>
      </c>
      <c r="F34" s="70"/>
      <c r="G34" s="48" t="s">
        <v>45</v>
      </c>
      <c r="H34" s="43">
        <v>16</v>
      </c>
      <c r="I34" s="71">
        <f>SUM(I35:I42)</f>
        <v>5500</v>
      </c>
      <c r="J34" s="71">
        <f>SUM(J35:J42)</f>
        <v>3800</v>
      </c>
      <c r="K34" s="72">
        <f>SUM(K35:K42)</f>
        <v>3301.6</v>
      </c>
      <c r="L34" s="72">
        <f>SUM(L35:L42)</f>
        <v>3301.6</v>
      </c>
      <c r="Q34" s="136"/>
      <c r="R34" s="136"/>
    </row>
    <row r="35" spans="1:19" ht="26.25" hidden="1" customHeight="1">
      <c r="A35" s="74">
        <v>2</v>
      </c>
      <c r="B35" s="49">
        <v>2</v>
      </c>
      <c r="C35" s="47">
        <v>1</v>
      </c>
      <c r="D35" s="48">
        <v>1</v>
      </c>
      <c r="E35" s="49">
        <v>1</v>
      </c>
      <c r="F35" s="50">
        <v>7</v>
      </c>
      <c r="G35" s="48" t="s">
        <v>50</v>
      </c>
      <c r="H35" s="43">
        <v>21</v>
      </c>
      <c r="I35" s="60">
        <v>0</v>
      </c>
      <c r="J35" s="60">
        <v>0</v>
      </c>
      <c r="K35" s="60">
        <v>0</v>
      </c>
      <c r="L35" s="60">
        <v>0</v>
      </c>
      <c r="Q35" s="136"/>
      <c r="R35" s="136"/>
    </row>
    <row r="36" spans="1:19" ht="27.6" customHeight="1">
      <c r="A36" s="58">
        <v>2</v>
      </c>
      <c r="B36" s="54">
        <v>2</v>
      </c>
      <c r="C36" s="55">
        <v>1</v>
      </c>
      <c r="D36" s="56">
        <v>1</v>
      </c>
      <c r="E36" s="54">
        <v>1</v>
      </c>
      <c r="F36" s="57">
        <v>16</v>
      </c>
      <c r="G36" s="56" t="s">
        <v>55</v>
      </c>
      <c r="H36" s="43">
        <v>26</v>
      </c>
      <c r="I36" s="61">
        <v>400</v>
      </c>
      <c r="J36" s="60">
        <v>400</v>
      </c>
      <c r="K36" s="60">
        <v>275</v>
      </c>
      <c r="L36" s="60">
        <v>275</v>
      </c>
      <c r="Q36" s="136"/>
      <c r="R36" s="136"/>
    </row>
    <row r="37" spans="1:19" ht="15.75" hidden="1" customHeight="1">
      <c r="A37" s="66">
        <v>2</v>
      </c>
      <c r="B37" s="75">
        <v>2</v>
      </c>
      <c r="C37" s="76">
        <v>1</v>
      </c>
      <c r="D37" s="76">
        <v>1</v>
      </c>
      <c r="E37" s="76">
        <v>1</v>
      </c>
      <c r="F37" s="77">
        <v>12</v>
      </c>
      <c r="G37" s="78" t="s">
        <v>52</v>
      </c>
      <c r="H37" s="43">
        <v>23</v>
      </c>
      <c r="I37" s="79"/>
      <c r="J37" s="60"/>
      <c r="K37" s="60"/>
      <c r="L37" s="60"/>
      <c r="Q37" s="136"/>
      <c r="R37" s="136"/>
    </row>
    <row r="38" spans="1:19" ht="15" customHeight="1">
      <c r="A38" s="58">
        <v>2</v>
      </c>
      <c r="B38" s="54">
        <v>2</v>
      </c>
      <c r="C38" s="55">
        <v>1</v>
      </c>
      <c r="D38" s="55">
        <v>1</v>
      </c>
      <c r="E38" s="55">
        <v>1</v>
      </c>
      <c r="F38" s="57">
        <v>20</v>
      </c>
      <c r="G38" s="56" t="s">
        <v>57</v>
      </c>
      <c r="H38" s="43">
        <v>28</v>
      </c>
      <c r="I38" s="61">
        <v>2000</v>
      </c>
      <c r="J38" s="60">
        <v>1300</v>
      </c>
      <c r="K38" s="60">
        <v>965.28</v>
      </c>
      <c r="L38" s="60">
        <v>965.28</v>
      </c>
      <c r="Q38" s="136"/>
      <c r="R38" s="136"/>
    </row>
    <row r="39" spans="1:19" ht="27.75" hidden="1" customHeight="1">
      <c r="A39" s="58">
        <v>2</v>
      </c>
      <c r="B39" s="54">
        <v>2</v>
      </c>
      <c r="C39" s="55">
        <v>1</v>
      </c>
      <c r="D39" s="55">
        <v>1</v>
      </c>
      <c r="E39" s="55">
        <v>1</v>
      </c>
      <c r="F39" s="57">
        <v>17</v>
      </c>
      <c r="G39" s="56" t="s">
        <v>56</v>
      </c>
      <c r="H39" s="43">
        <v>27</v>
      </c>
      <c r="I39" s="61"/>
      <c r="J39" s="61"/>
      <c r="K39" s="61"/>
      <c r="L39" s="61"/>
      <c r="Q39" s="136"/>
      <c r="R39" s="136"/>
    </row>
    <row r="40" spans="1:19" ht="27" customHeight="1">
      <c r="A40" s="58">
        <v>2</v>
      </c>
      <c r="B40" s="54">
        <v>2</v>
      </c>
      <c r="C40" s="55">
        <v>1</v>
      </c>
      <c r="D40" s="55">
        <v>1</v>
      </c>
      <c r="E40" s="55">
        <v>1</v>
      </c>
      <c r="F40" s="57">
        <v>21</v>
      </c>
      <c r="G40" s="56" t="s">
        <v>58</v>
      </c>
      <c r="H40" s="43">
        <v>29</v>
      </c>
      <c r="I40" s="61">
        <v>200</v>
      </c>
      <c r="J40" s="60">
        <v>200</v>
      </c>
      <c r="K40" s="60">
        <v>174.99</v>
      </c>
      <c r="L40" s="60">
        <v>174.99</v>
      </c>
      <c r="Q40" s="136"/>
      <c r="R40" s="136"/>
    </row>
    <row r="41" spans="1:19" ht="17.399999999999999" customHeight="1">
      <c r="A41" s="58">
        <v>2</v>
      </c>
      <c r="B41" s="54">
        <v>2</v>
      </c>
      <c r="C41" s="55">
        <v>1</v>
      </c>
      <c r="D41" s="55">
        <v>1</v>
      </c>
      <c r="E41" s="55">
        <v>1</v>
      </c>
      <c r="F41" s="57">
        <v>30</v>
      </c>
      <c r="G41" s="56" t="s">
        <v>60</v>
      </c>
      <c r="H41" s="43">
        <v>29</v>
      </c>
      <c r="I41" s="61">
        <v>2900</v>
      </c>
      <c r="J41" s="60">
        <v>1900</v>
      </c>
      <c r="K41" s="60">
        <v>1886.33</v>
      </c>
      <c r="L41" s="60">
        <v>1886.33</v>
      </c>
      <c r="Q41" s="136"/>
      <c r="R41" s="136"/>
    </row>
    <row r="42" spans="1:19" ht="12" hidden="1" customHeight="1">
      <c r="A42" s="58">
        <v>2</v>
      </c>
      <c r="B42" s="54">
        <v>2</v>
      </c>
      <c r="C42" s="55">
        <v>1</v>
      </c>
      <c r="D42" s="55">
        <v>1</v>
      </c>
      <c r="E42" s="55">
        <v>1</v>
      </c>
      <c r="F42" s="57">
        <v>22</v>
      </c>
      <c r="G42" s="56" t="s">
        <v>59</v>
      </c>
      <c r="H42" s="43">
        <v>30</v>
      </c>
      <c r="I42" s="61"/>
      <c r="J42" s="60"/>
      <c r="K42" s="60"/>
      <c r="L42" s="60"/>
      <c r="Q42" s="136"/>
      <c r="R42" s="136"/>
    </row>
    <row r="43" spans="1:19" ht="14.25" hidden="1" customHeight="1">
      <c r="A43" s="81">
        <v>2</v>
      </c>
      <c r="B43" s="82">
        <v>3</v>
      </c>
      <c r="C43" s="46"/>
      <c r="D43" s="47"/>
      <c r="E43" s="47"/>
      <c r="F43" s="50"/>
      <c r="G43" s="83" t="s">
        <v>61</v>
      </c>
      <c r="H43" s="43">
        <v>32</v>
      </c>
      <c r="I43" s="64">
        <f>I44</f>
        <v>0</v>
      </c>
      <c r="J43" s="64">
        <f>J44</f>
        <v>0</v>
      </c>
      <c r="K43" s="64">
        <f>K44</f>
        <v>0</v>
      </c>
      <c r="L43" s="64">
        <f>L44</f>
        <v>0</v>
      </c>
    </row>
    <row r="44" spans="1:19" ht="13.5" hidden="1" customHeight="1">
      <c r="A44" s="58">
        <v>2</v>
      </c>
      <c r="B44" s="54">
        <v>3</v>
      </c>
      <c r="C44" s="55">
        <v>1</v>
      </c>
      <c r="D44" s="55"/>
      <c r="E44" s="55"/>
      <c r="F44" s="57"/>
      <c r="G44" s="56" t="s">
        <v>62</v>
      </c>
      <c r="H44" s="43">
        <v>33</v>
      </c>
      <c r="I44" s="44">
        <f>SUM(I45+I50+I55)</f>
        <v>0</v>
      </c>
      <c r="J44" s="84">
        <f>SUM(J45+J50+J55)</f>
        <v>0</v>
      </c>
      <c r="K44" s="45">
        <f>SUM(K45+K50+K55)</f>
        <v>0</v>
      </c>
      <c r="L44" s="44">
        <f>SUM(L45+L50+L55)</f>
        <v>0</v>
      </c>
      <c r="Q44" s="136"/>
      <c r="S44" s="136"/>
    </row>
    <row r="45" spans="1:19" ht="15" hidden="1" customHeight="1">
      <c r="A45" s="58">
        <v>2</v>
      </c>
      <c r="B45" s="54">
        <v>3</v>
      </c>
      <c r="C45" s="55">
        <v>1</v>
      </c>
      <c r="D45" s="55">
        <v>1</v>
      </c>
      <c r="E45" s="55"/>
      <c r="F45" s="57"/>
      <c r="G45" s="56" t="s">
        <v>63</v>
      </c>
      <c r="H45" s="43">
        <v>34</v>
      </c>
      <c r="I45" s="44">
        <f>I46</f>
        <v>0</v>
      </c>
      <c r="J45" s="84">
        <f>J46</f>
        <v>0</v>
      </c>
      <c r="K45" s="45">
        <f>K46</f>
        <v>0</v>
      </c>
      <c r="L45" s="44">
        <f>L46</f>
        <v>0</v>
      </c>
      <c r="Q45" s="136"/>
      <c r="R45" s="136"/>
    </row>
    <row r="46" spans="1:19" ht="13.5" hidden="1" customHeight="1">
      <c r="A46" s="58">
        <v>2</v>
      </c>
      <c r="B46" s="54">
        <v>3</v>
      </c>
      <c r="C46" s="55">
        <v>1</v>
      </c>
      <c r="D46" s="55">
        <v>1</v>
      </c>
      <c r="E46" s="55">
        <v>1</v>
      </c>
      <c r="F46" s="57"/>
      <c r="G46" s="56" t="s">
        <v>63</v>
      </c>
      <c r="H46" s="43">
        <v>35</v>
      </c>
      <c r="I46" s="44">
        <f>SUM(I47:I49)</f>
        <v>0</v>
      </c>
      <c r="J46" s="84">
        <f>SUM(J47:J49)</f>
        <v>0</v>
      </c>
      <c r="K46" s="45">
        <f>SUM(K47:K49)</f>
        <v>0</v>
      </c>
      <c r="L46" s="44">
        <f>SUM(L47:L49)</f>
        <v>0</v>
      </c>
      <c r="Q46" s="136"/>
      <c r="R46" s="136"/>
    </row>
    <row r="47" spans="1:19" s="137" customFormat="1" ht="25.5" hidden="1" customHeight="1">
      <c r="A47" s="58">
        <v>2</v>
      </c>
      <c r="B47" s="54">
        <v>3</v>
      </c>
      <c r="C47" s="55">
        <v>1</v>
      </c>
      <c r="D47" s="55">
        <v>1</v>
      </c>
      <c r="E47" s="55">
        <v>1</v>
      </c>
      <c r="F47" s="57">
        <v>1</v>
      </c>
      <c r="G47" s="56" t="s">
        <v>64</v>
      </c>
      <c r="H47" s="43">
        <v>36</v>
      </c>
      <c r="I47" s="61">
        <v>0</v>
      </c>
      <c r="J47" s="61">
        <v>0</v>
      </c>
      <c r="K47" s="61">
        <v>0</v>
      </c>
      <c r="L47" s="61">
        <v>0</v>
      </c>
      <c r="Q47" s="136"/>
      <c r="R47" s="136"/>
    </row>
    <row r="48" spans="1:19" ht="19.5" hidden="1" customHeight="1">
      <c r="A48" s="58">
        <v>2</v>
      </c>
      <c r="B48" s="49">
        <v>3</v>
      </c>
      <c r="C48" s="47">
        <v>1</v>
      </c>
      <c r="D48" s="47">
        <v>1</v>
      </c>
      <c r="E48" s="47">
        <v>1</v>
      </c>
      <c r="F48" s="50">
        <v>2</v>
      </c>
      <c r="G48" s="48" t="s">
        <v>65</v>
      </c>
      <c r="H48" s="43">
        <v>37</v>
      </c>
      <c r="I48" s="59">
        <v>0</v>
      </c>
      <c r="J48" s="59">
        <v>0</v>
      </c>
      <c r="K48" s="59">
        <v>0</v>
      </c>
      <c r="L48" s="59">
        <v>0</v>
      </c>
      <c r="Q48" s="136"/>
      <c r="R48" s="136"/>
    </row>
    <row r="49" spans="1:18" ht="16.5" hidden="1" customHeight="1">
      <c r="A49" s="54">
        <v>2</v>
      </c>
      <c r="B49" s="55">
        <v>3</v>
      </c>
      <c r="C49" s="55">
        <v>1</v>
      </c>
      <c r="D49" s="55">
        <v>1</v>
      </c>
      <c r="E49" s="55">
        <v>1</v>
      </c>
      <c r="F49" s="57">
        <v>3</v>
      </c>
      <c r="G49" s="56" t="s">
        <v>66</v>
      </c>
      <c r="H49" s="43">
        <v>38</v>
      </c>
      <c r="I49" s="61">
        <v>0</v>
      </c>
      <c r="J49" s="61">
        <v>0</v>
      </c>
      <c r="K49" s="61">
        <v>0</v>
      </c>
      <c r="L49" s="61">
        <v>0</v>
      </c>
      <c r="Q49" s="136"/>
      <c r="R49" s="136"/>
    </row>
    <row r="50" spans="1:18" ht="29.25" hidden="1" customHeight="1">
      <c r="A50" s="49">
        <v>2</v>
      </c>
      <c r="B50" s="47">
        <v>3</v>
      </c>
      <c r="C50" s="47">
        <v>1</v>
      </c>
      <c r="D50" s="47">
        <v>2</v>
      </c>
      <c r="E50" s="47"/>
      <c r="F50" s="50"/>
      <c r="G50" s="48" t="s">
        <v>67</v>
      </c>
      <c r="H50" s="43">
        <v>39</v>
      </c>
      <c r="I50" s="64">
        <f>I51</f>
        <v>0</v>
      </c>
      <c r="J50" s="85">
        <f>J51</f>
        <v>0</v>
      </c>
      <c r="K50" s="65">
        <f>K51</f>
        <v>0</v>
      </c>
      <c r="L50" s="65">
        <f>L51</f>
        <v>0</v>
      </c>
      <c r="Q50" s="136"/>
      <c r="R50" s="136"/>
    </row>
    <row r="51" spans="1:18" ht="27" hidden="1" customHeight="1">
      <c r="A51" s="67">
        <v>2</v>
      </c>
      <c r="B51" s="68">
        <v>3</v>
      </c>
      <c r="C51" s="68">
        <v>1</v>
      </c>
      <c r="D51" s="68">
        <v>2</v>
      </c>
      <c r="E51" s="68">
        <v>1</v>
      </c>
      <c r="F51" s="70"/>
      <c r="G51" s="48" t="s">
        <v>67</v>
      </c>
      <c r="H51" s="43">
        <v>40</v>
      </c>
      <c r="I51" s="53">
        <f>SUM(I52:I54)</f>
        <v>0</v>
      </c>
      <c r="J51" s="86">
        <f>SUM(J52:J54)</f>
        <v>0</v>
      </c>
      <c r="K51" s="52">
        <f>SUM(K52:K54)</f>
        <v>0</v>
      </c>
      <c r="L51" s="45">
        <f>SUM(L52:L54)</f>
        <v>0</v>
      </c>
      <c r="Q51" s="136"/>
      <c r="R51" s="136"/>
    </row>
    <row r="52" spans="1:18" s="137" customFormat="1" ht="27" hidden="1" customHeight="1">
      <c r="A52" s="54">
        <v>2</v>
      </c>
      <c r="B52" s="55">
        <v>3</v>
      </c>
      <c r="C52" s="55">
        <v>1</v>
      </c>
      <c r="D52" s="55">
        <v>2</v>
      </c>
      <c r="E52" s="55">
        <v>1</v>
      </c>
      <c r="F52" s="57">
        <v>1</v>
      </c>
      <c r="G52" s="58" t="s">
        <v>64</v>
      </c>
      <c r="H52" s="43">
        <v>41</v>
      </c>
      <c r="I52" s="61">
        <v>0</v>
      </c>
      <c r="J52" s="61">
        <v>0</v>
      </c>
      <c r="K52" s="61">
        <v>0</v>
      </c>
      <c r="L52" s="61">
        <v>0</v>
      </c>
      <c r="Q52" s="136"/>
      <c r="R52" s="136"/>
    </row>
    <row r="53" spans="1:18" ht="16.5" hidden="1" customHeight="1">
      <c r="A53" s="54">
        <v>2</v>
      </c>
      <c r="B53" s="55">
        <v>3</v>
      </c>
      <c r="C53" s="55">
        <v>1</v>
      </c>
      <c r="D53" s="55">
        <v>2</v>
      </c>
      <c r="E53" s="55">
        <v>1</v>
      </c>
      <c r="F53" s="57">
        <v>2</v>
      </c>
      <c r="G53" s="58" t="s">
        <v>65</v>
      </c>
      <c r="H53" s="43">
        <v>42</v>
      </c>
      <c r="I53" s="61">
        <v>0</v>
      </c>
      <c r="J53" s="61">
        <v>0</v>
      </c>
      <c r="K53" s="61">
        <v>0</v>
      </c>
      <c r="L53" s="61">
        <v>0</v>
      </c>
      <c r="Q53" s="136"/>
      <c r="R53" s="136"/>
    </row>
    <row r="54" spans="1:18" ht="15" hidden="1" customHeight="1">
      <c r="A54" s="54">
        <v>2</v>
      </c>
      <c r="B54" s="55">
        <v>3</v>
      </c>
      <c r="C54" s="55">
        <v>1</v>
      </c>
      <c r="D54" s="55">
        <v>2</v>
      </c>
      <c r="E54" s="55">
        <v>1</v>
      </c>
      <c r="F54" s="57">
        <v>3</v>
      </c>
      <c r="G54" s="58" t="s">
        <v>66</v>
      </c>
      <c r="H54" s="43">
        <v>43</v>
      </c>
      <c r="I54" s="61">
        <v>0</v>
      </c>
      <c r="J54" s="61">
        <v>0</v>
      </c>
      <c r="K54" s="61">
        <v>0</v>
      </c>
      <c r="L54" s="61">
        <v>0</v>
      </c>
      <c r="Q54" s="136"/>
      <c r="R54" s="136"/>
    </row>
    <row r="55" spans="1:18" ht="27.75" hidden="1" customHeight="1">
      <c r="A55" s="54">
        <v>2</v>
      </c>
      <c r="B55" s="55">
        <v>3</v>
      </c>
      <c r="C55" s="55">
        <v>1</v>
      </c>
      <c r="D55" s="55">
        <v>3</v>
      </c>
      <c r="E55" s="55"/>
      <c r="F55" s="57"/>
      <c r="G55" s="58" t="s">
        <v>68</v>
      </c>
      <c r="H55" s="43">
        <v>44</v>
      </c>
      <c r="I55" s="44">
        <f>I56</f>
        <v>0</v>
      </c>
      <c r="J55" s="84">
        <f>J56</f>
        <v>0</v>
      </c>
      <c r="K55" s="45">
        <f>K56</f>
        <v>0</v>
      </c>
      <c r="L55" s="45">
        <f>L56</f>
        <v>0</v>
      </c>
      <c r="Q55" s="136"/>
      <c r="R55" s="136"/>
    </row>
    <row r="56" spans="1:18" ht="26.25" hidden="1" customHeight="1">
      <c r="A56" s="54">
        <v>2</v>
      </c>
      <c r="B56" s="55">
        <v>3</v>
      </c>
      <c r="C56" s="55">
        <v>1</v>
      </c>
      <c r="D56" s="55">
        <v>3</v>
      </c>
      <c r="E56" s="55">
        <v>1</v>
      </c>
      <c r="F56" s="57"/>
      <c r="G56" s="58" t="s">
        <v>69</v>
      </c>
      <c r="H56" s="43">
        <v>45</v>
      </c>
      <c r="I56" s="44">
        <f>SUM(I57:I59)</f>
        <v>0</v>
      </c>
      <c r="J56" s="84">
        <f>SUM(J57:J59)</f>
        <v>0</v>
      </c>
      <c r="K56" s="45">
        <f>SUM(K57:K59)</f>
        <v>0</v>
      </c>
      <c r="L56" s="45">
        <f>SUM(L57:L59)</f>
        <v>0</v>
      </c>
      <c r="Q56" s="136"/>
      <c r="R56" s="136"/>
    </row>
    <row r="57" spans="1:18" ht="15" hidden="1" customHeight="1">
      <c r="A57" s="49">
        <v>2</v>
      </c>
      <c r="B57" s="47">
        <v>3</v>
      </c>
      <c r="C57" s="47">
        <v>1</v>
      </c>
      <c r="D57" s="47">
        <v>3</v>
      </c>
      <c r="E57" s="47">
        <v>1</v>
      </c>
      <c r="F57" s="50">
        <v>1</v>
      </c>
      <c r="G57" s="74" t="s">
        <v>70</v>
      </c>
      <c r="H57" s="43">
        <v>46</v>
      </c>
      <c r="I57" s="59">
        <v>0</v>
      </c>
      <c r="J57" s="59">
        <v>0</v>
      </c>
      <c r="K57" s="59">
        <v>0</v>
      </c>
      <c r="L57" s="59">
        <v>0</v>
      </c>
      <c r="Q57" s="136"/>
      <c r="R57" s="136"/>
    </row>
    <row r="58" spans="1:18" ht="16.5" hidden="1" customHeight="1">
      <c r="A58" s="54">
        <v>2</v>
      </c>
      <c r="B58" s="55">
        <v>3</v>
      </c>
      <c r="C58" s="55">
        <v>1</v>
      </c>
      <c r="D58" s="55">
        <v>3</v>
      </c>
      <c r="E58" s="55">
        <v>1</v>
      </c>
      <c r="F58" s="57">
        <v>2</v>
      </c>
      <c r="G58" s="58" t="s">
        <v>71</v>
      </c>
      <c r="H58" s="43">
        <v>47</v>
      </c>
      <c r="I58" s="61">
        <v>0</v>
      </c>
      <c r="J58" s="61">
        <v>0</v>
      </c>
      <c r="K58" s="61">
        <v>0</v>
      </c>
      <c r="L58" s="61">
        <v>0</v>
      </c>
      <c r="Q58" s="136"/>
      <c r="R58" s="136"/>
    </row>
    <row r="59" spans="1:18" ht="17.25" hidden="1" customHeight="1">
      <c r="A59" s="49">
        <v>2</v>
      </c>
      <c r="B59" s="47">
        <v>3</v>
      </c>
      <c r="C59" s="47">
        <v>1</v>
      </c>
      <c r="D59" s="47">
        <v>3</v>
      </c>
      <c r="E59" s="47">
        <v>1</v>
      </c>
      <c r="F59" s="50">
        <v>3</v>
      </c>
      <c r="G59" s="74" t="s">
        <v>72</v>
      </c>
      <c r="H59" s="43">
        <v>48</v>
      </c>
      <c r="I59" s="59">
        <v>0</v>
      </c>
      <c r="J59" s="59">
        <v>0</v>
      </c>
      <c r="K59" s="59">
        <v>0</v>
      </c>
      <c r="L59" s="59">
        <v>0</v>
      </c>
      <c r="Q59" s="136"/>
      <c r="R59" s="136"/>
    </row>
    <row r="60" spans="1:18" ht="12.75" hidden="1" customHeight="1">
      <c r="A60" s="49">
        <v>2</v>
      </c>
      <c r="B60" s="47">
        <v>3</v>
      </c>
      <c r="C60" s="47">
        <v>2</v>
      </c>
      <c r="D60" s="47"/>
      <c r="E60" s="47"/>
      <c r="F60" s="50"/>
      <c r="G60" s="74" t="s">
        <v>73</v>
      </c>
      <c r="H60" s="43">
        <v>49</v>
      </c>
      <c r="I60" s="44">
        <f t="shared" ref="I60:L61" si="1">I61</f>
        <v>0</v>
      </c>
      <c r="J60" s="44">
        <f t="shared" si="1"/>
        <v>0</v>
      </c>
      <c r="K60" s="44">
        <f t="shared" si="1"/>
        <v>0</v>
      </c>
      <c r="L60" s="44">
        <f t="shared" si="1"/>
        <v>0</v>
      </c>
    </row>
    <row r="61" spans="1:18" ht="12" hidden="1" customHeight="1">
      <c r="A61" s="49">
        <v>2</v>
      </c>
      <c r="B61" s="47">
        <v>3</v>
      </c>
      <c r="C61" s="47">
        <v>2</v>
      </c>
      <c r="D61" s="47">
        <v>1</v>
      </c>
      <c r="E61" s="47"/>
      <c r="F61" s="50"/>
      <c r="G61" s="74" t="s">
        <v>73</v>
      </c>
      <c r="H61" s="43">
        <v>50</v>
      </c>
      <c r="I61" s="44">
        <f t="shared" si="1"/>
        <v>0</v>
      </c>
      <c r="J61" s="44">
        <f t="shared" si="1"/>
        <v>0</v>
      </c>
      <c r="K61" s="44">
        <f t="shared" si="1"/>
        <v>0</v>
      </c>
      <c r="L61" s="44">
        <f t="shared" si="1"/>
        <v>0</v>
      </c>
    </row>
    <row r="62" spans="1:18" ht="15.75" hidden="1" customHeight="1">
      <c r="A62" s="49">
        <v>2</v>
      </c>
      <c r="B62" s="47">
        <v>3</v>
      </c>
      <c r="C62" s="47">
        <v>2</v>
      </c>
      <c r="D62" s="47">
        <v>1</v>
      </c>
      <c r="E62" s="47">
        <v>1</v>
      </c>
      <c r="F62" s="50"/>
      <c r="G62" s="74" t="s">
        <v>73</v>
      </c>
      <c r="H62" s="43">
        <v>51</v>
      </c>
      <c r="I62" s="44">
        <f>SUM(I63)</f>
        <v>0</v>
      </c>
      <c r="J62" s="44">
        <f>SUM(J63)</f>
        <v>0</v>
      </c>
      <c r="K62" s="44">
        <f>SUM(K63)</f>
        <v>0</v>
      </c>
      <c r="L62" s="44">
        <f>SUM(L63)</f>
        <v>0</v>
      </c>
    </row>
    <row r="63" spans="1:18" ht="13.5" hidden="1" customHeight="1">
      <c r="A63" s="49">
        <v>2</v>
      </c>
      <c r="B63" s="47">
        <v>3</v>
      </c>
      <c r="C63" s="47">
        <v>2</v>
      </c>
      <c r="D63" s="47">
        <v>1</v>
      </c>
      <c r="E63" s="47">
        <v>1</v>
      </c>
      <c r="F63" s="50">
        <v>1</v>
      </c>
      <c r="G63" s="74" t="s">
        <v>73</v>
      </c>
      <c r="H63" s="43">
        <v>52</v>
      </c>
      <c r="I63" s="61">
        <v>0</v>
      </c>
      <c r="J63" s="61">
        <v>0</v>
      </c>
      <c r="K63" s="61">
        <v>0</v>
      </c>
      <c r="L63" s="61">
        <v>0</v>
      </c>
    </row>
    <row r="64" spans="1:18" ht="16.5" hidden="1" customHeight="1">
      <c r="A64" s="39">
        <v>2</v>
      </c>
      <c r="B64" s="40">
        <v>4</v>
      </c>
      <c r="C64" s="40"/>
      <c r="D64" s="40"/>
      <c r="E64" s="40"/>
      <c r="F64" s="42"/>
      <c r="G64" s="87" t="s">
        <v>74</v>
      </c>
      <c r="H64" s="43">
        <v>53</v>
      </c>
      <c r="I64" s="44">
        <f t="shared" ref="I64:L66" si="2">I65</f>
        <v>0</v>
      </c>
      <c r="J64" s="84">
        <f t="shared" si="2"/>
        <v>0</v>
      </c>
      <c r="K64" s="45">
        <f t="shared" si="2"/>
        <v>0</v>
      </c>
      <c r="L64" s="45">
        <f t="shared" si="2"/>
        <v>0</v>
      </c>
    </row>
    <row r="65" spans="1:12" ht="15.75" hidden="1" customHeight="1">
      <c r="A65" s="54">
        <v>2</v>
      </c>
      <c r="B65" s="55">
        <v>4</v>
      </c>
      <c r="C65" s="55">
        <v>1</v>
      </c>
      <c r="D65" s="55"/>
      <c r="E65" s="55"/>
      <c r="F65" s="57"/>
      <c r="G65" s="58" t="s">
        <v>75</v>
      </c>
      <c r="H65" s="43">
        <v>54</v>
      </c>
      <c r="I65" s="44">
        <f t="shared" si="2"/>
        <v>0</v>
      </c>
      <c r="J65" s="84">
        <f t="shared" si="2"/>
        <v>0</v>
      </c>
      <c r="K65" s="45">
        <f t="shared" si="2"/>
        <v>0</v>
      </c>
      <c r="L65" s="45">
        <f t="shared" si="2"/>
        <v>0</v>
      </c>
    </row>
    <row r="66" spans="1:12" ht="17.25" hidden="1" customHeight="1">
      <c r="A66" s="54">
        <v>2</v>
      </c>
      <c r="B66" s="55">
        <v>4</v>
      </c>
      <c r="C66" s="55">
        <v>1</v>
      </c>
      <c r="D66" s="55">
        <v>1</v>
      </c>
      <c r="E66" s="55"/>
      <c r="F66" s="57"/>
      <c r="G66" s="58" t="s">
        <v>75</v>
      </c>
      <c r="H66" s="43">
        <v>55</v>
      </c>
      <c r="I66" s="44">
        <f t="shared" si="2"/>
        <v>0</v>
      </c>
      <c r="J66" s="84">
        <f t="shared" si="2"/>
        <v>0</v>
      </c>
      <c r="K66" s="45">
        <f t="shared" si="2"/>
        <v>0</v>
      </c>
      <c r="L66" s="45">
        <f t="shared" si="2"/>
        <v>0</v>
      </c>
    </row>
    <row r="67" spans="1:12" ht="18" hidden="1" customHeight="1">
      <c r="A67" s="54">
        <v>2</v>
      </c>
      <c r="B67" s="55">
        <v>4</v>
      </c>
      <c r="C67" s="55">
        <v>1</v>
      </c>
      <c r="D67" s="55">
        <v>1</v>
      </c>
      <c r="E67" s="55">
        <v>1</v>
      </c>
      <c r="F67" s="57"/>
      <c r="G67" s="58" t="s">
        <v>75</v>
      </c>
      <c r="H67" s="43">
        <v>56</v>
      </c>
      <c r="I67" s="44">
        <f>SUM(I68:I70)</f>
        <v>0</v>
      </c>
      <c r="J67" s="84">
        <f>SUM(J68:J70)</f>
        <v>0</v>
      </c>
      <c r="K67" s="45">
        <f>SUM(K68:K70)</f>
        <v>0</v>
      </c>
      <c r="L67" s="45">
        <f>SUM(L68:L70)</f>
        <v>0</v>
      </c>
    </row>
    <row r="68" spans="1:12" ht="14.25" hidden="1" customHeight="1">
      <c r="A68" s="54">
        <v>2</v>
      </c>
      <c r="B68" s="55">
        <v>4</v>
      </c>
      <c r="C68" s="55">
        <v>1</v>
      </c>
      <c r="D68" s="55">
        <v>1</v>
      </c>
      <c r="E68" s="55">
        <v>1</v>
      </c>
      <c r="F68" s="57">
        <v>1</v>
      </c>
      <c r="G68" s="58" t="s">
        <v>76</v>
      </c>
      <c r="H68" s="43">
        <v>57</v>
      </c>
      <c r="I68" s="61">
        <v>0</v>
      </c>
      <c r="J68" s="61">
        <v>0</v>
      </c>
      <c r="K68" s="61">
        <v>0</v>
      </c>
      <c r="L68" s="61">
        <v>0</v>
      </c>
    </row>
    <row r="69" spans="1:12" ht="13.5" hidden="1" customHeight="1">
      <c r="A69" s="54">
        <v>2</v>
      </c>
      <c r="B69" s="54">
        <v>4</v>
      </c>
      <c r="C69" s="54">
        <v>1</v>
      </c>
      <c r="D69" s="55">
        <v>1</v>
      </c>
      <c r="E69" s="55">
        <v>1</v>
      </c>
      <c r="F69" s="88">
        <v>2</v>
      </c>
      <c r="G69" s="56" t="s">
        <v>77</v>
      </c>
      <c r="H69" s="43">
        <v>58</v>
      </c>
      <c r="I69" s="61">
        <v>0</v>
      </c>
      <c r="J69" s="61">
        <v>0</v>
      </c>
      <c r="K69" s="61">
        <v>0</v>
      </c>
      <c r="L69" s="61">
        <v>0</v>
      </c>
    </row>
    <row r="70" spans="1:12" ht="14.4" hidden="1" customHeight="1">
      <c r="A70" s="54">
        <v>2</v>
      </c>
      <c r="B70" s="55">
        <v>4</v>
      </c>
      <c r="C70" s="54">
        <v>1</v>
      </c>
      <c r="D70" s="55">
        <v>1</v>
      </c>
      <c r="E70" s="55">
        <v>1</v>
      </c>
      <c r="F70" s="88">
        <v>3</v>
      </c>
      <c r="G70" s="56" t="s">
        <v>78</v>
      </c>
      <c r="H70" s="43">
        <v>59</v>
      </c>
      <c r="I70" s="61">
        <v>0</v>
      </c>
      <c r="J70" s="61">
        <v>0</v>
      </c>
      <c r="K70" s="61">
        <v>0</v>
      </c>
      <c r="L70" s="61">
        <v>0</v>
      </c>
    </row>
    <row r="71" spans="1:12" ht="14.4" hidden="1" customHeight="1">
      <c r="A71" s="39">
        <v>2</v>
      </c>
      <c r="B71" s="40">
        <v>5</v>
      </c>
      <c r="C71" s="39"/>
      <c r="D71" s="40"/>
      <c r="E71" s="40"/>
      <c r="F71" s="89"/>
      <c r="G71" s="41" t="s">
        <v>79</v>
      </c>
      <c r="H71" s="43">
        <v>60</v>
      </c>
      <c r="I71" s="44">
        <f>SUM(I72+I77+I82)</f>
        <v>0</v>
      </c>
      <c r="J71" s="84">
        <f>SUM(J72+J77+J82)</f>
        <v>0</v>
      </c>
      <c r="K71" s="45">
        <f>SUM(K72+K77+K82)</f>
        <v>0</v>
      </c>
      <c r="L71" s="45">
        <f>SUM(L72+L77+L82)</f>
        <v>0</v>
      </c>
    </row>
    <row r="72" spans="1:12" ht="14.4" hidden="1" customHeight="1">
      <c r="A72" s="49">
        <v>2</v>
      </c>
      <c r="B72" s="47">
        <v>5</v>
      </c>
      <c r="C72" s="49">
        <v>1</v>
      </c>
      <c r="D72" s="47"/>
      <c r="E72" s="47"/>
      <c r="F72" s="90"/>
      <c r="G72" s="48" t="s">
        <v>80</v>
      </c>
      <c r="H72" s="43">
        <v>61</v>
      </c>
      <c r="I72" s="64">
        <f t="shared" ref="I72:L73" si="3">I73</f>
        <v>0</v>
      </c>
      <c r="J72" s="85">
        <f t="shared" si="3"/>
        <v>0</v>
      </c>
      <c r="K72" s="65">
        <f t="shared" si="3"/>
        <v>0</v>
      </c>
      <c r="L72" s="65">
        <f t="shared" si="3"/>
        <v>0</v>
      </c>
    </row>
    <row r="73" spans="1:12" ht="14.4" hidden="1" customHeight="1">
      <c r="A73" s="54">
        <v>2</v>
      </c>
      <c r="B73" s="55">
        <v>5</v>
      </c>
      <c r="C73" s="54">
        <v>1</v>
      </c>
      <c r="D73" s="55">
        <v>1</v>
      </c>
      <c r="E73" s="55"/>
      <c r="F73" s="88"/>
      <c r="G73" s="56" t="s">
        <v>80</v>
      </c>
      <c r="H73" s="43">
        <v>62</v>
      </c>
      <c r="I73" s="44">
        <f t="shared" si="3"/>
        <v>0</v>
      </c>
      <c r="J73" s="84">
        <f t="shared" si="3"/>
        <v>0</v>
      </c>
      <c r="K73" s="45">
        <f t="shared" si="3"/>
        <v>0</v>
      </c>
      <c r="L73" s="45">
        <f t="shared" si="3"/>
        <v>0</v>
      </c>
    </row>
    <row r="74" spans="1:12" ht="14.4" hidden="1" customHeight="1">
      <c r="A74" s="54">
        <v>2</v>
      </c>
      <c r="B74" s="55">
        <v>5</v>
      </c>
      <c r="C74" s="54">
        <v>1</v>
      </c>
      <c r="D74" s="55">
        <v>1</v>
      </c>
      <c r="E74" s="55">
        <v>1</v>
      </c>
      <c r="F74" s="88"/>
      <c r="G74" s="56" t="s">
        <v>80</v>
      </c>
      <c r="H74" s="43">
        <v>63</v>
      </c>
      <c r="I74" s="44">
        <f>SUM(I75:I76)</f>
        <v>0</v>
      </c>
      <c r="J74" s="84">
        <f>SUM(J75:J76)</f>
        <v>0</v>
      </c>
      <c r="K74" s="45">
        <f>SUM(K75:K76)</f>
        <v>0</v>
      </c>
      <c r="L74" s="45">
        <f>SUM(L75:L76)</f>
        <v>0</v>
      </c>
    </row>
    <row r="75" spans="1:12" ht="25.5" hidden="1" customHeight="1">
      <c r="A75" s="54">
        <v>2</v>
      </c>
      <c r="B75" s="55">
        <v>5</v>
      </c>
      <c r="C75" s="54">
        <v>1</v>
      </c>
      <c r="D75" s="55">
        <v>1</v>
      </c>
      <c r="E75" s="55">
        <v>1</v>
      </c>
      <c r="F75" s="88">
        <v>1</v>
      </c>
      <c r="G75" s="56" t="s">
        <v>81</v>
      </c>
      <c r="H75" s="43">
        <v>64</v>
      </c>
      <c r="I75" s="61">
        <v>0</v>
      </c>
      <c r="J75" s="61">
        <v>0</v>
      </c>
      <c r="K75" s="61">
        <v>0</v>
      </c>
      <c r="L75" s="61">
        <v>0</v>
      </c>
    </row>
    <row r="76" spans="1:12" ht="15.75" hidden="1" customHeight="1">
      <c r="A76" s="54">
        <v>2</v>
      </c>
      <c r="B76" s="55">
        <v>5</v>
      </c>
      <c r="C76" s="54">
        <v>1</v>
      </c>
      <c r="D76" s="55">
        <v>1</v>
      </c>
      <c r="E76" s="55">
        <v>1</v>
      </c>
      <c r="F76" s="88">
        <v>2</v>
      </c>
      <c r="G76" s="56" t="s">
        <v>82</v>
      </c>
      <c r="H76" s="43">
        <v>65</v>
      </c>
      <c r="I76" s="61">
        <v>0</v>
      </c>
      <c r="J76" s="61">
        <v>0</v>
      </c>
      <c r="K76" s="61">
        <v>0</v>
      </c>
      <c r="L76" s="61">
        <v>0</v>
      </c>
    </row>
    <row r="77" spans="1:12" ht="12" hidden="1" customHeight="1">
      <c r="A77" s="54">
        <v>2</v>
      </c>
      <c r="B77" s="55">
        <v>5</v>
      </c>
      <c r="C77" s="54">
        <v>2</v>
      </c>
      <c r="D77" s="55"/>
      <c r="E77" s="55"/>
      <c r="F77" s="88"/>
      <c r="G77" s="56" t="s">
        <v>83</v>
      </c>
      <c r="H77" s="43">
        <v>66</v>
      </c>
      <c r="I77" s="44">
        <f t="shared" ref="I77:L78" si="4">I78</f>
        <v>0</v>
      </c>
      <c r="J77" s="84">
        <f t="shared" si="4"/>
        <v>0</v>
      </c>
      <c r="K77" s="45">
        <f t="shared" si="4"/>
        <v>0</v>
      </c>
      <c r="L77" s="44">
        <f t="shared" si="4"/>
        <v>0</v>
      </c>
    </row>
    <row r="78" spans="1:12" ht="15.75" hidden="1" customHeight="1">
      <c r="A78" s="58">
        <v>2</v>
      </c>
      <c r="B78" s="54">
        <v>5</v>
      </c>
      <c r="C78" s="55">
        <v>2</v>
      </c>
      <c r="D78" s="56">
        <v>1</v>
      </c>
      <c r="E78" s="54"/>
      <c r="F78" s="88"/>
      <c r="G78" s="56" t="s">
        <v>83</v>
      </c>
      <c r="H78" s="43">
        <v>67</v>
      </c>
      <c r="I78" s="44">
        <f t="shared" si="4"/>
        <v>0</v>
      </c>
      <c r="J78" s="84">
        <f t="shared" si="4"/>
        <v>0</v>
      </c>
      <c r="K78" s="45">
        <f t="shared" si="4"/>
        <v>0</v>
      </c>
      <c r="L78" s="44">
        <f t="shared" si="4"/>
        <v>0</v>
      </c>
    </row>
    <row r="79" spans="1:12" ht="15" hidden="1" customHeight="1">
      <c r="A79" s="58">
        <v>2</v>
      </c>
      <c r="B79" s="54">
        <v>5</v>
      </c>
      <c r="C79" s="55">
        <v>2</v>
      </c>
      <c r="D79" s="56">
        <v>1</v>
      </c>
      <c r="E79" s="54">
        <v>1</v>
      </c>
      <c r="F79" s="88"/>
      <c r="G79" s="56" t="s">
        <v>83</v>
      </c>
      <c r="H79" s="43">
        <v>68</v>
      </c>
      <c r="I79" s="44">
        <f>SUM(I80:I81)</f>
        <v>0</v>
      </c>
      <c r="J79" s="84">
        <f>SUM(J80:J81)</f>
        <v>0</v>
      </c>
      <c r="K79" s="45">
        <f>SUM(K80:K81)</f>
        <v>0</v>
      </c>
      <c r="L79" s="44">
        <f>SUM(L80:L81)</f>
        <v>0</v>
      </c>
    </row>
    <row r="80" spans="1:12" ht="25.5" hidden="1" customHeight="1">
      <c r="A80" s="58">
        <v>2</v>
      </c>
      <c r="B80" s="54">
        <v>5</v>
      </c>
      <c r="C80" s="55">
        <v>2</v>
      </c>
      <c r="D80" s="56">
        <v>1</v>
      </c>
      <c r="E80" s="54">
        <v>1</v>
      </c>
      <c r="F80" s="88">
        <v>1</v>
      </c>
      <c r="G80" s="56" t="s">
        <v>84</v>
      </c>
      <c r="H80" s="43">
        <v>69</v>
      </c>
      <c r="I80" s="61">
        <v>0</v>
      </c>
      <c r="J80" s="61">
        <v>0</v>
      </c>
      <c r="K80" s="61">
        <v>0</v>
      </c>
      <c r="L80" s="61">
        <v>0</v>
      </c>
    </row>
    <row r="81" spans="1:12" ht="25.5" hidden="1" customHeight="1">
      <c r="A81" s="58">
        <v>2</v>
      </c>
      <c r="B81" s="54">
        <v>5</v>
      </c>
      <c r="C81" s="55">
        <v>2</v>
      </c>
      <c r="D81" s="56">
        <v>1</v>
      </c>
      <c r="E81" s="54">
        <v>1</v>
      </c>
      <c r="F81" s="88">
        <v>2</v>
      </c>
      <c r="G81" s="56" t="s">
        <v>85</v>
      </c>
      <c r="H81" s="43">
        <v>70</v>
      </c>
      <c r="I81" s="61">
        <v>0</v>
      </c>
      <c r="J81" s="61">
        <v>0</v>
      </c>
      <c r="K81" s="61">
        <v>0</v>
      </c>
      <c r="L81" s="61">
        <v>0</v>
      </c>
    </row>
    <row r="82" spans="1:12" ht="28.5" hidden="1" customHeight="1">
      <c r="A82" s="58">
        <v>2</v>
      </c>
      <c r="B82" s="54">
        <v>5</v>
      </c>
      <c r="C82" s="55">
        <v>3</v>
      </c>
      <c r="D82" s="56"/>
      <c r="E82" s="54"/>
      <c r="F82" s="88"/>
      <c r="G82" s="56" t="s">
        <v>86</v>
      </c>
      <c r="H82" s="43">
        <v>71</v>
      </c>
      <c r="I82" s="44">
        <f t="shared" ref="I82:L83" si="5">I83</f>
        <v>0</v>
      </c>
      <c r="J82" s="84">
        <f t="shared" si="5"/>
        <v>0</v>
      </c>
      <c r="K82" s="45">
        <f t="shared" si="5"/>
        <v>0</v>
      </c>
      <c r="L82" s="44">
        <f t="shared" si="5"/>
        <v>0</v>
      </c>
    </row>
    <row r="83" spans="1:12" ht="27" hidden="1" customHeight="1">
      <c r="A83" s="58">
        <v>2</v>
      </c>
      <c r="B83" s="54">
        <v>5</v>
      </c>
      <c r="C83" s="55">
        <v>3</v>
      </c>
      <c r="D83" s="56">
        <v>1</v>
      </c>
      <c r="E83" s="54"/>
      <c r="F83" s="88"/>
      <c r="G83" s="56" t="s">
        <v>87</v>
      </c>
      <c r="H83" s="43">
        <v>72</v>
      </c>
      <c r="I83" s="44">
        <f t="shared" si="5"/>
        <v>0</v>
      </c>
      <c r="J83" s="84">
        <f t="shared" si="5"/>
        <v>0</v>
      </c>
      <c r="K83" s="45">
        <f t="shared" si="5"/>
        <v>0</v>
      </c>
      <c r="L83" s="44">
        <f t="shared" si="5"/>
        <v>0</v>
      </c>
    </row>
    <row r="84" spans="1:12" ht="30" hidden="1" customHeight="1">
      <c r="A84" s="66">
        <v>2</v>
      </c>
      <c r="B84" s="67">
        <v>5</v>
      </c>
      <c r="C84" s="68">
        <v>3</v>
      </c>
      <c r="D84" s="69">
        <v>1</v>
      </c>
      <c r="E84" s="67">
        <v>1</v>
      </c>
      <c r="F84" s="91"/>
      <c r="G84" s="69" t="s">
        <v>87</v>
      </c>
      <c r="H84" s="43">
        <v>73</v>
      </c>
      <c r="I84" s="53">
        <f>SUM(I85:I86)</f>
        <v>0</v>
      </c>
      <c r="J84" s="86">
        <f>SUM(J85:J86)</f>
        <v>0</v>
      </c>
      <c r="K84" s="52">
        <f>SUM(K85:K86)</f>
        <v>0</v>
      </c>
      <c r="L84" s="53">
        <f>SUM(L85:L86)</f>
        <v>0</v>
      </c>
    </row>
    <row r="85" spans="1:12" ht="26.25" hidden="1" customHeight="1">
      <c r="A85" s="58">
        <v>2</v>
      </c>
      <c r="B85" s="54">
        <v>5</v>
      </c>
      <c r="C85" s="55">
        <v>3</v>
      </c>
      <c r="D85" s="56">
        <v>1</v>
      </c>
      <c r="E85" s="54">
        <v>1</v>
      </c>
      <c r="F85" s="88">
        <v>1</v>
      </c>
      <c r="G85" s="56" t="s">
        <v>87</v>
      </c>
      <c r="H85" s="43">
        <v>74</v>
      </c>
      <c r="I85" s="61">
        <v>0</v>
      </c>
      <c r="J85" s="61">
        <v>0</v>
      </c>
      <c r="K85" s="61">
        <v>0</v>
      </c>
      <c r="L85" s="61">
        <v>0</v>
      </c>
    </row>
    <row r="86" spans="1:12" ht="26.25" hidden="1" customHeight="1">
      <c r="A86" s="66">
        <v>2</v>
      </c>
      <c r="B86" s="67">
        <v>5</v>
      </c>
      <c r="C86" s="68">
        <v>3</v>
      </c>
      <c r="D86" s="69">
        <v>1</v>
      </c>
      <c r="E86" s="67">
        <v>1</v>
      </c>
      <c r="F86" s="91">
        <v>2</v>
      </c>
      <c r="G86" s="69" t="s">
        <v>88</v>
      </c>
      <c r="H86" s="43">
        <v>75</v>
      </c>
      <c r="I86" s="61">
        <v>0</v>
      </c>
      <c r="J86" s="61">
        <v>0</v>
      </c>
      <c r="K86" s="61">
        <v>0</v>
      </c>
      <c r="L86" s="61">
        <v>0</v>
      </c>
    </row>
    <row r="87" spans="1:12" ht="27.75" hidden="1" customHeight="1">
      <c r="A87" s="66">
        <v>2</v>
      </c>
      <c r="B87" s="67">
        <v>5</v>
      </c>
      <c r="C87" s="68">
        <v>3</v>
      </c>
      <c r="D87" s="69">
        <v>2</v>
      </c>
      <c r="E87" s="67"/>
      <c r="F87" s="91"/>
      <c r="G87" s="69" t="s">
        <v>89</v>
      </c>
      <c r="H87" s="43">
        <v>76</v>
      </c>
      <c r="I87" s="53">
        <f>I88</f>
        <v>0</v>
      </c>
      <c r="J87" s="53">
        <f>J88</f>
        <v>0</v>
      </c>
      <c r="K87" s="53">
        <f>K88</f>
        <v>0</v>
      </c>
      <c r="L87" s="53">
        <f>L88</f>
        <v>0</v>
      </c>
    </row>
    <row r="88" spans="1:12" ht="25.5" hidden="1" customHeight="1">
      <c r="A88" s="66">
        <v>2</v>
      </c>
      <c r="B88" s="67">
        <v>5</v>
      </c>
      <c r="C88" s="68">
        <v>3</v>
      </c>
      <c r="D88" s="69">
        <v>2</v>
      </c>
      <c r="E88" s="67">
        <v>1</v>
      </c>
      <c r="F88" s="91"/>
      <c r="G88" s="69" t="s">
        <v>89</v>
      </c>
      <c r="H88" s="43">
        <v>77</v>
      </c>
      <c r="I88" s="53">
        <f>SUM(I89:I90)</f>
        <v>0</v>
      </c>
      <c r="J88" s="53">
        <f>SUM(J89:J90)</f>
        <v>0</v>
      </c>
      <c r="K88" s="53">
        <f>SUM(K89:K90)</f>
        <v>0</v>
      </c>
      <c r="L88" s="53">
        <f>SUM(L89:L90)</f>
        <v>0</v>
      </c>
    </row>
    <row r="89" spans="1:12" ht="30" hidden="1" customHeight="1">
      <c r="A89" s="66">
        <v>2</v>
      </c>
      <c r="B89" s="67">
        <v>5</v>
      </c>
      <c r="C89" s="68">
        <v>3</v>
      </c>
      <c r="D89" s="69">
        <v>2</v>
      </c>
      <c r="E89" s="67">
        <v>1</v>
      </c>
      <c r="F89" s="91">
        <v>1</v>
      </c>
      <c r="G89" s="69" t="s">
        <v>89</v>
      </c>
      <c r="H89" s="43">
        <v>78</v>
      </c>
      <c r="I89" s="61">
        <v>0</v>
      </c>
      <c r="J89" s="61">
        <v>0</v>
      </c>
      <c r="K89" s="61">
        <v>0</v>
      </c>
      <c r="L89" s="61">
        <v>0</v>
      </c>
    </row>
    <row r="90" spans="1:12" ht="18" hidden="1" customHeight="1">
      <c r="A90" s="66">
        <v>2</v>
      </c>
      <c r="B90" s="67">
        <v>5</v>
      </c>
      <c r="C90" s="68">
        <v>3</v>
      </c>
      <c r="D90" s="69">
        <v>2</v>
      </c>
      <c r="E90" s="67">
        <v>1</v>
      </c>
      <c r="F90" s="91">
        <v>2</v>
      </c>
      <c r="G90" s="69" t="s">
        <v>90</v>
      </c>
      <c r="H90" s="43">
        <v>79</v>
      </c>
      <c r="I90" s="61">
        <v>0</v>
      </c>
      <c r="J90" s="61">
        <v>0</v>
      </c>
      <c r="K90" s="61">
        <v>0</v>
      </c>
      <c r="L90" s="61">
        <v>0</v>
      </c>
    </row>
    <row r="91" spans="1:12" ht="16.5" hidden="1" customHeight="1">
      <c r="A91" s="87">
        <v>2</v>
      </c>
      <c r="B91" s="39">
        <v>6</v>
      </c>
      <c r="C91" s="40"/>
      <c r="D91" s="41"/>
      <c r="E91" s="39"/>
      <c r="F91" s="89"/>
      <c r="G91" s="92" t="s">
        <v>91</v>
      </c>
      <c r="H91" s="43">
        <v>80</v>
      </c>
      <c r="I91" s="44">
        <f>SUM(I92+I97+I101+I105+I109)</f>
        <v>0</v>
      </c>
      <c r="J91" s="84">
        <f>SUM(J92+J97+J101+J105+J109)</f>
        <v>0</v>
      </c>
      <c r="K91" s="45">
        <f>SUM(K92+K97+K101+K105+K109)</f>
        <v>0</v>
      </c>
      <c r="L91" s="44">
        <f>SUM(L92+L97+L101+L105+L109)</f>
        <v>0</v>
      </c>
    </row>
    <row r="92" spans="1:12" ht="14.25" hidden="1" customHeight="1">
      <c r="A92" s="66">
        <v>2</v>
      </c>
      <c r="B92" s="67">
        <v>6</v>
      </c>
      <c r="C92" s="68">
        <v>1</v>
      </c>
      <c r="D92" s="69"/>
      <c r="E92" s="67"/>
      <c r="F92" s="91"/>
      <c r="G92" s="69" t="s">
        <v>92</v>
      </c>
      <c r="H92" s="43">
        <v>81</v>
      </c>
      <c r="I92" s="53">
        <f t="shared" ref="I92:L93" si="6">I93</f>
        <v>0</v>
      </c>
      <c r="J92" s="86">
        <f t="shared" si="6"/>
        <v>0</v>
      </c>
      <c r="K92" s="52">
        <f t="shared" si="6"/>
        <v>0</v>
      </c>
      <c r="L92" s="53">
        <f t="shared" si="6"/>
        <v>0</v>
      </c>
    </row>
    <row r="93" spans="1:12" ht="14.25" hidden="1" customHeight="1">
      <c r="A93" s="58">
        <v>2</v>
      </c>
      <c r="B93" s="54">
        <v>6</v>
      </c>
      <c r="C93" s="55">
        <v>1</v>
      </c>
      <c r="D93" s="56">
        <v>1</v>
      </c>
      <c r="E93" s="54"/>
      <c r="F93" s="88"/>
      <c r="G93" s="56" t="s">
        <v>92</v>
      </c>
      <c r="H93" s="43">
        <v>82</v>
      </c>
      <c r="I93" s="44">
        <f t="shared" si="6"/>
        <v>0</v>
      </c>
      <c r="J93" s="84">
        <f t="shared" si="6"/>
        <v>0</v>
      </c>
      <c r="K93" s="45">
        <f t="shared" si="6"/>
        <v>0</v>
      </c>
      <c r="L93" s="44">
        <f t="shared" si="6"/>
        <v>0</v>
      </c>
    </row>
    <row r="94" spans="1:12" ht="14.4" hidden="1" customHeight="1">
      <c r="A94" s="58">
        <v>2</v>
      </c>
      <c r="B94" s="54">
        <v>6</v>
      </c>
      <c r="C94" s="55">
        <v>1</v>
      </c>
      <c r="D94" s="56">
        <v>1</v>
      </c>
      <c r="E94" s="54">
        <v>1</v>
      </c>
      <c r="F94" s="88"/>
      <c r="G94" s="56" t="s">
        <v>92</v>
      </c>
      <c r="H94" s="43">
        <v>83</v>
      </c>
      <c r="I94" s="44">
        <f>SUM(I95:I96)</f>
        <v>0</v>
      </c>
      <c r="J94" s="84">
        <f>SUM(J95:J96)</f>
        <v>0</v>
      </c>
      <c r="K94" s="45">
        <f>SUM(K95:K96)</f>
        <v>0</v>
      </c>
      <c r="L94" s="44">
        <f>SUM(L95:L96)</f>
        <v>0</v>
      </c>
    </row>
    <row r="95" spans="1:12" ht="13.5" hidden="1" customHeight="1">
      <c r="A95" s="58">
        <v>2</v>
      </c>
      <c r="B95" s="54">
        <v>6</v>
      </c>
      <c r="C95" s="55">
        <v>1</v>
      </c>
      <c r="D95" s="56">
        <v>1</v>
      </c>
      <c r="E95" s="54">
        <v>1</v>
      </c>
      <c r="F95" s="88">
        <v>1</v>
      </c>
      <c r="G95" s="56" t="s">
        <v>93</v>
      </c>
      <c r="H95" s="43">
        <v>84</v>
      </c>
      <c r="I95" s="61">
        <v>0</v>
      </c>
      <c r="J95" s="61">
        <v>0</v>
      </c>
      <c r="K95" s="61">
        <v>0</v>
      </c>
      <c r="L95" s="61">
        <v>0</v>
      </c>
    </row>
    <row r="96" spans="1:12" ht="14.4" hidden="1" customHeight="1">
      <c r="A96" s="74">
        <v>2</v>
      </c>
      <c r="B96" s="49">
        <v>6</v>
      </c>
      <c r="C96" s="47">
        <v>1</v>
      </c>
      <c r="D96" s="48">
        <v>1</v>
      </c>
      <c r="E96" s="49">
        <v>1</v>
      </c>
      <c r="F96" s="90">
        <v>2</v>
      </c>
      <c r="G96" s="48" t="s">
        <v>94</v>
      </c>
      <c r="H96" s="43">
        <v>85</v>
      </c>
      <c r="I96" s="59">
        <v>0</v>
      </c>
      <c r="J96" s="59">
        <v>0</v>
      </c>
      <c r="K96" s="59">
        <v>0</v>
      </c>
      <c r="L96" s="59">
        <v>0</v>
      </c>
    </row>
    <row r="97" spans="1:12" ht="25.5" hidden="1" customHeight="1">
      <c r="A97" s="58">
        <v>2</v>
      </c>
      <c r="B97" s="54">
        <v>6</v>
      </c>
      <c r="C97" s="55">
        <v>2</v>
      </c>
      <c r="D97" s="56"/>
      <c r="E97" s="54"/>
      <c r="F97" s="88"/>
      <c r="G97" s="56" t="s">
        <v>95</v>
      </c>
      <c r="H97" s="43">
        <v>86</v>
      </c>
      <c r="I97" s="44">
        <f t="shared" ref="I97:L99" si="7">I98</f>
        <v>0</v>
      </c>
      <c r="J97" s="84">
        <f t="shared" si="7"/>
        <v>0</v>
      </c>
      <c r="K97" s="45">
        <f t="shared" si="7"/>
        <v>0</v>
      </c>
      <c r="L97" s="44">
        <f t="shared" si="7"/>
        <v>0</v>
      </c>
    </row>
    <row r="98" spans="1:12" ht="14.25" hidden="1" customHeight="1">
      <c r="A98" s="58">
        <v>2</v>
      </c>
      <c r="B98" s="54">
        <v>6</v>
      </c>
      <c r="C98" s="55">
        <v>2</v>
      </c>
      <c r="D98" s="56">
        <v>1</v>
      </c>
      <c r="E98" s="54"/>
      <c r="F98" s="88"/>
      <c r="G98" s="56" t="s">
        <v>95</v>
      </c>
      <c r="H98" s="43">
        <v>87</v>
      </c>
      <c r="I98" s="44">
        <f t="shared" si="7"/>
        <v>0</v>
      </c>
      <c r="J98" s="84">
        <f t="shared" si="7"/>
        <v>0</v>
      </c>
      <c r="K98" s="45">
        <f t="shared" si="7"/>
        <v>0</v>
      </c>
      <c r="L98" s="44">
        <f t="shared" si="7"/>
        <v>0</v>
      </c>
    </row>
    <row r="99" spans="1:12" ht="14.25" hidden="1" customHeight="1">
      <c r="A99" s="58">
        <v>2</v>
      </c>
      <c r="B99" s="54">
        <v>6</v>
      </c>
      <c r="C99" s="55">
        <v>2</v>
      </c>
      <c r="D99" s="56">
        <v>1</v>
      </c>
      <c r="E99" s="54">
        <v>1</v>
      </c>
      <c r="F99" s="88"/>
      <c r="G99" s="56" t="s">
        <v>95</v>
      </c>
      <c r="H99" s="43">
        <v>88</v>
      </c>
      <c r="I99" s="93">
        <f t="shared" si="7"/>
        <v>0</v>
      </c>
      <c r="J99" s="94">
        <f t="shared" si="7"/>
        <v>0</v>
      </c>
      <c r="K99" s="95">
        <f t="shared" si="7"/>
        <v>0</v>
      </c>
      <c r="L99" s="93">
        <f t="shared" si="7"/>
        <v>0</v>
      </c>
    </row>
    <row r="100" spans="1:12" ht="25.5" hidden="1" customHeight="1">
      <c r="A100" s="58">
        <v>2</v>
      </c>
      <c r="B100" s="54">
        <v>6</v>
      </c>
      <c r="C100" s="55">
        <v>2</v>
      </c>
      <c r="D100" s="56">
        <v>1</v>
      </c>
      <c r="E100" s="54">
        <v>1</v>
      </c>
      <c r="F100" s="88">
        <v>1</v>
      </c>
      <c r="G100" s="56" t="s">
        <v>95</v>
      </c>
      <c r="H100" s="43">
        <v>89</v>
      </c>
      <c r="I100" s="61">
        <v>0</v>
      </c>
      <c r="J100" s="61">
        <v>0</v>
      </c>
      <c r="K100" s="61">
        <v>0</v>
      </c>
      <c r="L100" s="61">
        <v>0</v>
      </c>
    </row>
    <row r="101" spans="1:12" ht="26.25" hidden="1" customHeight="1">
      <c r="A101" s="74">
        <v>2</v>
      </c>
      <c r="B101" s="49">
        <v>6</v>
      </c>
      <c r="C101" s="47">
        <v>3</v>
      </c>
      <c r="D101" s="48"/>
      <c r="E101" s="49"/>
      <c r="F101" s="90"/>
      <c r="G101" s="48" t="s">
        <v>96</v>
      </c>
      <c r="H101" s="43">
        <v>90</v>
      </c>
      <c r="I101" s="64">
        <f t="shared" ref="I101:L103" si="8">I102</f>
        <v>0</v>
      </c>
      <c r="J101" s="85">
        <f t="shared" si="8"/>
        <v>0</v>
      </c>
      <c r="K101" s="65">
        <f t="shared" si="8"/>
        <v>0</v>
      </c>
      <c r="L101" s="64">
        <f t="shared" si="8"/>
        <v>0</v>
      </c>
    </row>
    <row r="102" spans="1:12" ht="25.5" hidden="1" customHeight="1">
      <c r="A102" s="58">
        <v>2</v>
      </c>
      <c r="B102" s="54">
        <v>6</v>
      </c>
      <c r="C102" s="55">
        <v>3</v>
      </c>
      <c r="D102" s="56">
        <v>1</v>
      </c>
      <c r="E102" s="54"/>
      <c r="F102" s="88"/>
      <c r="G102" s="56" t="s">
        <v>96</v>
      </c>
      <c r="H102" s="43">
        <v>91</v>
      </c>
      <c r="I102" s="44">
        <f t="shared" si="8"/>
        <v>0</v>
      </c>
      <c r="J102" s="84">
        <f t="shared" si="8"/>
        <v>0</v>
      </c>
      <c r="K102" s="45">
        <f t="shared" si="8"/>
        <v>0</v>
      </c>
      <c r="L102" s="44">
        <f t="shared" si="8"/>
        <v>0</v>
      </c>
    </row>
    <row r="103" spans="1:12" ht="26.25" hidden="1" customHeight="1">
      <c r="A103" s="58">
        <v>2</v>
      </c>
      <c r="B103" s="54">
        <v>6</v>
      </c>
      <c r="C103" s="55">
        <v>3</v>
      </c>
      <c r="D103" s="56">
        <v>1</v>
      </c>
      <c r="E103" s="54">
        <v>1</v>
      </c>
      <c r="F103" s="88"/>
      <c r="G103" s="56" t="s">
        <v>96</v>
      </c>
      <c r="H103" s="43">
        <v>92</v>
      </c>
      <c r="I103" s="44">
        <f t="shared" si="8"/>
        <v>0</v>
      </c>
      <c r="J103" s="84">
        <f t="shared" si="8"/>
        <v>0</v>
      </c>
      <c r="K103" s="45">
        <f t="shared" si="8"/>
        <v>0</v>
      </c>
      <c r="L103" s="44">
        <f t="shared" si="8"/>
        <v>0</v>
      </c>
    </row>
    <row r="104" spans="1:12" ht="27" hidden="1" customHeight="1">
      <c r="A104" s="58">
        <v>2</v>
      </c>
      <c r="B104" s="54">
        <v>6</v>
      </c>
      <c r="C104" s="55">
        <v>3</v>
      </c>
      <c r="D104" s="56">
        <v>1</v>
      </c>
      <c r="E104" s="54">
        <v>1</v>
      </c>
      <c r="F104" s="88">
        <v>1</v>
      </c>
      <c r="G104" s="56" t="s">
        <v>96</v>
      </c>
      <c r="H104" s="43">
        <v>93</v>
      </c>
      <c r="I104" s="61">
        <v>0</v>
      </c>
      <c r="J104" s="61">
        <v>0</v>
      </c>
      <c r="K104" s="61">
        <v>0</v>
      </c>
      <c r="L104" s="61">
        <v>0</v>
      </c>
    </row>
    <row r="105" spans="1:12" ht="25.5" hidden="1" customHeight="1">
      <c r="A105" s="74">
        <v>2</v>
      </c>
      <c r="B105" s="49">
        <v>6</v>
      </c>
      <c r="C105" s="47">
        <v>4</v>
      </c>
      <c r="D105" s="48"/>
      <c r="E105" s="49"/>
      <c r="F105" s="90"/>
      <c r="G105" s="48" t="s">
        <v>97</v>
      </c>
      <c r="H105" s="43">
        <v>94</v>
      </c>
      <c r="I105" s="64">
        <f t="shared" ref="I105:L107" si="9">I106</f>
        <v>0</v>
      </c>
      <c r="J105" s="85">
        <f t="shared" si="9"/>
        <v>0</v>
      </c>
      <c r="K105" s="65">
        <f t="shared" si="9"/>
        <v>0</v>
      </c>
      <c r="L105" s="64">
        <f t="shared" si="9"/>
        <v>0</v>
      </c>
    </row>
    <row r="106" spans="1:12" ht="27" hidden="1" customHeight="1">
      <c r="A106" s="58">
        <v>2</v>
      </c>
      <c r="B106" s="54">
        <v>6</v>
      </c>
      <c r="C106" s="55">
        <v>4</v>
      </c>
      <c r="D106" s="56">
        <v>1</v>
      </c>
      <c r="E106" s="54"/>
      <c r="F106" s="88"/>
      <c r="G106" s="56" t="s">
        <v>97</v>
      </c>
      <c r="H106" s="43">
        <v>95</v>
      </c>
      <c r="I106" s="44">
        <f t="shared" si="9"/>
        <v>0</v>
      </c>
      <c r="J106" s="84">
        <f t="shared" si="9"/>
        <v>0</v>
      </c>
      <c r="K106" s="45">
        <f t="shared" si="9"/>
        <v>0</v>
      </c>
      <c r="L106" s="44">
        <f t="shared" si="9"/>
        <v>0</v>
      </c>
    </row>
    <row r="107" spans="1:12" ht="27" hidden="1" customHeight="1">
      <c r="A107" s="58">
        <v>2</v>
      </c>
      <c r="B107" s="54">
        <v>6</v>
      </c>
      <c r="C107" s="55">
        <v>4</v>
      </c>
      <c r="D107" s="56">
        <v>1</v>
      </c>
      <c r="E107" s="54">
        <v>1</v>
      </c>
      <c r="F107" s="88"/>
      <c r="G107" s="56" t="s">
        <v>97</v>
      </c>
      <c r="H107" s="43">
        <v>96</v>
      </c>
      <c r="I107" s="44">
        <f t="shared" si="9"/>
        <v>0</v>
      </c>
      <c r="J107" s="84">
        <f t="shared" si="9"/>
        <v>0</v>
      </c>
      <c r="K107" s="45">
        <f t="shared" si="9"/>
        <v>0</v>
      </c>
      <c r="L107" s="44">
        <f t="shared" si="9"/>
        <v>0</v>
      </c>
    </row>
    <row r="108" spans="1:12" ht="27.75" hidden="1" customHeight="1">
      <c r="A108" s="58">
        <v>2</v>
      </c>
      <c r="B108" s="54">
        <v>6</v>
      </c>
      <c r="C108" s="55">
        <v>4</v>
      </c>
      <c r="D108" s="56">
        <v>1</v>
      </c>
      <c r="E108" s="54">
        <v>1</v>
      </c>
      <c r="F108" s="88">
        <v>1</v>
      </c>
      <c r="G108" s="56" t="s">
        <v>97</v>
      </c>
      <c r="H108" s="43">
        <v>97</v>
      </c>
      <c r="I108" s="61">
        <v>0</v>
      </c>
      <c r="J108" s="61">
        <v>0</v>
      </c>
      <c r="K108" s="61">
        <v>0</v>
      </c>
      <c r="L108" s="61">
        <v>0</v>
      </c>
    </row>
    <row r="109" spans="1:12" ht="27" hidden="1" customHeight="1">
      <c r="A109" s="66">
        <v>2</v>
      </c>
      <c r="B109" s="75">
        <v>6</v>
      </c>
      <c r="C109" s="76">
        <v>5</v>
      </c>
      <c r="D109" s="78"/>
      <c r="E109" s="75"/>
      <c r="F109" s="96"/>
      <c r="G109" s="78" t="s">
        <v>98</v>
      </c>
      <c r="H109" s="43">
        <v>98</v>
      </c>
      <c r="I109" s="71">
        <f t="shared" ref="I109:L111" si="10">I110</f>
        <v>0</v>
      </c>
      <c r="J109" s="97">
        <f t="shared" si="10"/>
        <v>0</v>
      </c>
      <c r="K109" s="72">
        <f t="shared" si="10"/>
        <v>0</v>
      </c>
      <c r="L109" s="71">
        <f t="shared" si="10"/>
        <v>0</v>
      </c>
    </row>
    <row r="110" spans="1:12" ht="29.25" hidden="1" customHeight="1">
      <c r="A110" s="58">
        <v>2</v>
      </c>
      <c r="B110" s="54">
        <v>6</v>
      </c>
      <c r="C110" s="55">
        <v>5</v>
      </c>
      <c r="D110" s="56">
        <v>1</v>
      </c>
      <c r="E110" s="54"/>
      <c r="F110" s="88"/>
      <c r="G110" s="78" t="s">
        <v>99</v>
      </c>
      <c r="H110" s="43">
        <v>99</v>
      </c>
      <c r="I110" s="44">
        <f t="shared" si="10"/>
        <v>0</v>
      </c>
      <c r="J110" s="84">
        <f t="shared" si="10"/>
        <v>0</v>
      </c>
      <c r="K110" s="45">
        <f t="shared" si="10"/>
        <v>0</v>
      </c>
      <c r="L110" s="44">
        <f t="shared" si="10"/>
        <v>0</v>
      </c>
    </row>
    <row r="111" spans="1:12" ht="25.5" hidden="1" customHeight="1">
      <c r="A111" s="58">
        <v>2</v>
      </c>
      <c r="B111" s="54">
        <v>6</v>
      </c>
      <c r="C111" s="55">
        <v>5</v>
      </c>
      <c r="D111" s="56">
        <v>1</v>
      </c>
      <c r="E111" s="54">
        <v>1</v>
      </c>
      <c r="F111" s="88"/>
      <c r="G111" s="78" t="s">
        <v>98</v>
      </c>
      <c r="H111" s="43">
        <v>100</v>
      </c>
      <c r="I111" s="44">
        <f t="shared" si="10"/>
        <v>0</v>
      </c>
      <c r="J111" s="84">
        <f t="shared" si="10"/>
        <v>0</v>
      </c>
      <c r="K111" s="45">
        <f t="shared" si="10"/>
        <v>0</v>
      </c>
      <c r="L111" s="44">
        <f t="shared" si="10"/>
        <v>0</v>
      </c>
    </row>
    <row r="112" spans="1:12" ht="27.75" hidden="1" customHeight="1">
      <c r="A112" s="54">
        <v>2</v>
      </c>
      <c r="B112" s="55">
        <v>6</v>
      </c>
      <c r="C112" s="54">
        <v>5</v>
      </c>
      <c r="D112" s="54">
        <v>1</v>
      </c>
      <c r="E112" s="56">
        <v>1</v>
      </c>
      <c r="F112" s="88">
        <v>1</v>
      </c>
      <c r="G112" s="78" t="s">
        <v>100</v>
      </c>
      <c r="H112" s="43">
        <v>101</v>
      </c>
      <c r="I112" s="61">
        <v>0</v>
      </c>
      <c r="J112" s="61">
        <v>0</v>
      </c>
      <c r="K112" s="61">
        <v>0</v>
      </c>
      <c r="L112" s="61">
        <v>0</v>
      </c>
    </row>
    <row r="113" spans="1:16" ht="26.25" hidden="1" customHeight="1">
      <c r="A113" s="67">
        <v>3</v>
      </c>
      <c r="B113" s="68">
        <v>1</v>
      </c>
      <c r="C113" s="68">
        <v>2</v>
      </c>
      <c r="D113" s="68"/>
      <c r="E113" s="68"/>
      <c r="F113" s="70"/>
      <c r="G113" s="69" t="s">
        <v>138</v>
      </c>
      <c r="H113" s="43">
        <v>171</v>
      </c>
      <c r="I113" s="44">
        <f t="shared" ref="I113:L114" si="11">I114</f>
        <v>0</v>
      </c>
      <c r="J113" s="86">
        <f t="shared" si="11"/>
        <v>0</v>
      </c>
      <c r="K113" s="52">
        <f t="shared" si="11"/>
        <v>0</v>
      </c>
      <c r="L113" s="53">
        <f t="shared" si="11"/>
        <v>0</v>
      </c>
    </row>
    <row r="114" spans="1:16" ht="25.5" hidden="1" customHeight="1">
      <c r="A114" s="54">
        <v>3</v>
      </c>
      <c r="B114" s="55">
        <v>1</v>
      </c>
      <c r="C114" s="55">
        <v>2</v>
      </c>
      <c r="D114" s="55">
        <v>1</v>
      </c>
      <c r="E114" s="55"/>
      <c r="F114" s="57"/>
      <c r="G114" s="69" t="s">
        <v>138</v>
      </c>
      <c r="H114" s="43">
        <v>172</v>
      </c>
      <c r="I114" s="64">
        <f t="shared" si="11"/>
        <v>0</v>
      </c>
      <c r="J114" s="84">
        <f t="shared" si="11"/>
        <v>0</v>
      </c>
      <c r="K114" s="45">
        <f t="shared" si="11"/>
        <v>0</v>
      </c>
      <c r="L114" s="44">
        <f t="shared" si="11"/>
        <v>0</v>
      </c>
    </row>
    <row r="115" spans="1:16" ht="26.25" hidden="1" customHeight="1">
      <c r="A115" s="49">
        <v>3</v>
      </c>
      <c r="B115" s="47">
        <v>1</v>
      </c>
      <c r="C115" s="47">
        <v>2</v>
      </c>
      <c r="D115" s="47">
        <v>1</v>
      </c>
      <c r="E115" s="47">
        <v>1</v>
      </c>
      <c r="F115" s="50"/>
      <c r="G115" s="69" t="s">
        <v>138</v>
      </c>
      <c r="H115" s="43">
        <v>173</v>
      </c>
      <c r="I115" s="44">
        <f>SUM(I116:I119)</f>
        <v>0</v>
      </c>
      <c r="J115" s="85">
        <f>SUM(J116:J119)</f>
        <v>0</v>
      </c>
      <c r="K115" s="65">
        <f>SUM(K116:K119)</f>
        <v>0</v>
      </c>
      <c r="L115" s="64">
        <f>SUM(L116:L119)</f>
        <v>0</v>
      </c>
    </row>
    <row r="116" spans="1:16" ht="41.25" hidden="1" customHeight="1">
      <c r="A116" s="54">
        <v>3</v>
      </c>
      <c r="B116" s="55">
        <v>1</v>
      </c>
      <c r="C116" s="55">
        <v>2</v>
      </c>
      <c r="D116" s="55">
        <v>1</v>
      </c>
      <c r="E116" s="55">
        <v>1</v>
      </c>
      <c r="F116" s="57">
        <v>2</v>
      </c>
      <c r="G116" s="56" t="s">
        <v>139</v>
      </c>
      <c r="H116" s="43">
        <v>174</v>
      </c>
      <c r="I116" s="61">
        <v>0</v>
      </c>
      <c r="J116" s="61">
        <v>0</v>
      </c>
      <c r="K116" s="61">
        <v>0</v>
      </c>
      <c r="L116" s="61">
        <v>0</v>
      </c>
    </row>
    <row r="117" spans="1:16" ht="14.25" hidden="1" customHeight="1">
      <c r="A117" s="54">
        <v>3</v>
      </c>
      <c r="B117" s="55">
        <v>1</v>
      </c>
      <c r="C117" s="55">
        <v>2</v>
      </c>
      <c r="D117" s="54">
        <v>1</v>
      </c>
      <c r="E117" s="55">
        <v>1</v>
      </c>
      <c r="F117" s="57">
        <v>3</v>
      </c>
      <c r="G117" s="56" t="s">
        <v>140</v>
      </c>
      <c r="H117" s="43">
        <v>175</v>
      </c>
      <c r="I117" s="61">
        <v>0</v>
      </c>
      <c r="J117" s="61">
        <v>0</v>
      </c>
      <c r="K117" s="61">
        <v>0</v>
      </c>
      <c r="L117" s="61">
        <v>0</v>
      </c>
    </row>
    <row r="118" spans="1:16" ht="18.75" hidden="1" customHeight="1">
      <c r="A118" s="54">
        <v>3</v>
      </c>
      <c r="B118" s="55">
        <v>1</v>
      </c>
      <c r="C118" s="55">
        <v>2</v>
      </c>
      <c r="D118" s="54">
        <v>1</v>
      </c>
      <c r="E118" s="55">
        <v>1</v>
      </c>
      <c r="F118" s="57">
        <v>4</v>
      </c>
      <c r="G118" s="56" t="s">
        <v>141</v>
      </c>
      <c r="H118" s="43">
        <v>176</v>
      </c>
      <c r="I118" s="61">
        <v>0</v>
      </c>
      <c r="J118" s="61">
        <v>0</v>
      </c>
      <c r="K118" s="61">
        <v>0</v>
      </c>
      <c r="L118" s="61">
        <v>0</v>
      </c>
    </row>
    <row r="119" spans="1:16" ht="17.25" hidden="1" customHeight="1">
      <c r="A119" s="67">
        <v>3</v>
      </c>
      <c r="B119" s="76">
        <v>1</v>
      </c>
      <c r="C119" s="76">
        <v>2</v>
      </c>
      <c r="D119" s="75">
        <v>1</v>
      </c>
      <c r="E119" s="76">
        <v>1</v>
      </c>
      <c r="F119" s="77">
        <v>5</v>
      </c>
      <c r="G119" s="78" t="s">
        <v>142</v>
      </c>
      <c r="H119" s="43">
        <v>177</v>
      </c>
      <c r="I119" s="61">
        <v>0</v>
      </c>
      <c r="J119" s="61">
        <v>0</v>
      </c>
      <c r="K119" s="61">
        <v>0</v>
      </c>
      <c r="L119" s="104">
        <v>0</v>
      </c>
    </row>
    <row r="120" spans="1:16" ht="15" hidden="1" customHeight="1">
      <c r="A120" s="54">
        <v>3</v>
      </c>
      <c r="B120" s="55">
        <v>1</v>
      </c>
      <c r="C120" s="55">
        <v>3</v>
      </c>
      <c r="D120" s="54"/>
      <c r="E120" s="55"/>
      <c r="F120" s="57"/>
      <c r="G120" s="56" t="s">
        <v>143</v>
      </c>
      <c r="H120" s="43">
        <v>178</v>
      </c>
      <c r="I120" s="44">
        <f>SUM(I121+I124)</f>
        <v>0</v>
      </c>
      <c r="J120" s="84">
        <f>SUM(J121+J124)</f>
        <v>0</v>
      </c>
      <c r="K120" s="45">
        <f>SUM(K121+K124)</f>
        <v>0</v>
      </c>
      <c r="L120" s="44">
        <f>SUM(L121+L124)</f>
        <v>0</v>
      </c>
    </row>
    <row r="121" spans="1:16" ht="27.75" hidden="1" customHeight="1">
      <c r="A121" s="49">
        <v>3</v>
      </c>
      <c r="B121" s="47">
        <v>1</v>
      </c>
      <c r="C121" s="47">
        <v>3</v>
      </c>
      <c r="D121" s="49">
        <v>1</v>
      </c>
      <c r="E121" s="54"/>
      <c r="F121" s="50"/>
      <c r="G121" s="48" t="s">
        <v>144</v>
      </c>
      <c r="H121" s="43">
        <v>179</v>
      </c>
      <c r="I121" s="64">
        <f t="shared" ref="I121:L122" si="12">I122</f>
        <v>0</v>
      </c>
      <c r="J121" s="85">
        <f t="shared" si="12"/>
        <v>0</v>
      </c>
      <c r="K121" s="65">
        <f t="shared" si="12"/>
        <v>0</v>
      </c>
      <c r="L121" s="64">
        <f t="shared" si="12"/>
        <v>0</v>
      </c>
    </row>
    <row r="122" spans="1:16" ht="30.75" hidden="1" customHeight="1">
      <c r="A122" s="54">
        <v>3</v>
      </c>
      <c r="B122" s="55">
        <v>1</v>
      </c>
      <c r="C122" s="55">
        <v>3</v>
      </c>
      <c r="D122" s="54">
        <v>1</v>
      </c>
      <c r="E122" s="54">
        <v>1</v>
      </c>
      <c r="F122" s="57"/>
      <c r="G122" s="48" t="s">
        <v>144</v>
      </c>
      <c r="H122" s="43">
        <v>180</v>
      </c>
      <c r="I122" s="44">
        <f t="shared" si="12"/>
        <v>0</v>
      </c>
      <c r="J122" s="84">
        <f t="shared" si="12"/>
        <v>0</v>
      </c>
      <c r="K122" s="45">
        <f t="shared" si="12"/>
        <v>0</v>
      </c>
      <c r="L122" s="44">
        <f t="shared" si="12"/>
        <v>0</v>
      </c>
    </row>
    <row r="123" spans="1:16" ht="27.75" hidden="1" customHeight="1">
      <c r="A123" s="54">
        <v>3</v>
      </c>
      <c r="B123" s="56">
        <v>1</v>
      </c>
      <c r="C123" s="54">
        <v>3</v>
      </c>
      <c r="D123" s="55">
        <v>1</v>
      </c>
      <c r="E123" s="55">
        <v>1</v>
      </c>
      <c r="F123" s="57">
        <v>1</v>
      </c>
      <c r="G123" s="48" t="s">
        <v>144</v>
      </c>
      <c r="H123" s="43">
        <v>181</v>
      </c>
      <c r="I123" s="104">
        <v>0</v>
      </c>
      <c r="J123" s="104">
        <v>0</v>
      </c>
      <c r="K123" s="104">
        <v>0</v>
      </c>
      <c r="L123" s="104">
        <v>0</v>
      </c>
    </row>
    <row r="124" spans="1:16" ht="15" hidden="1" customHeight="1">
      <c r="A124" s="54">
        <v>3</v>
      </c>
      <c r="B124" s="56">
        <v>1</v>
      </c>
      <c r="C124" s="54">
        <v>3</v>
      </c>
      <c r="D124" s="55">
        <v>2</v>
      </c>
      <c r="E124" s="55"/>
      <c r="F124" s="57"/>
      <c r="G124" s="56" t="s">
        <v>145</v>
      </c>
      <c r="H124" s="43">
        <v>182</v>
      </c>
      <c r="I124" s="44">
        <f>I125</f>
        <v>0</v>
      </c>
      <c r="J124" s="84">
        <f>J125</f>
        <v>0</v>
      </c>
      <c r="K124" s="45">
        <f>K125</f>
        <v>0</v>
      </c>
      <c r="L124" s="44">
        <f>L125</f>
        <v>0</v>
      </c>
    </row>
    <row r="125" spans="1:16" ht="15.75" hidden="1" customHeight="1">
      <c r="A125" s="49">
        <v>3</v>
      </c>
      <c r="B125" s="48">
        <v>1</v>
      </c>
      <c r="C125" s="49">
        <v>3</v>
      </c>
      <c r="D125" s="47">
        <v>2</v>
      </c>
      <c r="E125" s="47">
        <v>1</v>
      </c>
      <c r="F125" s="50"/>
      <c r="G125" s="56" t="s">
        <v>145</v>
      </c>
      <c r="H125" s="43">
        <v>183</v>
      </c>
      <c r="I125" s="44">
        <f>SUM(I126:I131)</f>
        <v>0</v>
      </c>
      <c r="J125" s="44">
        <f>SUM(J126:J131)</f>
        <v>0</v>
      </c>
      <c r="K125" s="44">
        <f>SUM(K126:K131)</f>
        <v>0</v>
      </c>
      <c r="L125" s="44">
        <f>SUM(L126:L131)</f>
        <v>0</v>
      </c>
      <c r="M125" s="138"/>
      <c r="N125" s="138"/>
      <c r="O125" s="138"/>
      <c r="P125" s="138"/>
    </row>
    <row r="126" spans="1:16" ht="15" hidden="1" customHeight="1">
      <c r="A126" s="54">
        <v>3</v>
      </c>
      <c r="B126" s="56">
        <v>1</v>
      </c>
      <c r="C126" s="54">
        <v>3</v>
      </c>
      <c r="D126" s="55">
        <v>2</v>
      </c>
      <c r="E126" s="55">
        <v>1</v>
      </c>
      <c r="F126" s="57">
        <v>1</v>
      </c>
      <c r="G126" s="56" t="s">
        <v>146</v>
      </c>
      <c r="H126" s="43">
        <v>184</v>
      </c>
      <c r="I126" s="61">
        <v>0</v>
      </c>
      <c r="J126" s="61">
        <v>0</v>
      </c>
      <c r="K126" s="61">
        <v>0</v>
      </c>
      <c r="L126" s="104">
        <v>0</v>
      </c>
    </row>
    <row r="127" spans="1:16" ht="26.25" hidden="1" customHeight="1">
      <c r="A127" s="54">
        <v>3</v>
      </c>
      <c r="B127" s="56">
        <v>1</v>
      </c>
      <c r="C127" s="54">
        <v>3</v>
      </c>
      <c r="D127" s="55">
        <v>2</v>
      </c>
      <c r="E127" s="55">
        <v>1</v>
      </c>
      <c r="F127" s="57">
        <v>2</v>
      </c>
      <c r="G127" s="56" t="s">
        <v>147</v>
      </c>
      <c r="H127" s="43">
        <v>185</v>
      </c>
      <c r="I127" s="61">
        <v>0</v>
      </c>
      <c r="J127" s="61">
        <v>0</v>
      </c>
      <c r="K127" s="61">
        <v>0</v>
      </c>
      <c r="L127" s="61">
        <v>0</v>
      </c>
    </row>
    <row r="128" spans="1:16" ht="16.5" hidden="1" customHeight="1">
      <c r="A128" s="54">
        <v>3</v>
      </c>
      <c r="B128" s="56">
        <v>1</v>
      </c>
      <c r="C128" s="54">
        <v>3</v>
      </c>
      <c r="D128" s="55">
        <v>2</v>
      </c>
      <c r="E128" s="55">
        <v>1</v>
      </c>
      <c r="F128" s="57">
        <v>3</v>
      </c>
      <c r="G128" s="56" t="s">
        <v>148</v>
      </c>
      <c r="H128" s="43">
        <v>186</v>
      </c>
      <c r="I128" s="61">
        <v>0</v>
      </c>
      <c r="J128" s="61">
        <v>0</v>
      </c>
      <c r="K128" s="61">
        <v>0</v>
      </c>
      <c r="L128" s="61">
        <v>0</v>
      </c>
    </row>
    <row r="129" spans="1:12" ht="27.75" hidden="1" customHeight="1">
      <c r="A129" s="54">
        <v>3</v>
      </c>
      <c r="B129" s="56">
        <v>1</v>
      </c>
      <c r="C129" s="54">
        <v>3</v>
      </c>
      <c r="D129" s="55">
        <v>2</v>
      </c>
      <c r="E129" s="55">
        <v>1</v>
      </c>
      <c r="F129" s="57">
        <v>4</v>
      </c>
      <c r="G129" s="56" t="s">
        <v>149</v>
      </c>
      <c r="H129" s="43">
        <v>187</v>
      </c>
      <c r="I129" s="61">
        <v>0</v>
      </c>
      <c r="J129" s="61">
        <v>0</v>
      </c>
      <c r="K129" s="61">
        <v>0</v>
      </c>
      <c r="L129" s="104">
        <v>0</v>
      </c>
    </row>
    <row r="130" spans="1:12" ht="15.75" hidden="1" customHeight="1">
      <c r="A130" s="54">
        <v>3</v>
      </c>
      <c r="B130" s="56">
        <v>1</v>
      </c>
      <c r="C130" s="54">
        <v>3</v>
      </c>
      <c r="D130" s="55">
        <v>2</v>
      </c>
      <c r="E130" s="55">
        <v>1</v>
      </c>
      <c r="F130" s="57">
        <v>5</v>
      </c>
      <c r="G130" s="48" t="s">
        <v>150</v>
      </c>
      <c r="H130" s="43">
        <v>188</v>
      </c>
      <c r="I130" s="61">
        <v>0</v>
      </c>
      <c r="J130" s="61">
        <v>0</v>
      </c>
      <c r="K130" s="61">
        <v>0</v>
      </c>
      <c r="L130" s="61">
        <v>0</v>
      </c>
    </row>
    <row r="131" spans="1:12" ht="13.5" hidden="1" customHeight="1">
      <c r="A131" s="54">
        <v>3</v>
      </c>
      <c r="B131" s="56">
        <v>1</v>
      </c>
      <c r="C131" s="54">
        <v>3</v>
      </c>
      <c r="D131" s="55">
        <v>2</v>
      </c>
      <c r="E131" s="55">
        <v>1</v>
      </c>
      <c r="F131" s="57">
        <v>6</v>
      </c>
      <c r="G131" s="48" t="s">
        <v>145</v>
      </c>
      <c r="H131" s="43">
        <v>189</v>
      </c>
      <c r="I131" s="61">
        <v>0</v>
      </c>
      <c r="J131" s="61">
        <v>0</v>
      </c>
      <c r="K131" s="61">
        <v>0</v>
      </c>
      <c r="L131" s="104">
        <v>0</v>
      </c>
    </row>
    <row r="132" spans="1:12" ht="27" hidden="1" customHeight="1">
      <c r="A132" s="49">
        <v>3</v>
      </c>
      <c r="B132" s="47">
        <v>1</v>
      </c>
      <c r="C132" s="47">
        <v>4</v>
      </c>
      <c r="D132" s="47"/>
      <c r="E132" s="47"/>
      <c r="F132" s="50"/>
      <c r="G132" s="48" t="s">
        <v>151</v>
      </c>
      <c r="H132" s="43">
        <v>190</v>
      </c>
      <c r="I132" s="64">
        <f t="shared" ref="I132:L134" si="13">I133</f>
        <v>0</v>
      </c>
      <c r="J132" s="85">
        <f t="shared" si="13"/>
        <v>0</v>
      </c>
      <c r="K132" s="65">
        <f t="shared" si="13"/>
        <v>0</v>
      </c>
      <c r="L132" s="65">
        <f t="shared" si="13"/>
        <v>0</v>
      </c>
    </row>
    <row r="133" spans="1:12" ht="27" hidden="1" customHeight="1">
      <c r="A133" s="67">
        <v>3</v>
      </c>
      <c r="B133" s="76">
        <v>1</v>
      </c>
      <c r="C133" s="76">
        <v>4</v>
      </c>
      <c r="D133" s="76">
        <v>1</v>
      </c>
      <c r="E133" s="76"/>
      <c r="F133" s="77"/>
      <c r="G133" s="48" t="s">
        <v>151</v>
      </c>
      <c r="H133" s="43">
        <v>191</v>
      </c>
      <c r="I133" s="71">
        <f t="shared" si="13"/>
        <v>0</v>
      </c>
      <c r="J133" s="97">
        <f t="shared" si="13"/>
        <v>0</v>
      </c>
      <c r="K133" s="72">
        <f t="shared" si="13"/>
        <v>0</v>
      </c>
      <c r="L133" s="72">
        <f t="shared" si="13"/>
        <v>0</v>
      </c>
    </row>
    <row r="134" spans="1:12" ht="27.75" hidden="1" customHeight="1">
      <c r="A134" s="54">
        <v>3</v>
      </c>
      <c r="B134" s="55">
        <v>1</v>
      </c>
      <c r="C134" s="55">
        <v>4</v>
      </c>
      <c r="D134" s="55">
        <v>1</v>
      </c>
      <c r="E134" s="55">
        <v>1</v>
      </c>
      <c r="F134" s="57"/>
      <c r="G134" s="48" t="s">
        <v>152</v>
      </c>
      <c r="H134" s="43">
        <v>192</v>
      </c>
      <c r="I134" s="44">
        <f t="shared" si="13"/>
        <v>0</v>
      </c>
      <c r="J134" s="84">
        <f t="shared" si="13"/>
        <v>0</v>
      </c>
      <c r="K134" s="45">
        <f t="shared" si="13"/>
        <v>0</v>
      </c>
      <c r="L134" s="45">
        <f t="shared" si="13"/>
        <v>0</v>
      </c>
    </row>
    <row r="135" spans="1:12" ht="27" hidden="1" customHeight="1">
      <c r="A135" s="58">
        <v>3</v>
      </c>
      <c r="B135" s="54">
        <v>1</v>
      </c>
      <c r="C135" s="55">
        <v>4</v>
      </c>
      <c r="D135" s="55">
        <v>1</v>
      </c>
      <c r="E135" s="55">
        <v>1</v>
      </c>
      <c r="F135" s="57">
        <v>1</v>
      </c>
      <c r="G135" s="48" t="s">
        <v>152</v>
      </c>
      <c r="H135" s="43">
        <v>193</v>
      </c>
      <c r="I135" s="61">
        <v>0</v>
      </c>
      <c r="J135" s="61">
        <v>0</v>
      </c>
      <c r="K135" s="61">
        <v>0</v>
      </c>
      <c r="L135" s="61">
        <v>0</v>
      </c>
    </row>
    <row r="136" spans="1:12" ht="26.25" hidden="1" customHeight="1">
      <c r="A136" s="58">
        <v>3</v>
      </c>
      <c r="B136" s="55">
        <v>1</v>
      </c>
      <c r="C136" s="55">
        <v>5</v>
      </c>
      <c r="D136" s="55"/>
      <c r="E136" s="55"/>
      <c r="F136" s="57"/>
      <c r="G136" s="56" t="s">
        <v>153</v>
      </c>
      <c r="H136" s="43">
        <v>194</v>
      </c>
      <c r="I136" s="44">
        <f t="shared" ref="I136:L137" si="14">I137</f>
        <v>0</v>
      </c>
      <c r="J136" s="44">
        <f t="shared" si="14"/>
        <v>0</v>
      </c>
      <c r="K136" s="44">
        <f t="shared" si="14"/>
        <v>0</v>
      </c>
      <c r="L136" s="44">
        <f t="shared" si="14"/>
        <v>0</v>
      </c>
    </row>
    <row r="137" spans="1:12" ht="30" hidden="1" customHeight="1">
      <c r="A137" s="58">
        <v>3</v>
      </c>
      <c r="B137" s="55">
        <v>1</v>
      </c>
      <c r="C137" s="55">
        <v>5</v>
      </c>
      <c r="D137" s="55">
        <v>1</v>
      </c>
      <c r="E137" s="55"/>
      <c r="F137" s="57"/>
      <c r="G137" s="56" t="s">
        <v>153</v>
      </c>
      <c r="H137" s="43">
        <v>195</v>
      </c>
      <c r="I137" s="44">
        <f t="shared" si="14"/>
        <v>0</v>
      </c>
      <c r="J137" s="44">
        <f t="shared" si="14"/>
        <v>0</v>
      </c>
      <c r="K137" s="44">
        <f t="shared" si="14"/>
        <v>0</v>
      </c>
      <c r="L137" s="44">
        <f t="shared" si="14"/>
        <v>0</v>
      </c>
    </row>
    <row r="138" spans="1:12" ht="27" hidden="1" customHeight="1">
      <c r="A138" s="58">
        <v>3</v>
      </c>
      <c r="B138" s="55">
        <v>1</v>
      </c>
      <c r="C138" s="55">
        <v>5</v>
      </c>
      <c r="D138" s="55">
        <v>1</v>
      </c>
      <c r="E138" s="55">
        <v>1</v>
      </c>
      <c r="F138" s="57"/>
      <c r="G138" s="56" t="s">
        <v>153</v>
      </c>
      <c r="H138" s="43">
        <v>196</v>
      </c>
      <c r="I138" s="44">
        <f>SUM(I139:I141)</f>
        <v>0</v>
      </c>
      <c r="J138" s="44">
        <f>SUM(J139:J141)</f>
        <v>0</v>
      </c>
      <c r="K138" s="44">
        <f>SUM(K139:K141)</f>
        <v>0</v>
      </c>
      <c r="L138" s="44">
        <f>SUM(L139:L141)</f>
        <v>0</v>
      </c>
    </row>
    <row r="139" spans="1:12" ht="21" hidden="1" customHeight="1">
      <c r="A139" s="58">
        <v>3</v>
      </c>
      <c r="B139" s="55">
        <v>1</v>
      </c>
      <c r="C139" s="55">
        <v>5</v>
      </c>
      <c r="D139" s="55">
        <v>1</v>
      </c>
      <c r="E139" s="55">
        <v>1</v>
      </c>
      <c r="F139" s="57">
        <v>1</v>
      </c>
      <c r="G139" s="106" t="s">
        <v>154</v>
      </c>
      <c r="H139" s="43">
        <v>197</v>
      </c>
      <c r="I139" s="61">
        <v>0</v>
      </c>
      <c r="J139" s="61">
        <v>0</v>
      </c>
      <c r="K139" s="61">
        <v>0</v>
      </c>
      <c r="L139" s="61">
        <v>0</v>
      </c>
    </row>
    <row r="140" spans="1:12" ht="25.5" hidden="1" customHeight="1">
      <c r="A140" s="58">
        <v>3</v>
      </c>
      <c r="B140" s="55">
        <v>1</v>
      </c>
      <c r="C140" s="55">
        <v>5</v>
      </c>
      <c r="D140" s="55">
        <v>1</v>
      </c>
      <c r="E140" s="55">
        <v>1</v>
      </c>
      <c r="F140" s="57">
        <v>2</v>
      </c>
      <c r="G140" s="106" t="s">
        <v>155</v>
      </c>
      <c r="H140" s="43">
        <v>198</v>
      </c>
      <c r="I140" s="61">
        <v>0</v>
      </c>
      <c r="J140" s="61">
        <v>0</v>
      </c>
      <c r="K140" s="61">
        <v>0</v>
      </c>
      <c r="L140" s="61">
        <v>0</v>
      </c>
    </row>
    <row r="141" spans="1:12" ht="28.5" hidden="1" customHeight="1">
      <c r="A141" s="58">
        <v>3</v>
      </c>
      <c r="B141" s="55">
        <v>1</v>
      </c>
      <c r="C141" s="55">
        <v>5</v>
      </c>
      <c r="D141" s="55">
        <v>1</v>
      </c>
      <c r="E141" s="55">
        <v>1</v>
      </c>
      <c r="F141" s="57">
        <v>3</v>
      </c>
      <c r="G141" s="106" t="s">
        <v>156</v>
      </c>
      <c r="H141" s="43">
        <v>199</v>
      </c>
      <c r="I141" s="61">
        <v>0</v>
      </c>
      <c r="J141" s="61">
        <v>0</v>
      </c>
      <c r="K141" s="61">
        <v>0</v>
      </c>
      <c r="L141" s="61">
        <v>0</v>
      </c>
    </row>
    <row r="142" spans="1:12" s="1" customFormat="1" ht="41.25" hidden="1" customHeight="1">
      <c r="A142" s="39">
        <v>3</v>
      </c>
      <c r="B142" s="40">
        <v>2</v>
      </c>
      <c r="C142" s="40"/>
      <c r="D142" s="40"/>
      <c r="E142" s="40"/>
      <c r="F142" s="42"/>
      <c r="G142" s="41" t="s">
        <v>157</v>
      </c>
      <c r="H142" s="43">
        <v>200</v>
      </c>
      <c r="I142" s="44">
        <f>SUM(I143+I175)</f>
        <v>0</v>
      </c>
      <c r="J142" s="84">
        <f>SUM(J143+J175)</f>
        <v>0</v>
      </c>
      <c r="K142" s="45">
        <f>SUM(K143+K175)</f>
        <v>0</v>
      </c>
      <c r="L142" s="45">
        <f>SUM(L143+L175)</f>
        <v>0</v>
      </c>
    </row>
    <row r="143" spans="1:12" ht="26.25" hidden="1" customHeight="1">
      <c r="A143" s="67">
        <v>3</v>
      </c>
      <c r="B143" s="75">
        <v>2</v>
      </c>
      <c r="C143" s="76">
        <v>1</v>
      </c>
      <c r="D143" s="76"/>
      <c r="E143" s="76"/>
      <c r="F143" s="77"/>
      <c r="G143" s="78" t="s">
        <v>158</v>
      </c>
      <c r="H143" s="43">
        <v>201</v>
      </c>
      <c r="I143" s="71">
        <f>SUM(I144+I153+I157+I161+I165+I168+I171)</f>
        <v>0</v>
      </c>
      <c r="J143" s="97">
        <f>SUM(J144+J153+J157+J161+J165+J168+J171)</f>
        <v>0</v>
      </c>
      <c r="K143" s="72">
        <f>SUM(K144+K153+K157+K161+K165+K168+K171)</f>
        <v>0</v>
      </c>
      <c r="L143" s="72">
        <f>SUM(L144+L153+L157+L161+L165+L168+L171)</f>
        <v>0</v>
      </c>
    </row>
    <row r="144" spans="1:12" ht="15.75" hidden="1" customHeight="1">
      <c r="A144" s="54">
        <v>3</v>
      </c>
      <c r="B144" s="55">
        <v>2</v>
      </c>
      <c r="C144" s="55">
        <v>1</v>
      </c>
      <c r="D144" s="55">
        <v>1</v>
      </c>
      <c r="E144" s="55"/>
      <c r="F144" s="57"/>
      <c r="G144" s="56" t="s">
        <v>159</v>
      </c>
      <c r="H144" s="43">
        <v>202</v>
      </c>
      <c r="I144" s="71">
        <f>I145</f>
        <v>0</v>
      </c>
      <c r="J144" s="71">
        <f>J145</f>
        <v>0</v>
      </c>
      <c r="K144" s="71">
        <f>K145</f>
        <v>0</v>
      </c>
      <c r="L144" s="71">
        <f>L145</f>
        <v>0</v>
      </c>
    </row>
    <row r="145" spans="1:12" ht="12" hidden="1" customHeight="1">
      <c r="A145" s="54">
        <v>3</v>
      </c>
      <c r="B145" s="54">
        <v>2</v>
      </c>
      <c r="C145" s="55">
        <v>1</v>
      </c>
      <c r="D145" s="55">
        <v>1</v>
      </c>
      <c r="E145" s="55">
        <v>1</v>
      </c>
      <c r="F145" s="57"/>
      <c r="G145" s="56" t="s">
        <v>160</v>
      </c>
      <c r="H145" s="43">
        <v>203</v>
      </c>
      <c r="I145" s="44">
        <f>SUM(I146:I146)</f>
        <v>0</v>
      </c>
      <c r="J145" s="84">
        <f>SUM(J146:J146)</f>
        <v>0</v>
      </c>
      <c r="K145" s="45">
        <f>SUM(K146:K146)</f>
        <v>0</v>
      </c>
      <c r="L145" s="45">
        <f>SUM(L146:L146)</f>
        <v>0</v>
      </c>
    </row>
    <row r="146" spans="1:12" ht="14.25" hidden="1" customHeight="1">
      <c r="A146" s="67">
        <v>3</v>
      </c>
      <c r="B146" s="67">
        <v>2</v>
      </c>
      <c r="C146" s="76">
        <v>1</v>
      </c>
      <c r="D146" s="76">
        <v>1</v>
      </c>
      <c r="E146" s="76">
        <v>1</v>
      </c>
      <c r="F146" s="77">
        <v>1</v>
      </c>
      <c r="G146" s="78" t="s">
        <v>160</v>
      </c>
      <c r="H146" s="43">
        <v>204</v>
      </c>
      <c r="I146" s="61">
        <v>0</v>
      </c>
      <c r="J146" s="61">
        <v>0</v>
      </c>
      <c r="K146" s="61">
        <v>0</v>
      </c>
      <c r="L146" s="61">
        <v>0</v>
      </c>
    </row>
    <row r="147" spans="1:12" ht="14.25" hidden="1" customHeight="1">
      <c r="A147" s="67">
        <v>3</v>
      </c>
      <c r="B147" s="76">
        <v>2</v>
      </c>
      <c r="C147" s="76">
        <v>1</v>
      </c>
      <c r="D147" s="76">
        <v>1</v>
      </c>
      <c r="E147" s="76">
        <v>2</v>
      </c>
      <c r="F147" s="77"/>
      <c r="G147" s="78" t="s">
        <v>161</v>
      </c>
      <c r="H147" s="43">
        <v>205</v>
      </c>
      <c r="I147" s="44">
        <f>SUM(I148:I149)</f>
        <v>0</v>
      </c>
      <c r="J147" s="44">
        <f>SUM(J148:J149)</f>
        <v>0</v>
      </c>
      <c r="K147" s="44">
        <f>SUM(K148:K149)</f>
        <v>0</v>
      </c>
      <c r="L147" s="44">
        <f>SUM(L148:L149)</f>
        <v>0</v>
      </c>
    </row>
    <row r="148" spans="1:12" ht="14.25" hidden="1" customHeight="1">
      <c r="A148" s="67">
        <v>3</v>
      </c>
      <c r="B148" s="76">
        <v>2</v>
      </c>
      <c r="C148" s="76">
        <v>1</v>
      </c>
      <c r="D148" s="76">
        <v>1</v>
      </c>
      <c r="E148" s="76">
        <v>2</v>
      </c>
      <c r="F148" s="77">
        <v>1</v>
      </c>
      <c r="G148" s="78" t="s">
        <v>162</v>
      </c>
      <c r="H148" s="43">
        <v>206</v>
      </c>
      <c r="I148" s="61">
        <v>0</v>
      </c>
      <c r="J148" s="61">
        <v>0</v>
      </c>
      <c r="K148" s="61">
        <v>0</v>
      </c>
      <c r="L148" s="61">
        <v>0</v>
      </c>
    </row>
    <row r="149" spans="1:12" ht="14.25" hidden="1" customHeight="1">
      <c r="A149" s="67">
        <v>3</v>
      </c>
      <c r="B149" s="76">
        <v>2</v>
      </c>
      <c r="C149" s="76">
        <v>1</v>
      </c>
      <c r="D149" s="76">
        <v>1</v>
      </c>
      <c r="E149" s="76">
        <v>2</v>
      </c>
      <c r="F149" s="77">
        <v>2</v>
      </c>
      <c r="G149" s="78" t="s">
        <v>163</v>
      </c>
      <c r="H149" s="43">
        <v>207</v>
      </c>
      <c r="I149" s="61">
        <v>0</v>
      </c>
      <c r="J149" s="61">
        <v>0</v>
      </c>
      <c r="K149" s="61">
        <v>0</v>
      </c>
      <c r="L149" s="61">
        <v>0</v>
      </c>
    </row>
    <row r="150" spans="1:12" ht="14.25" hidden="1" customHeight="1">
      <c r="A150" s="67">
        <v>3</v>
      </c>
      <c r="B150" s="76">
        <v>2</v>
      </c>
      <c r="C150" s="76">
        <v>1</v>
      </c>
      <c r="D150" s="76">
        <v>1</v>
      </c>
      <c r="E150" s="76">
        <v>3</v>
      </c>
      <c r="F150" s="107"/>
      <c r="G150" s="78" t="s">
        <v>164</v>
      </c>
      <c r="H150" s="43">
        <v>208</v>
      </c>
      <c r="I150" s="44">
        <f>SUM(I151:I152)</f>
        <v>0</v>
      </c>
      <c r="J150" s="44">
        <f>SUM(J151:J152)</f>
        <v>0</v>
      </c>
      <c r="K150" s="44">
        <f>SUM(K151:K152)</f>
        <v>0</v>
      </c>
      <c r="L150" s="44">
        <f>SUM(L151:L152)</f>
        <v>0</v>
      </c>
    </row>
    <row r="151" spans="1:12" ht="14.25" hidden="1" customHeight="1">
      <c r="A151" s="67">
        <v>3</v>
      </c>
      <c r="B151" s="76">
        <v>2</v>
      </c>
      <c r="C151" s="76">
        <v>1</v>
      </c>
      <c r="D151" s="76">
        <v>1</v>
      </c>
      <c r="E151" s="76">
        <v>3</v>
      </c>
      <c r="F151" s="77">
        <v>1</v>
      </c>
      <c r="G151" s="78" t="s">
        <v>165</v>
      </c>
      <c r="H151" s="43">
        <v>209</v>
      </c>
      <c r="I151" s="61">
        <v>0</v>
      </c>
      <c r="J151" s="61">
        <v>0</v>
      </c>
      <c r="K151" s="61">
        <v>0</v>
      </c>
      <c r="L151" s="61">
        <v>0</v>
      </c>
    </row>
    <row r="152" spans="1:12" ht="14.25" hidden="1" customHeight="1">
      <c r="A152" s="67">
        <v>3</v>
      </c>
      <c r="B152" s="76">
        <v>2</v>
      </c>
      <c r="C152" s="76">
        <v>1</v>
      </c>
      <c r="D152" s="76">
        <v>1</v>
      </c>
      <c r="E152" s="76">
        <v>3</v>
      </c>
      <c r="F152" s="77">
        <v>2</v>
      </c>
      <c r="G152" s="78" t="s">
        <v>166</v>
      </c>
      <c r="H152" s="43">
        <v>210</v>
      </c>
      <c r="I152" s="61">
        <v>0</v>
      </c>
      <c r="J152" s="61">
        <v>0</v>
      </c>
      <c r="K152" s="61">
        <v>0</v>
      </c>
      <c r="L152" s="61">
        <v>0</v>
      </c>
    </row>
    <row r="153" spans="1:12" ht="27" hidden="1" customHeight="1">
      <c r="A153" s="54">
        <v>3</v>
      </c>
      <c r="B153" s="55">
        <v>2</v>
      </c>
      <c r="C153" s="55">
        <v>1</v>
      </c>
      <c r="D153" s="55">
        <v>2</v>
      </c>
      <c r="E153" s="55"/>
      <c r="F153" s="57"/>
      <c r="G153" s="56" t="s">
        <v>167</v>
      </c>
      <c r="H153" s="43">
        <v>211</v>
      </c>
      <c r="I153" s="44">
        <f>I154</f>
        <v>0</v>
      </c>
      <c r="J153" s="44">
        <f>J154</f>
        <v>0</v>
      </c>
      <c r="K153" s="44">
        <f>K154</f>
        <v>0</v>
      </c>
      <c r="L153" s="44">
        <f>L154</f>
        <v>0</v>
      </c>
    </row>
    <row r="154" spans="1:12" ht="14.25" hidden="1" customHeight="1">
      <c r="A154" s="54">
        <v>3</v>
      </c>
      <c r="B154" s="55">
        <v>2</v>
      </c>
      <c r="C154" s="55">
        <v>1</v>
      </c>
      <c r="D154" s="55">
        <v>2</v>
      </c>
      <c r="E154" s="55">
        <v>1</v>
      </c>
      <c r="F154" s="57"/>
      <c r="G154" s="56" t="s">
        <v>167</v>
      </c>
      <c r="H154" s="43">
        <v>212</v>
      </c>
      <c r="I154" s="44">
        <f>SUM(I155:I156)</f>
        <v>0</v>
      </c>
      <c r="J154" s="84">
        <f>SUM(J155:J156)</f>
        <v>0</v>
      </c>
      <c r="K154" s="45">
        <f>SUM(K155:K156)</f>
        <v>0</v>
      </c>
      <c r="L154" s="45">
        <f>SUM(L155:L156)</f>
        <v>0</v>
      </c>
    </row>
    <row r="155" spans="1:12" ht="27" hidden="1" customHeight="1">
      <c r="A155" s="67">
        <v>3</v>
      </c>
      <c r="B155" s="75">
        <v>2</v>
      </c>
      <c r="C155" s="76">
        <v>1</v>
      </c>
      <c r="D155" s="76">
        <v>2</v>
      </c>
      <c r="E155" s="76">
        <v>1</v>
      </c>
      <c r="F155" s="77">
        <v>1</v>
      </c>
      <c r="G155" s="78" t="s">
        <v>168</v>
      </c>
      <c r="H155" s="43">
        <v>213</v>
      </c>
      <c r="I155" s="61">
        <v>0</v>
      </c>
      <c r="J155" s="61">
        <v>0</v>
      </c>
      <c r="K155" s="61">
        <v>0</v>
      </c>
      <c r="L155" s="61">
        <v>0</v>
      </c>
    </row>
    <row r="156" spans="1:12" ht="25.5" hidden="1" customHeight="1">
      <c r="A156" s="54">
        <v>3</v>
      </c>
      <c r="B156" s="55">
        <v>2</v>
      </c>
      <c r="C156" s="55">
        <v>1</v>
      </c>
      <c r="D156" s="55">
        <v>2</v>
      </c>
      <c r="E156" s="55">
        <v>1</v>
      </c>
      <c r="F156" s="57">
        <v>2</v>
      </c>
      <c r="G156" s="56" t="s">
        <v>169</v>
      </c>
      <c r="H156" s="43">
        <v>214</v>
      </c>
      <c r="I156" s="61">
        <v>0</v>
      </c>
      <c r="J156" s="61">
        <v>0</v>
      </c>
      <c r="K156" s="61">
        <v>0</v>
      </c>
      <c r="L156" s="61">
        <v>0</v>
      </c>
    </row>
    <row r="157" spans="1:12" ht="26.25" hidden="1" customHeight="1">
      <c r="A157" s="49">
        <v>3</v>
      </c>
      <c r="B157" s="47">
        <v>2</v>
      </c>
      <c r="C157" s="47">
        <v>1</v>
      </c>
      <c r="D157" s="47">
        <v>3</v>
      </c>
      <c r="E157" s="47"/>
      <c r="F157" s="50"/>
      <c r="G157" s="48" t="s">
        <v>170</v>
      </c>
      <c r="H157" s="43">
        <v>215</v>
      </c>
      <c r="I157" s="64">
        <f>I158</f>
        <v>0</v>
      </c>
      <c r="J157" s="85">
        <f>J158</f>
        <v>0</v>
      </c>
      <c r="K157" s="65">
        <f>K158</f>
        <v>0</v>
      </c>
      <c r="L157" s="65">
        <f>L158</f>
        <v>0</v>
      </c>
    </row>
    <row r="158" spans="1:12" ht="29.25" hidden="1" customHeight="1">
      <c r="A158" s="54">
        <v>3</v>
      </c>
      <c r="B158" s="55">
        <v>2</v>
      </c>
      <c r="C158" s="55">
        <v>1</v>
      </c>
      <c r="D158" s="55">
        <v>3</v>
      </c>
      <c r="E158" s="55">
        <v>1</v>
      </c>
      <c r="F158" s="57"/>
      <c r="G158" s="48" t="s">
        <v>170</v>
      </c>
      <c r="H158" s="43">
        <v>216</v>
      </c>
      <c r="I158" s="44">
        <f>I159+I160</f>
        <v>0</v>
      </c>
      <c r="J158" s="44">
        <f>J159+J160</f>
        <v>0</v>
      </c>
      <c r="K158" s="44">
        <f>K159+K160</f>
        <v>0</v>
      </c>
      <c r="L158" s="44">
        <f>L159+L160</f>
        <v>0</v>
      </c>
    </row>
    <row r="159" spans="1:12" ht="30" hidden="1" customHeight="1">
      <c r="A159" s="54">
        <v>3</v>
      </c>
      <c r="B159" s="55">
        <v>2</v>
      </c>
      <c r="C159" s="55">
        <v>1</v>
      </c>
      <c r="D159" s="55">
        <v>3</v>
      </c>
      <c r="E159" s="55">
        <v>1</v>
      </c>
      <c r="F159" s="57">
        <v>1</v>
      </c>
      <c r="G159" s="56" t="s">
        <v>171</v>
      </c>
      <c r="H159" s="43">
        <v>217</v>
      </c>
      <c r="I159" s="61">
        <v>0</v>
      </c>
      <c r="J159" s="61">
        <v>0</v>
      </c>
      <c r="K159" s="61">
        <v>0</v>
      </c>
      <c r="L159" s="61">
        <v>0</v>
      </c>
    </row>
    <row r="160" spans="1:12" ht="27.75" hidden="1" customHeight="1">
      <c r="A160" s="54">
        <v>3</v>
      </c>
      <c r="B160" s="55">
        <v>2</v>
      </c>
      <c r="C160" s="55">
        <v>1</v>
      </c>
      <c r="D160" s="55">
        <v>3</v>
      </c>
      <c r="E160" s="55">
        <v>1</v>
      </c>
      <c r="F160" s="57">
        <v>2</v>
      </c>
      <c r="G160" s="56" t="s">
        <v>172</v>
      </c>
      <c r="H160" s="43">
        <v>218</v>
      </c>
      <c r="I160" s="104">
        <v>0</v>
      </c>
      <c r="J160" s="101">
        <v>0</v>
      </c>
      <c r="K160" s="104">
        <v>0</v>
      </c>
      <c r="L160" s="104">
        <v>0</v>
      </c>
    </row>
    <row r="161" spans="1:12" ht="12" hidden="1" customHeight="1">
      <c r="A161" s="54">
        <v>3</v>
      </c>
      <c r="B161" s="55">
        <v>2</v>
      </c>
      <c r="C161" s="55">
        <v>1</v>
      </c>
      <c r="D161" s="55">
        <v>4</v>
      </c>
      <c r="E161" s="55"/>
      <c r="F161" s="57"/>
      <c r="G161" s="56" t="s">
        <v>173</v>
      </c>
      <c r="H161" s="43">
        <v>219</v>
      </c>
      <c r="I161" s="44">
        <f>I162</f>
        <v>0</v>
      </c>
      <c r="J161" s="45">
        <f>J162</f>
        <v>0</v>
      </c>
      <c r="K161" s="44">
        <f>K162</f>
        <v>0</v>
      </c>
      <c r="L161" s="45">
        <f>L162</f>
        <v>0</v>
      </c>
    </row>
    <row r="162" spans="1:12" ht="14.25" hidden="1" customHeight="1">
      <c r="A162" s="49">
        <v>3</v>
      </c>
      <c r="B162" s="47">
        <v>2</v>
      </c>
      <c r="C162" s="47">
        <v>1</v>
      </c>
      <c r="D162" s="47">
        <v>4</v>
      </c>
      <c r="E162" s="47">
        <v>1</v>
      </c>
      <c r="F162" s="50"/>
      <c r="G162" s="48" t="s">
        <v>173</v>
      </c>
      <c r="H162" s="43">
        <v>220</v>
      </c>
      <c r="I162" s="64">
        <f>SUM(I163:I164)</f>
        <v>0</v>
      </c>
      <c r="J162" s="85">
        <f>SUM(J163:J164)</f>
        <v>0</v>
      </c>
      <c r="K162" s="65">
        <f>SUM(K163:K164)</f>
        <v>0</v>
      </c>
      <c r="L162" s="65">
        <f>SUM(L163:L164)</f>
        <v>0</v>
      </c>
    </row>
    <row r="163" spans="1:12" ht="25.5" hidden="1" customHeight="1">
      <c r="A163" s="54">
        <v>3</v>
      </c>
      <c r="B163" s="55">
        <v>2</v>
      </c>
      <c r="C163" s="55">
        <v>1</v>
      </c>
      <c r="D163" s="55">
        <v>4</v>
      </c>
      <c r="E163" s="55">
        <v>1</v>
      </c>
      <c r="F163" s="57">
        <v>1</v>
      </c>
      <c r="G163" s="56" t="s">
        <v>174</v>
      </c>
      <c r="H163" s="43">
        <v>221</v>
      </c>
      <c r="I163" s="61">
        <v>0</v>
      </c>
      <c r="J163" s="61">
        <v>0</v>
      </c>
      <c r="K163" s="61">
        <v>0</v>
      </c>
      <c r="L163" s="61">
        <v>0</v>
      </c>
    </row>
    <row r="164" spans="1:12" ht="18.75" hidden="1" customHeight="1">
      <c r="A164" s="54">
        <v>3</v>
      </c>
      <c r="B164" s="55">
        <v>2</v>
      </c>
      <c r="C164" s="55">
        <v>1</v>
      </c>
      <c r="D164" s="55">
        <v>4</v>
      </c>
      <c r="E164" s="55">
        <v>1</v>
      </c>
      <c r="F164" s="57">
        <v>2</v>
      </c>
      <c r="G164" s="56" t="s">
        <v>175</v>
      </c>
      <c r="H164" s="43">
        <v>222</v>
      </c>
      <c r="I164" s="61">
        <v>0</v>
      </c>
      <c r="J164" s="61">
        <v>0</v>
      </c>
      <c r="K164" s="61">
        <v>0</v>
      </c>
      <c r="L164" s="61">
        <v>0</v>
      </c>
    </row>
    <row r="165" spans="1:12" ht="14.4" hidden="1" customHeight="1">
      <c r="A165" s="54">
        <v>3</v>
      </c>
      <c r="B165" s="55">
        <v>2</v>
      </c>
      <c r="C165" s="55">
        <v>1</v>
      </c>
      <c r="D165" s="55">
        <v>5</v>
      </c>
      <c r="E165" s="55"/>
      <c r="F165" s="57"/>
      <c r="G165" s="56" t="s">
        <v>176</v>
      </c>
      <c r="H165" s="43">
        <v>223</v>
      </c>
      <c r="I165" s="44">
        <f t="shared" ref="I165:L166" si="15">I166</f>
        <v>0</v>
      </c>
      <c r="J165" s="84">
        <f t="shared" si="15"/>
        <v>0</v>
      </c>
      <c r="K165" s="45">
        <f t="shared" si="15"/>
        <v>0</v>
      </c>
      <c r="L165" s="45">
        <f t="shared" si="15"/>
        <v>0</v>
      </c>
    </row>
    <row r="166" spans="1:12" ht="16.5" hidden="1" customHeight="1">
      <c r="A166" s="54">
        <v>3</v>
      </c>
      <c r="B166" s="55">
        <v>2</v>
      </c>
      <c r="C166" s="55">
        <v>1</v>
      </c>
      <c r="D166" s="55">
        <v>5</v>
      </c>
      <c r="E166" s="55">
        <v>1</v>
      </c>
      <c r="F166" s="57"/>
      <c r="G166" s="56" t="s">
        <v>176</v>
      </c>
      <c r="H166" s="43">
        <v>224</v>
      </c>
      <c r="I166" s="45">
        <f t="shared" si="15"/>
        <v>0</v>
      </c>
      <c r="J166" s="84">
        <f t="shared" si="15"/>
        <v>0</v>
      </c>
      <c r="K166" s="45">
        <f t="shared" si="15"/>
        <v>0</v>
      </c>
      <c r="L166" s="45">
        <f t="shared" si="15"/>
        <v>0</v>
      </c>
    </row>
    <row r="167" spans="1:12" ht="14.4" hidden="1" customHeight="1">
      <c r="A167" s="75">
        <v>3</v>
      </c>
      <c r="B167" s="76">
        <v>2</v>
      </c>
      <c r="C167" s="76">
        <v>1</v>
      </c>
      <c r="D167" s="76">
        <v>5</v>
      </c>
      <c r="E167" s="76">
        <v>1</v>
      </c>
      <c r="F167" s="77">
        <v>1</v>
      </c>
      <c r="G167" s="56" t="s">
        <v>176</v>
      </c>
      <c r="H167" s="43">
        <v>225</v>
      </c>
      <c r="I167" s="104">
        <v>0</v>
      </c>
      <c r="J167" s="104">
        <v>0</v>
      </c>
      <c r="K167" s="104">
        <v>0</v>
      </c>
      <c r="L167" s="104">
        <v>0</v>
      </c>
    </row>
    <row r="168" spans="1:12" ht="14.4" hidden="1" customHeight="1">
      <c r="A168" s="54">
        <v>3</v>
      </c>
      <c r="B168" s="55">
        <v>2</v>
      </c>
      <c r="C168" s="55">
        <v>1</v>
      </c>
      <c r="D168" s="55">
        <v>6</v>
      </c>
      <c r="E168" s="55"/>
      <c r="F168" s="57"/>
      <c r="G168" s="56" t="s">
        <v>177</v>
      </c>
      <c r="H168" s="43">
        <v>226</v>
      </c>
      <c r="I168" s="44">
        <f t="shared" ref="I168:L169" si="16">I169</f>
        <v>0</v>
      </c>
      <c r="J168" s="84">
        <f t="shared" si="16"/>
        <v>0</v>
      </c>
      <c r="K168" s="45">
        <f t="shared" si="16"/>
        <v>0</v>
      </c>
      <c r="L168" s="45">
        <f t="shared" si="16"/>
        <v>0</v>
      </c>
    </row>
    <row r="169" spans="1:12" ht="14.4" hidden="1" customHeight="1">
      <c r="A169" s="54">
        <v>3</v>
      </c>
      <c r="B169" s="54">
        <v>2</v>
      </c>
      <c r="C169" s="55">
        <v>1</v>
      </c>
      <c r="D169" s="55">
        <v>6</v>
      </c>
      <c r="E169" s="55">
        <v>1</v>
      </c>
      <c r="F169" s="57"/>
      <c r="G169" s="56" t="s">
        <v>177</v>
      </c>
      <c r="H169" s="43">
        <v>227</v>
      </c>
      <c r="I169" s="44">
        <f t="shared" si="16"/>
        <v>0</v>
      </c>
      <c r="J169" s="84">
        <f t="shared" si="16"/>
        <v>0</v>
      </c>
      <c r="K169" s="45">
        <f t="shared" si="16"/>
        <v>0</v>
      </c>
      <c r="L169" s="45">
        <f t="shared" si="16"/>
        <v>0</v>
      </c>
    </row>
    <row r="170" spans="1:12" ht="15.75" hidden="1" customHeight="1">
      <c r="A170" s="49">
        <v>3</v>
      </c>
      <c r="B170" s="49">
        <v>2</v>
      </c>
      <c r="C170" s="55">
        <v>1</v>
      </c>
      <c r="D170" s="55">
        <v>6</v>
      </c>
      <c r="E170" s="55">
        <v>1</v>
      </c>
      <c r="F170" s="57">
        <v>1</v>
      </c>
      <c r="G170" s="56" t="s">
        <v>177</v>
      </c>
      <c r="H170" s="43">
        <v>228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13.5" hidden="1" customHeight="1">
      <c r="A171" s="54">
        <v>3</v>
      </c>
      <c r="B171" s="54">
        <v>2</v>
      </c>
      <c r="C171" s="55">
        <v>1</v>
      </c>
      <c r="D171" s="55">
        <v>7</v>
      </c>
      <c r="E171" s="55"/>
      <c r="F171" s="57"/>
      <c r="G171" s="56" t="s">
        <v>178</v>
      </c>
      <c r="H171" s="43">
        <v>229</v>
      </c>
      <c r="I171" s="44">
        <f>I172</f>
        <v>0</v>
      </c>
      <c r="J171" s="84">
        <f>J172</f>
        <v>0</v>
      </c>
      <c r="K171" s="45">
        <f>K172</f>
        <v>0</v>
      </c>
      <c r="L171" s="45">
        <f>L172</f>
        <v>0</v>
      </c>
    </row>
    <row r="172" spans="1:12" ht="14.4" hidden="1" customHeight="1">
      <c r="A172" s="54">
        <v>3</v>
      </c>
      <c r="B172" s="55">
        <v>2</v>
      </c>
      <c r="C172" s="55">
        <v>1</v>
      </c>
      <c r="D172" s="55">
        <v>7</v>
      </c>
      <c r="E172" s="55">
        <v>1</v>
      </c>
      <c r="F172" s="57"/>
      <c r="G172" s="56" t="s">
        <v>178</v>
      </c>
      <c r="H172" s="43">
        <v>230</v>
      </c>
      <c r="I172" s="44">
        <f>I173+I174</f>
        <v>0</v>
      </c>
      <c r="J172" s="44">
        <f>J173+J174</f>
        <v>0</v>
      </c>
      <c r="K172" s="44">
        <f>K173+K174</f>
        <v>0</v>
      </c>
      <c r="L172" s="44">
        <f>L173+L174</f>
        <v>0</v>
      </c>
    </row>
    <row r="173" spans="1:12" ht="27" hidden="1" customHeight="1">
      <c r="A173" s="54">
        <v>3</v>
      </c>
      <c r="B173" s="55">
        <v>2</v>
      </c>
      <c r="C173" s="55">
        <v>1</v>
      </c>
      <c r="D173" s="55">
        <v>7</v>
      </c>
      <c r="E173" s="55">
        <v>1</v>
      </c>
      <c r="F173" s="57">
        <v>1</v>
      </c>
      <c r="G173" s="56" t="s">
        <v>179</v>
      </c>
      <c r="H173" s="43">
        <v>231</v>
      </c>
      <c r="I173" s="60">
        <v>0</v>
      </c>
      <c r="J173" s="61">
        <v>0</v>
      </c>
      <c r="K173" s="61">
        <v>0</v>
      </c>
      <c r="L173" s="61">
        <v>0</v>
      </c>
    </row>
    <row r="174" spans="1:12" ht="24.75" hidden="1" customHeight="1">
      <c r="A174" s="54">
        <v>3</v>
      </c>
      <c r="B174" s="55">
        <v>2</v>
      </c>
      <c r="C174" s="55">
        <v>1</v>
      </c>
      <c r="D174" s="55">
        <v>7</v>
      </c>
      <c r="E174" s="55">
        <v>1</v>
      </c>
      <c r="F174" s="57">
        <v>2</v>
      </c>
      <c r="G174" s="56" t="s">
        <v>180</v>
      </c>
      <c r="H174" s="43">
        <v>232</v>
      </c>
      <c r="I174" s="61">
        <v>0</v>
      </c>
      <c r="J174" s="61">
        <v>0</v>
      </c>
      <c r="K174" s="61">
        <v>0</v>
      </c>
      <c r="L174" s="61">
        <v>0</v>
      </c>
    </row>
    <row r="175" spans="1:12" ht="38.25" hidden="1" customHeight="1">
      <c r="A175" s="54">
        <v>3</v>
      </c>
      <c r="B175" s="55">
        <v>2</v>
      </c>
      <c r="C175" s="55">
        <v>2</v>
      </c>
      <c r="D175" s="108"/>
      <c r="E175" s="108"/>
      <c r="F175" s="109"/>
      <c r="G175" s="56" t="s">
        <v>181</v>
      </c>
      <c r="H175" s="43">
        <v>233</v>
      </c>
      <c r="I175" s="44">
        <f>SUM(I176+I185+I189+I193+I197+I200+I203)</f>
        <v>0</v>
      </c>
      <c r="J175" s="84">
        <f>SUM(J176+J185+J189+J193+J197+J200+J203)</f>
        <v>0</v>
      </c>
      <c r="K175" s="45">
        <f>SUM(K176+K185+K189+K193+K197+K200+K203)</f>
        <v>0</v>
      </c>
      <c r="L175" s="45">
        <f>SUM(L176+L185+L189+L193+L197+L200+L203)</f>
        <v>0</v>
      </c>
    </row>
    <row r="176" spans="1:12" ht="14.4" hidden="1" customHeight="1">
      <c r="A176" s="54">
        <v>3</v>
      </c>
      <c r="B176" s="55">
        <v>2</v>
      </c>
      <c r="C176" s="55">
        <v>2</v>
      </c>
      <c r="D176" s="55">
        <v>1</v>
      </c>
      <c r="E176" s="55"/>
      <c r="F176" s="57"/>
      <c r="G176" s="56" t="s">
        <v>182</v>
      </c>
      <c r="H176" s="43">
        <v>234</v>
      </c>
      <c r="I176" s="44">
        <f>I177</f>
        <v>0</v>
      </c>
      <c r="J176" s="44">
        <f>J177</f>
        <v>0</v>
      </c>
      <c r="K176" s="44">
        <f>K177</f>
        <v>0</v>
      </c>
      <c r="L176" s="44">
        <f>L177</f>
        <v>0</v>
      </c>
    </row>
    <row r="177" spans="1:12" ht="14.4" hidden="1" customHeight="1">
      <c r="A177" s="58">
        <v>3</v>
      </c>
      <c r="B177" s="54">
        <v>2</v>
      </c>
      <c r="C177" s="55">
        <v>2</v>
      </c>
      <c r="D177" s="55">
        <v>1</v>
      </c>
      <c r="E177" s="55">
        <v>1</v>
      </c>
      <c r="F177" s="57"/>
      <c r="G177" s="56" t="s">
        <v>160</v>
      </c>
      <c r="H177" s="43">
        <v>235</v>
      </c>
      <c r="I177" s="44">
        <f>SUM(I178)</f>
        <v>0</v>
      </c>
      <c r="J177" s="44">
        <f>SUM(J178)</f>
        <v>0</v>
      </c>
      <c r="K177" s="44">
        <f>SUM(K178)</f>
        <v>0</v>
      </c>
      <c r="L177" s="44">
        <f>SUM(L178)</f>
        <v>0</v>
      </c>
    </row>
    <row r="178" spans="1:12" ht="14.4" hidden="1" customHeight="1">
      <c r="A178" s="58">
        <v>3</v>
      </c>
      <c r="B178" s="54">
        <v>2</v>
      </c>
      <c r="C178" s="55">
        <v>2</v>
      </c>
      <c r="D178" s="55">
        <v>1</v>
      </c>
      <c r="E178" s="55">
        <v>1</v>
      </c>
      <c r="F178" s="57">
        <v>1</v>
      </c>
      <c r="G178" s="56" t="s">
        <v>160</v>
      </c>
      <c r="H178" s="43">
        <v>236</v>
      </c>
      <c r="I178" s="61">
        <v>0</v>
      </c>
      <c r="J178" s="61">
        <v>0</v>
      </c>
      <c r="K178" s="61">
        <v>0</v>
      </c>
      <c r="L178" s="61">
        <v>0</v>
      </c>
    </row>
    <row r="179" spans="1:12" ht="15" hidden="1" customHeight="1">
      <c r="A179" s="58">
        <v>3</v>
      </c>
      <c r="B179" s="54">
        <v>2</v>
      </c>
      <c r="C179" s="55">
        <v>2</v>
      </c>
      <c r="D179" s="55">
        <v>1</v>
      </c>
      <c r="E179" s="55">
        <v>2</v>
      </c>
      <c r="F179" s="57"/>
      <c r="G179" s="56" t="s">
        <v>183</v>
      </c>
      <c r="H179" s="43">
        <v>237</v>
      </c>
      <c r="I179" s="44">
        <f>SUM(I180:I181)</f>
        <v>0</v>
      </c>
      <c r="J179" s="44">
        <f>SUM(J180:J181)</f>
        <v>0</v>
      </c>
      <c r="K179" s="44">
        <f>SUM(K180:K181)</f>
        <v>0</v>
      </c>
      <c r="L179" s="44">
        <f>SUM(L180:L181)</f>
        <v>0</v>
      </c>
    </row>
    <row r="180" spans="1:12" ht="15" hidden="1" customHeight="1">
      <c r="A180" s="58">
        <v>3</v>
      </c>
      <c r="B180" s="54">
        <v>2</v>
      </c>
      <c r="C180" s="55">
        <v>2</v>
      </c>
      <c r="D180" s="55">
        <v>1</v>
      </c>
      <c r="E180" s="55">
        <v>2</v>
      </c>
      <c r="F180" s="57">
        <v>1</v>
      </c>
      <c r="G180" s="56" t="s">
        <v>162</v>
      </c>
      <c r="H180" s="43">
        <v>238</v>
      </c>
      <c r="I180" s="61">
        <v>0</v>
      </c>
      <c r="J180" s="60">
        <v>0</v>
      </c>
      <c r="K180" s="61">
        <v>0</v>
      </c>
      <c r="L180" s="61">
        <v>0</v>
      </c>
    </row>
    <row r="181" spans="1:12" ht="15" hidden="1" customHeight="1">
      <c r="A181" s="58">
        <v>3</v>
      </c>
      <c r="B181" s="54">
        <v>2</v>
      </c>
      <c r="C181" s="55">
        <v>2</v>
      </c>
      <c r="D181" s="55">
        <v>1</v>
      </c>
      <c r="E181" s="55">
        <v>2</v>
      </c>
      <c r="F181" s="57">
        <v>2</v>
      </c>
      <c r="G181" s="56" t="s">
        <v>163</v>
      </c>
      <c r="H181" s="43">
        <v>239</v>
      </c>
      <c r="I181" s="61">
        <v>0</v>
      </c>
      <c r="J181" s="60">
        <v>0</v>
      </c>
      <c r="K181" s="61">
        <v>0</v>
      </c>
      <c r="L181" s="61">
        <v>0</v>
      </c>
    </row>
    <row r="182" spans="1:12" ht="15" hidden="1" customHeight="1">
      <c r="A182" s="58">
        <v>3</v>
      </c>
      <c r="B182" s="54">
        <v>2</v>
      </c>
      <c r="C182" s="55">
        <v>2</v>
      </c>
      <c r="D182" s="55">
        <v>1</v>
      </c>
      <c r="E182" s="55">
        <v>3</v>
      </c>
      <c r="F182" s="57"/>
      <c r="G182" s="56" t="s">
        <v>164</v>
      </c>
      <c r="H182" s="43">
        <v>240</v>
      </c>
      <c r="I182" s="44">
        <f>SUM(I183:I184)</f>
        <v>0</v>
      </c>
      <c r="J182" s="44">
        <f>SUM(J183:J184)</f>
        <v>0</v>
      </c>
      <c r="K182" s="44">
        <f>SUM(K183:K184)</f>
        <v>0</v>
      </c>
      <c r="L182" s="44">
        <f>SUM(L183:L184)</f>
        <v>0</v>
      </c>
    </row>
    <row r="183" spans="1:12" ht="15" hidden="1" customHeight="1">
      <c r="A183" s="58">
        <v>3</v>
      </c>
      <c r="B183" s="54">
        <v>2</v>
      </c>
      <c r="C183" s="55">
        <v>2</v>
      </c>
      <c r="D183" s="55">
        <v>1</v>
      </c>
      <c r="E183" s="55">
        <v>3</v>
      </c>
      <c r="F183" s="57">
        <v>1</v>
      </c>
      <c r="G183" s="56" t="s">
        <v>165</v>
      </c>
      <c r="H183" s="43">
        <v>241</v>
      </c>
      <c r="I183" s="61">
        <v>0</v>
      </c>
      <c r="J183" s="60">
        <v>0</v>
      </c>
      <c r="K183" s="61">
        <v>0</v>
      </c>
      <c r="L183" s="61">
        <v>0</v>
      </c>
    </row>
    <row r="184" spans="1:12" ht="15" hidden="1" customHeight="1">
      <c r="A184" s="58">
        <v>3</v>
      </c>
      <c r="B184" s="54">
        <v>2</v>
      </c>
      <c r="C184" s="55">
        <v>2</v>
      </c>
      <c r="D184" s="55">
        <v>1</v>
      </c>
      <c r="E184" s="55">
        <v>3</v>
      </c>
      <c r="F184" s="57">
        <v>2</v>
      </c>
      <c r="G184" s="56" t="s">
        <v>184</v>
      </c>
      <c r="H184" s="43">
        <v>242</v>
      </c>
      <c r="I184" s="61">
        <v>0</v>
      </c>
      <c r="J184" s="60">
        <v>0</v>
      </c>
      <c r="K184" s="61">
        <v>0</v>
      </c>
      <c r="L184" s="61">
        <v>0</v>
      </c>
    </row>
    <row r="185" spans="1:12" ht="25.5" hidden="1" customHeight="1">
      <c r="A185" s="58">
        <v>3</v>
      </c>
      <c r="B185" s="54">
        <v>2</v>
      </c>
      <c r="C185" s="55">
        <v>2</v>
      </c>
      <c r="D185" s="55">
        <v>2</v>
      </c>
      <c r="E185" s="55"/>
      <c r="F185" s="57"/>
      <c r="G185" s="56" t="s">
        <v>185</v>
      </c>
      <c r="H185" s="43">
        <v>243</v>
      </c>
      <c r="I185" s="44">
        <f>I186</f>
        <v>0</v>
      </c>
      <c r="J185" s="45">
        <f>J186</f>
        <v>0</v>
      </c>
      <c r="K185" s="44">
        <f>K186</f>
        <v>0</v>
      </c>
      <c r="L185" s="45">
        <f>L186</f>
        <v>0</v>
      </c>
    </row>
    <row r="186" spans="1:12" ht="20.25" hidden="1" customHeight="1">
      <c r="A186" s="54">
        <v>3</v>
      </c>
      <c r="B186" s="55">
        <v>2</v>
      </c>
      <c r="C186" s="47">
        <v>2</v>
      </c>
      <c r="D186" s="47">
        <v>2</v>
      </c>
      <c r="E186" s="47">
        <v>1</v>
      </c>
      <c r="F186" s="50"/>
      <c r="G186" s="56" t="s">
        <v>185</v>
      </c>
      <c r="H186" s="43">
        <v>244</v>
      </c>
      <c r="I186" s="64">
        <f>SUM(I187:I188)</f>
        <v>0</v>
      </c>
      <c r="J186" s="85">
        <f>SUM(J187:J188)</f>
        <v>0</v>
      </c>
      <c r="K186" s="65">
        <f>SUM(K187:K188)</f>
        <v>0</v>
      </c>
      <c r="L186" s="65">
        <f>SUM(L187:L188)</f>
        <v>0</v>
      </c>
    </row>
    <row r="187" spans="1:12" ht="25.5" hidden="1" customHeight="1">
      <c r="A187" s="54">
        <v>3</v>
      </c>
      <c r="B187" s="55">
        <v>2</v>
      </c>
      <c r="C187" s="55">
        <v>2</v>
      </c>
      <c r="D187" s="55">
        <v>2</v>
      </c>
      <c r="E187" s="55">
        <v>1</v>
      </c>
      <c r="F187" s="57">
        <v>1</v>
      </c>
      <c r="G187" s="56" t="s">
        <v>186</v>
      </c>
      <c r="H187" s="43">
        <v>245</v>
      </c>
      <c r="I187" s="61">
        <v>0</v>
      </c>
      <c r="J187" s="61">
        <v>0</v>
      </c>
      <c r="K187" s="61">
        <v>0</v>
      </c>
      <c r="L187" s="61">
        <v>0</v>
      </c>
    </row>
    <row r="188" spans="1:12" ht="25.5" hidden="1" customHeight="1">
      <c r="A188" s="54">
        <v>3</v>
      </c>
      <c r="B188" s="55">
        <v>2</v>
      </c>
      <c r="C188" s="55">
        <v>2</v>
      </c>
      <c r="D188" s="55">
        <v>2</v>
      </c>
      <c r="E188" s="55">
        <v>1</v>
      </c>
      <c r="F188" s="57">
        <v>2</v>
      </c>
      <c r="G188" s="58" t="s">
        <v>187</v>
      </c>
      <c r="H188" s="43">
        <v>246</v>
      </c>
      <c r="I188" s="61">
        <v>0</v>
      </c>
      <c r="J188" s="61">
        <v>0</v>
      </c>
      <c r="K188" s="61">
        <v>0</v>
      </c>
      <c r="L188" s="61">
        <v>0</v>
      </c>
    </row>
    <row r="189" spans="1:12" ht="25.5" hidden="1" customHeight="1">
      <c r="A189" s="54">
        <v>3</v>
      </c>
      <c r="B189" s="55">
        <v>2</v>
      </c>
      <c r="C189" s="55">
        <v>2</v>
      </c>
      <c r="D189" s="55">
        <v>3</v>
      </c>
      <c r="E189" s="55"/>
      <c r="F189" s="57"/>
      <c r="G189" s="56" t="s">
        <v>188</v>
      </c>
      <c r="H189" s="43">
        <v>247</v>
      </c>
      <c r="I189" s="44">
        <f>I190</f>
        <v>0</v>
      </c>
      <c r="J189" s="84">
        <f>J190</f>
        <v>0</v>
      </c>
      <c r="K189" s="45">
        <f>K190</f>
        <v>0</v>
      </c>
      <c r="L189" s="45">
        <f>L190</f>
        <v>0</v>
      </c>
    </row>
    <row r="190" spans="1:12" ht="30" hidden="1" customHeight="1">
      <c r="A190" s="49">
        <v>3</v>
      </c>
      <c r="B190" s="55">
        <v>2</v>
      </c>
      <c r="C190" s="55">
        <v>2</v>
      </c>
      <c r="D190" s="55">
        <v>3</v>
      </c>
      <c r="E190" s="55">
        <v>1</v>
      </c>
      <c r="F190" s="57"/>
      <c r="G190" s="56" t="s">
        <v>188</v>
      </c>
      <c r="H190" s="43">
        <v>248</v>
      </c>
      <c r="I190" s="44">
        <f>I191+I192</f>
        <v>0</v>
      </c>
      <c r="J190" s="44">
        <f>J191+J192</f>
        <v>0</v>
      </c>
      <c r="K190" s="44">
        <f>K191+K192</f>
        <v>0</v>
      </c>
      <c r="L190" s="44">
        <f>L191+L192</f>
        <v>0</v>
      </c>
    </row>
    <row r="191" spans="1:12" ht="31.5" hidden="1" customHeight="1">
      <c r="A191" s="49">
        <v>3</v>
      </c>
      <c r="B191" s="55">
        <v>2</v>
      </c>
      <c r="C191" s="55">
        <v>2</v>
      </c>
      <c r="D191" s="55">
        <v>3</v>
      </c>
      <c r="E191" s="55">
        <v>1</v>
      </c>
      <c r="F191" s="57">
        <v>1</v>
      </c>
      <c r="G191" s="56" t="s">
        <v>189</v>
      </c>
      <c r="H191" s="43">
        <v>249</v>
      </c>
      <c r="I191" s="61">
        <v>0</v>
      </c>
      <c r="J191" s="61">
        <v>0</v>
      </c>
      <c r="K191" s="61">
        <v>0</v>
      </c>
      <c r="L191" s="61">
        <v>0</v>
      </c>
    </row>
    <row r="192" spans="1:12" ht="25.5" hidden="1" customHeight="1">
      <c r="A192" s="49">
        <v>3</v>
      </c>
      <c r="B192" s="55">
        <v>2</v>
      </c>
      <c r="C192" s="55">
        <v>2</v>
      </c>
      <c r="D192" s="55">
        <v>3</v>
      </c>
      <c r="E192" s="55">
        <v>1</v>
      </c>
      <c r="F192" s="57">
        <v>2</v>
      </c>
      <c r="G192" s="56" t="s">
        <v>190</v>
      </c>
      <c r="H192" s="43">
        <v>250</v>
      </c>
      <c r="I192" s="61">
        <v>0</v>
      </c>
      <c r="J192" s="61">
        <v>0</v>
      </c>
      <c r="K192" s="61">
        <v>0</v>
      </c>
      <c r="L192" s="61">
        <v>0</v>
      </c>
    </row>
    <row r="193" spans="1:12" ht="22.5" hidden="1" customHeight="1">
      <c r="A193" s="54">
        <v>3</v>
      </c>
      <c r="B193" s="55">
        <v>2</v>
      </c>
      <c r="C193" s="55">
        <v>2</v>
      </c>
      <c r="D193" s="55">
        <v>4</v>
      </c>
      <c r="E193" s="55"/>
      <c r="F193" s="57"/>
      <c r="G193" s="56" t="s">
        <v>191</v>
      </c>
      <c r="H193" s="43">
        <v>251</v>
      </c>
      <c r="I193" s="44">
        <f>I194</f>
        <v>0</v>
      </c>
      <c r="J193" s="84">
        <f>J194</f>
        <v>0</v>
      </c>
      <c r="K193" s="45">
        <f>K194</f>
        <v>0</v>
      </c>
      <c r="L193" s="45">
        <f>L194</f>
        <v>0</v>
      </c>
    </row>
    <row r="194" spans="1:12" ht="14.4" hidden="1" customHeight="1">
      <c r="A194" s="54">
        <v>3</v>
      </c>
      <c r="B194" s="55">
        <v>2</v>
      </c>
      <c r="C194" s="55">
        <v>2</v>
      </c>
      <c r="D194" s="55">
        <v>4</v>
      </c>
      <c r="E194" s="55">
        <v>1</v>
      </c>
      <c r="F194" s="57"/>
      <c r="G194" s="56" t="s">
        <v>191</v>
      </c>
      <c r="H194" s="43">
        <v>252</v>
      </c>
      <c r="I194" s="44">
        <f>SUM(I195:I196)</f>
        <v>0</v>
      </c>
      <c r="J194" s="84">
        <f>SUM(J195:J196)</f>
        <v>0</v>
      </c>
      <c r="K194" s="45">
        <f>SUM(K195:K196)</f>
        <v>0</v>
      </c>
      <c r="L194" s="45">
        <f>SUM(L195:L196)</f>
        <v>0</v>
      </c>
    </row>
    <row r="195" spans="1:12" ht="30.75" hidden="1" customHeight="1">
      <c r="A195" s="54">
        <v>3</v>
      </c>
      <c r="B195" s="55">
        <v>2</v>
      </c>
      <c r="C195" s="55">
        <v>2</v>
      </c>
      <c r="D195" s="55">
        <v>4</v>
      </c>
      <c r="E195" s="55">
        <v>1</v>
      </c>
      <c r="F195" s="57">
        <v>1</v>
      </c>
      <c r="G195" s="56" t="s">
        <v>192</v>
      </c>
      <c r="H195" s="43">
        <v>253</v>
      </c>
      <c r="I195" s="61">
        <v>0</v>
      </c>
      <c r="J195" s="61">
        <v>0</v>
      </c>
      <c r="K195" s="61">
        <v>0</v>
      </c>
      <c r="L195" s="61">
        <v>0</v>
      </c>
    </row>
    <row r="196" spans="1:12" ht="27.75" hidden="1" customHeight="1">
      <c r="A196" s="49">
        <v>3</v>
      </c>
      <c r="B196" s="47">
        <v>2</v>
      </c>
      <c r="C196" s="47">
        <v>2</v>
      </c>
      <c r="D196" s="47">
        <v>4</v>
      </c>
      <c r="E196" s="47">
        <v>1</v>
      </c>
      <c r="F196" s="50">
        <v>2</v>
      </c>
      <c r="G196" s="58" t="s">
        <v>193</v>
      </c>
      <c r="H196" s="43">
        <v>254</v>
      </c>
      <c r="I196" s="61">
        <v>0</v>
      </c>
      <c r="J196" s="61">
        <v>0</v>
      </c>
      <c r="K196" s="61">
        <v>0</v>
      </c>
      <c r="L196" s="61">
        <v>0</v>
      </c>
    </row>
    <row r="197" spans="1:12" ht="14.25" hidden="1" customHeight="1">
      <c r="A197" s="54">
        <v>3</v>
      </c>
      <c r="B197" s="55">
        <v>2</v>
      </c>
      <c r="C197" s="55">
        <v>2</v>
      </c>
      <c r="D197" s="55">
        <v>5</v>
      </c>
      <c r="E197" s="55"/>
      <c r="F197" s="57"/>
      <c r="G197" s="56" t="s">
        <v>194</v>
      </c>
      <c r="H197" s="43">
        <v>255</v>
      </c>
      <c r="I197" s="44">
        <f t="shared" ref="I197:L198" si="17">I198</f>
        <v>0</v>
      </c>
      <c r="J197" s="84">
        <f t="shared" si="17"/>
        <v>0</v>
      </c>
      <c r="K197" s="45">
        <f t="shared" si="17"/>
        <v>0</v>
      </c>
      <c r="L197" s="45">
        <f t="shared" si="17"/>
        <v>0</v>
      </c>
    </row>
    <row r="198" spans="1:12" ht="15.75" hidden="1" customHeight="1">
      <c r="A198" s="54">
        <v>3</v>
      </c>
      <c r="B198" s="55">
        <v>2</v>
      </c>
      <c r="C198" s="55">
        <v>2</v>
      </c>
      <c r="D198" s="55">
        <v>5</v>
      </c>
      <c r="E198" s="55">
        <v>1</v>
      </c>
      <c r="F198" s="57"/>
      <c r="G198" s="56" t="s">
        <v>194</v>
      </c>
      <c r="H198" s="43">
        <v>256</v>
      </c>
      <c r="I198" s="44">
        <f t="shared" si="17"/>
        <v>0</v>
      </c>
      <c r="J198" s="84">
        <f t="shared" si="17"/>
        <v>0</v>
      </c>
      <c r="K198" s="45">
        <f t="shared" si="17"/>
        <v>0</v>
      </c>
      <c r="L198" s="45">
        <f t="shared" si="17"/>
        <v>0</v>
      </c>
    </row>
    <row r="199" spans="1:12" ht="15.75" hidden="1" customHeight="1">
      <c r="A199" s="54">
        <v>3</v>
      </c>
      <c r="B199" s="55">
        <v>2</v>
      </c>
      <c r="C199" s="55">
        <v>2</v>
      </c>
      <c r="D199" s="55">
        <v>5</v>
      </c>
      <c r="E199" s="55">
        <v>1</v>
      </c>
      <c r="F199" s="57">
        <v>1</v>
      </c>
      <c r="G199" s="56" t="s">
        <v>194</v>
      </c>
      <c r="H199" s="43">
        <v>257</v>
      </c>
      <c r="I199" s="61">
        <v>0</v>
      </c>
      <c r="J199" s="61">
        <v>0</v>
      </c>
      <c r="K199" s="61">
        <v>0</v>
      </c>
      <c r="L199" s="61">
        <v>0</v>
      </c>
    </row>
    <row r="200" spans="1:12" ht="14.25" hidden="1" customHeight="1">
      <c r="A200" s="54">
        <v>3</v>
      </c>
      <c r="B200" s="55">
        <v>2</v>
      </c>
      <c r="C200" s="55">
        <v>2</v>
      </c>
      <c r="D200" s="55">
        <v>6</v>
      </c>
      <c r="E200" s="55"/>
      <c r="F200" s="57"/>
      <c r="G200" s="56" t="s">
        <v>177</v>
      </c>
      <c r="H200" s="43">
        <v>258</v>
      </c>
      <c r="I200" s="44">
        <f t="shared" ref="I200:L201" si="18">I201</f>
        <v>0</v>
      </c>
      <c r="J200" s="110">
        <f t="shared" si="18"/>
        <v>0</v>
      </c>
      <c r="K200" s="45">
        <f t="shared" si="18"/>
        <v>0</v>
      </c>
      <c r="L200" s="45">
        <f t="shared" si="18"/>
        <v>0</v>
      </c>
    </row>
    <row r="201" spans="1:12" ht="15" hidden="1" customHeight="1">
      <c r="A201" s="54">
        <v>3</v>
      </c>
      <c r="B201" s="55">
        <v>2</v>
      </c>
      <c r="C201" s="55">
        <v>2</v>
      </c>
      <c r="D201" s="55">
        <v>6</v>
      </c>
      <c r="E201" s="55">
        <v>1</v>
      </c>
      <c r="F201" s="57"/>
      <c r="G201" s="56" t="s">
        <v>177</v>
      </c>
      <c r="H201" s="43">
        <v>259</v>
      </c>
      <c r="I201" s="44">
        <f t="shared" si="18"/>
        <v>0</v>
      </c>
      <c r="J201" s="110">
        <f t="shared" si="18"/>
        <v>0</v>
      </c>
      <c r="K201" s="45">
        <f t="shared" si="18"/>
        <v>0</v>
      </c>
      <c r="L201" s="45">
        <f t="shared" si="18"/>
        <v>0</v>
      </c>
    </row>
    <row r="202" spans="1:12" ht="15" hidden="1" customHeight="1">
      <c r="A202" s="54">
        <v>3</v>
      </c>
      <c r="B202" s="76">
        <v>2</v>
      </c>
      <c r="C202" s="76">
        <v>2</v>
      </c>
      <c r="D202" s="55">
        <v>6</v>
      </c>
      <c r="E202" s="76">
        <v>1</v>
      </c>
      <c r="F202" s="77">
        <v>1</v>
      </c>
      <c r="G202" s="78" t="s">
        <v>177</v>
      </c>
      <c r="H202" s="43">
        <v>260</v>
      </c>
      <c r="I202" s="61">
        <v>0</v>
      </c>
      <c r="J202" s="61">
        <v>0</v>
      </c>
      <c r="K202" s="61">
        <v>0</v>
      </c>
      <c r="L202" s="61">
        <v>0</v>
      </c>
    </row>
    <row r="203" spans="1:12" ht="14.25" hidden="1" customHeight="1">
      <c r="A203" s="58">
        <v>3</v>
      </c>
      <c r="B203" s="54">
        <v>2</v>
      </c>
      <c r="C203" s="55">
        <v>2</v>
      </c>
      <c r="D203" s="55">
        <v>7</v>
      </c>
      <c r="E203" s="55"/>
      <c r="F203" s="57"/>
      <c r="G203" s="56" t="s">
        <v>178</v>
      </c>
      <c r="H203" s="43">
        <v>261</v>
      </c>
      <c r="I203" s="44">
        <f>I204</f>
        <v>0</v>
      </c>
      <c r="J203" s="110">
        <f>J204</f>
        <v>0</v>
      </c>
      <c r="K203" s="45">
        <f>K204</f>
        <v>0</v>
      </c>
      <c r="L203" s="45">
        <f>L204</f>
        <v>0</v>
      </c>
    </row>
    <row r="204" spans="1:12" ht="15" hidden="1" customHeight="1">
      <c r="A204" s="58">
        <v>3</v>
      </c>
      <c r="B204" s="54">
        <v>2</v>
      </c>
      <c r="C204" s="55">
        <v>2</v>
      </c>
      <c r="D204" s="55">
        <v>7</v>
      </c>
      <c r="E204" s="55">
        <v>1</v>
      </c>
      <c r="F204" s="57"/>
      <c r="G204" s="56" t="s">
        <v>178</v>
      </c>
      <c r="H204" s="43">
        <v>262</v>
      </c>
      <c r="I204" s="44">
        <f>I205+I206</f>
        <v>0</v>
      </c>
      <c r="J204" s="44">
        <f>J205+J206</f>
        <v>0</v>
      </c>
      <c r="K204" s="44">
        <f>K205+K206</f>
        <v>0</v>
      </c>
      <c r="L204" s="44">
        <f>L205+L206</f>
        <v>0</v>
      </c>
    </row>
    <row r="205" spans="1:12" ht="27.75" hidden="1" customHeight="1">
      <c r="A205" s="58">
        <v>3</v>
      </c>
      <c r="B205" s="54">
        <v>2</v>
      </c>
      <c r="C205" s="54">
        <v>2</v>
      </c>
      <c r="D205" s="55">
        <v>7</v>
      </c>
      <c r="E205" s="55">
        <v>1</v>
      </c>
      <c r="F205" s="57">
        <v>1</v>
      </c>
      <c r="G205" s="56" t="s">
        <v>179</v>
      </c>
      <c r="H205" s="43">
        <v>263</v>
      </c>
      <c r="I205" s="61">
        <v>0</v>
      </c>
      <c r="J205" s="61">
        <v>0</v>
      </c>
      <c r="K205" s="61">
        <v>0</v>
      </c>
      <c r="L205" s="61">
        <v>0</v>
      </c>
    </row>
    <row r="206" spans="1:12" ht="25.5" hidden="1" customHeight="1">
      <c r="A206" s="58">
        <v>3</v>
      </c>
      <c r="B206" s="54">
        <v>2</v>
      </c>
      <c r="C206" s="54">
        <v>2</v>
      </c>
      <c r="D206" s="55">
        <v>7</v>
      </c>
      <c r="E206" s="55">
        <v>1</v>
      </c>
      <c r="F206" s="57">
        <v>2</v>
      </c>
      <c r="G206" s="56" t="s">
        <v>180</v>
      </c>
      <c r="H206" s="43">
        <v>264</v>
      </c>
      <c r="I206" s="61">
        <v>0</v>
      </c>
      <c r="J206" s="61">
        <v>0</v>
      </c>
      <c r="K206" s="61">
        <v>0</v>
      </c>
      <c r="L206" s="61">
        <v>0</v>
      </c>
    </row>
    <row r="207" spans="1:12" ht="30" hidden="1" customHeight="1">
      <c r="A207" s="62">
        <v>3</v>
      </c>
      <c r="B207" s="62">
        <v>3</v>
      </c>
      <c r="C207" s="39"/>
      <c r="D207" s="40"/>
      <c r="E207" s="40"/>
      <c r="F207" s="42"/>
      <c r="G207" s="41" t="s">
        <v>195</v>
      </c>
      <c r="H207" s="43">
        <v>265</v>
      </c>
      <c r="I207" s="44">
        <f>SUM(I208+I240)</f>
        <v>0</v>
      </c>
      <c r="J207" s="110">
        <f>SUM(J208+J240)</f>
        <v>0</v>
      </c>
      <c r="K207" s="45">
        <f>SUM(K208+K240)</f>
        <v>0</v>
      </c>
      <c r="L207" s="45">
        <f>SUM(L208+L240)</f>
        <v>0</v>
      </c>
    </row>
    <row r="208" spans="1:12" ht="40.5" hidden="1" customHeight="1">
      <c r="A208" s="58">
        <v>3</v>
      </c>
      <c r="B208" s="58">
        <v>3</v>
      </c>
      <c r="C208" s="54">
        <v>1</v>
      </c>
      <c r="D208" s="55"/>
      <c r="E208" s="55"/>
      <c r="F208" s="57"/>
      <c r="G208" s="56" t="s">
        <v>196</v>
      </c>
      <c r="H208" s="43">
        <v>266</v>
      </c>
      <c r="I208" s="44">
        <f>SUM(I209+I218+I222+I226+I230+I233+I236)</f>
        <v>0</v>
      </c>
      <c r="J208" s="110">
        <f>SUM(J209+J218+J222+J226+J230+J233+J236)</f>
        <v>0</v>
      </c>
      <c r="K208" s="45">
        <f>SUM(K209+K218+K222+K226+K230+K233+K236)</f>
        <v>0</v>
      </c>
      <c r="L208" s="45">
        <f>SUM(L209+L218+L222+L226+L230+L233+L236)</f>
        <v>0</v>
      </c>
    </row>
    <row r="209" spans="1:12" ht="15" hidden="1" customHeight="1">
      <c r="A209" s="58">
        <v>3</v>
      </c>
      <c r="B209" s="58">
        <v>3</v>
      </c>
      <c r="C209" s="54">
        <v>1</v>
      </c>
      <c r="D209" s="55">
        <v>1</v>
      </c>
      <c r="E209" s="55"/>
      <c r="F209" s="57"/>
      <c r="G209" s="56" t="s">
        <v>182</v>
      </c>
      <c r="H209" s="43">
        <v>267</v>
      </c>
      <c r="I209" s="44">
        <f>SUM(I210+I212+I215)</f>
        <v>0</v>
      </c>
      <c r="J209" s="44">
        <f>SUM(J210+J212+J215)</f>
        <v>0</v>
      </c>
      <c r="K209" s="44">
        <f>SUM(K210+K212+K215)</f>
        <v>0</v>
      </c>
      <c r="L209" s="44">
        <f>SUM(L210+L212+L215)</f>
        <v>0</v>
      </c>
    </row>
    <row r="210" spans="1:12" ht="12.75" hidden="1" customHeight="1">
      <c r="A210" s="58">
        <v>3</v>
      </c>
      <c r="B210" s="58">
        <v>3</v>
      </c>
      <c r="C210" s="54">
        <v>1</v>
      </c>
      <c r="D210" s="55">
        <v>1</v>
      </c>
      <c r="E210" s="55">
        <v>1</v>
      </c>
      <c r="F210" s="57"/>
      <c r="G210" s="56" t="s">
        <v>160</v>
      </c>
      <c r="H210" s="43">
        <v>268</v>
      </c>
      <c r="I210" s="44">
        <f>SUM(I211:I211)</f>
        <v>0</v>
      </c>
      <c r="J210" s="110">
        <f>SUM(J211:J211)</f>
        <v>0</v>
      </c>
      <c r="K210" s="45">
        <f>SUM(K211:K211)</f>
        <v>0</v>
      </c>
      <c r="L210" s="45">
        <f>SUM(L211:L211)</f>
        <v>0</v>
      </c>
    </row>
    <row r="211" spans="1:12" ht="15" hidden="1" customHeight="1">
      <c r="A211" s="58">
        <v>3</v>
      </c>
      <c r="B211" s="58">
        <v>3</v>
      </c>
      <c r="C211" s="54">
        <v>1</v>
      </c>
      <c r="D211" s="55">
        <v>1</v>
      </c>
      <c r="E211" s="55">
        <v>1</v>
      </c>
      <c r="F211" s="57">
        <v>1</v>
      </c>
      <c r="G211" s="56" t="s">
        <v>160</v>
      </c>
      <c r="H211" s="43">
        <v>269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58">
        <v>3</v>
      </c>
      <c r="B212" s="58">
        <v>3</v>
      </c>
      <c r="C212" s="54">
        <v>1</v>
      </c>
      <c r="D212" s="55">
        <v>1</v>
      </c>
      <c r="E212" s="55">
        <v>2</v>
      </c>
      <c r="F212" s="57"/>
      <c r="G212" s="56" t="s">
        <v>183</v>
      </c>
      <c r="H212" s="43">
        <v>270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44">
        <f>SUM(L213:L214)</f>
        <v>0</v>
      </c>
    </row>
    <row r="213" spans="1:12" ht="14.25" hidden="1" customHeight="1">
      <c r="A213" s="58">
        <v>3</v>
      </c>
      <c r="B213" s="58">
        <v>3</v>
      </c>
      <c r="C213" s="54">
        <v>1</v>
      </c>
      <c r="D213" s="55">
        <v>1</v>
      </c>
      <c r="E213" s="55">
        <v>2</v>
      </c>
      <c r="F213" s="57">
        <v>1</v>
      </c>
      <c r="G213" s="56" t="s">
        <v>162</v>
      </c>
      <c r="H213" s="43">
        <v>271</v>
      </c>
      <c r="I213" s="61">
        <v>0</v>
      </c>
      <c r="J213" s="61">
        <v>0</v>
      </c>
      <c r="K213" s="61">
        <v>0</v>
      </c>
      <c r="L213" s="61">
        <v>0</v>
      </c>
    </row>
    <row r="214" spans="1:12" ht="14.25" hidden="1" customHeight="1">
      <c r="A214" s="58">
        <v>3</v>
      </c>
      <c r="B214" s="58">
        <v>3</v>
      </c>
      <c r="C214" s="54">
        <v>1</v>
      </c>
      <c r="D214" s="55">
        <v>1</v>
      </c>
      <c r="E214" s="55">
        <v>2</v>
      </c>
      <c r="F214" s="57">
        <v>2</v>
      </c>
      <c r="G214" s="56" t="s">
        <v>163</v>
      </c>
      <c r="H214" s="43">
        <v>272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58">
        <v>3</v>
      </c>
      <c r="B215" s="58">
        <v>3</v>
      </c>
      <c r="C215" s="54">
        <v>1</v>
      </c>
      <c r="D215" s="55">
        <v>1</v>
      </c>
      <c r="E215" s="55">
        <v>3</v>
      </c>
      <c r="F215" s="57"/>
      <c r="G215" s="56" t="s">
        <v>164</v>
      </c>
      <c r="H215" s="43">
        <v>273</v>
      </c>
      <c r="I215" s="44">
        <f>SUM(I216:I217)</f>
        <v>0</v>
      </c>
      <c r="J215" s="44">
        <f>SUM(J216:J217)</f>
        <v>0</v>
      </c>
      <c r="K215" s="44">
        <f>SUM(K216:K217)</f>
        <v>0</v>
      </c>
      <c r="L215" s="44">
        <f>SUM(L216:L217)</f>
        <v>0</v>
      </c>
    </row>
    <row r="216" spans="1:12" ht="14.25" hidden="1" customHeight="1">
      <c r="A216" s="58">
        <v>3</v>
      </c>
      <c r="B216" s="58">
        <v>3</v>
      </c>
      <c r="C216" s="54">
        <v>1</v>
      </c>
      <c r="D216" s="55">
        <v>1</v>
      </c>
      <c r="E216" s="55">
        <v>3</v>
      </c>
      <c r="F216" s="57">
        <v>1</v>
      </c>
      <c r="G216" s="56" t="s">
        <v>197</v>
      </c>
      <c r="H216" s="43">
        <v>274</v>
      </c>
      <c r="I216" s="61">
        <v>0</v>
      </c>
      <c r="J216" s="61">
        <v>0</v>
      </c>
      <c r="K216" s="61">
        <v>0</v>
      </c>
      <c r="L216" s="61">
        <v>0</v>
      </c>
    </row>
    <row r="217" spans="1:12" ht="14.25" hidden="1" customHeight="1">
      <c r="A217" s="58">
        <v>3</v>
      </c>
      <c r="B217" s="58">
        <v>3</v>
      </c>
      <c r="C217" s="54">
        <v>1</v>
      </c>
      <c r="D217" s="55">
        <v>1</v>
      </c>
      <c r="E217" s="55">
        <v>3</v>
      </c>
      <c r="F217" s="57">
        <v>2</v>
      </c>
      <c r="G217" s="56" t="s">
        <v>184</v>
      </c>
      <c r="H217" s="43">
        <v>275</v>
      </c>
      <c r="I217" s="61">
        <v>0</v>
      </c>
      <c r="J217" s="61">
        <v>0</v>
      </c>
      <c r="K217" s="61">
        <v>0</v>
      </c>
      <c r="L217" s="61">
        <v>0</v>
      </c>
    </row>
    <row r="218" spans="1:12" ht="14.4" hidden="1" customHeight="1">
      <c r="A218" s="74">
        <v>3</v>
      </c>
      <c r="B218" s="49">
        <v>3</v>
      </c>
      <c r="C218" s="54">
        <v>1</v>
      </c>
      <c r="D218" s="55">
        <v>2</v>
      </c>
      <c r="E218" s="55"/>
      <c r="F218" s="57"/>
      <c r="G218" s="56" t="s">
        <v>198</v>
      </c>
      <c r="H218" s="43">
        <v>276</v>
      </c>
      <c r="I218" s="44">
        <f>I219</f>
        <v>0</v>
      </c>
      <c r="J218" s="110">
        <f>J219</f>
        <v>0</v>
      </c>
      <c r="K218" s="45">
        <f>K219</f>
        <v>0</v>
      </c>
      <c r="L218" s="45">
        <f>L219</f>
        <v>0</v>
      </c>
    </row>
    <row r="219" spans="1:12" ht="15" hidden="1" customHeight="1">
      <c r="A219" s="74">
        <v>3</v>
      </c>
      <c r="B219" s="74">
        <v>3</v>
      </c>
      <c r="C219" s="49">
        <v>1</v>
      </c>
      <c r="D219" s="47">
        <v>2</v>
      </c>
      <c r="E219" s="47">
        <v>1</v>
      </c>
      <c r="F219" s="50"/>
      <c r="G219" s="56" t="s">
        <v>198</v>
      </c>
      <c r="H219" s="43">
        <v>277</v>
      </c>
      <c r="I219" s="64">
        <f>SUM(I220:I221)</f>
        <v>0</v>
      </c>
      <c r="J219" s="111">
        <f>SUM(J220:J221)</f>
        <v>0</v>
      </c>
      <c r="K219" s="65">
        <f>SUM(K220:K221)</f>
        <v>0</v>
      </c>
      <c r="L219" s="65">
        <f>SUM(L220:L221)</f>
        <v>0</v>
      </c>
    </row>
    <row r="220" spans="1:12" ht="15" hidden="1" customHeight="1">
      <c r="A220" s="58">
        <v>3</v>
      </c>
      <c r="B220" s="58">
        <v>3</v>
      </c>
      <c r="C220" s="54">
        <v>1</v>
      </c>
      <c r="D220" s="55">
        <v>2</v>
      </c>
      <c r="E220" s="55">
        <v>1</v>
      </c>
      <c r="F220" s="57">
        <v>1</v>
      </c>
      <c r="G220" s="56" t="s">
        <v>199</v>
      </c>
      <c r="H220" s="43">
        <v>278</v>
      </c>
      <c r="I220" s="61">
        <v>0</v>
      </c>
      <c r="J220" s="61">
        <v>0</v>
      </c>
      <c r="K220" s="61">
        <v>0</v>
      </c>
      <c r="L220" s="61">
        <v>0</v>
      </c>
    </row>
    <row r="221" spans="1:12" ht="12.75" hidden="1" customHeight="1">
      <c r="A221" s="66">
        <v>3</v>
      </c>
      <c r="B221" s="99">
        <v>3</v>
      </c>
      <c r="C221" s="75">
        <v>1</v>
      </c>
      <c r="D221" s="76">
        <v>2</v>
      </c>
      <c r="E221" s="76">
        <v>1</v>
      </c>
      <c r="F221" s="77">
        <v>2</v>
      </c>
      <c r="G221" s="78" t="s">
        <v>200</v>
      </c>
      <c r="H221" s="43">
        <v>279</v>
      </c>
      <c r="I221" s="61">
        <v>0</v>
      </c>
      <c r="J221" s="61">
        <v>0</v>
      </c>
      <c r="K221" s="61">
        <v>0</v>
      </c>
      <c r="L221" s="61">
        <v>0</v>
      </c>
    </row>
    <row r="222" spans="1:12" ht="15.75" hidden="1" customHeight="1">
      <c r="A222" s="54">
        <v>3</v>
      </c>
      <c r="B222" s="56">
        <v>3</v>
      </c>
      <c r="C222" s="54">
        <v>1</v>
      </c>
      <c r="D222" s="55">
        <v>3</v>
      </c>
      <c r="E222" s="55"/>
      <c r="F222" s="57"/>
      <c r="G222" s="56" t="s">
        <v>201</v>
      </c>
      <c r="H222" s="43">
        <v>280</v>
      </c>
      <c r="I222" s="44">
        <f>I223</f>
        <v>0</v>
      </c>
      <c r="J222" s="110">
        <f>J223</f>
        <v>0</v>
      </c>
      <c r="K222" s="45">
        <f>K223</f>
        <v>0</v>
      </c>
      <c r="L222" s="45">
        <f>L223</f>
        <v>0</v>
      </c>
    </row>
    <row r="223" spans="1:12" ht="15.75" hidden="1" customHeight="1">
      <c r="A223" s="54">
        <v>3</v>
      </c>
      <c r="B223" s="78">
        <v>3</v>
      </c>
      <c r="C223" s="75">
        <v>1</v>
      </c>
      <c r="D223" s="76">
        <v>3</v>
      </c>
      <c r="E223" s="76">
        <v>1</v>
      </c>
      <c r="F223" s="77"/>
      <c r="G223" s="56" t="s">
        <v>201</v>
      </c>
      <c r="H223" s="43">
        <v>281</v>
      </c>
      <c r="I223" s="45">
        <f>I224+I225</f>
        <v>0</v>
      </c>
      <c r="J223" s="45">
        <f>J224+J225</f>
        <v>0</v>
      </c>
      <c r="K223" s="45">
        <f>K224+K225</f>
        <v>0</v>
      </c>
      <c r="L223" s="45">
        <f>L224+L225</f>
        <v>0</v>
      </c>
    </row>
    <row r="224" spans="1:12" ht="27" hidden="1" customHeight="1">
      <c r="A224" s="54">
        <v>3</v>
      </c>
      <c r="B224" s="56">
        <v>3</v>
      </c>
      <c r="C224" s="54">
        <v>1</v>
      </c>
      <c r="D224" s="55">
        <v>3</v>
      </c>
      <c r="E224" s="55">
        <v>1</v>
      </c>
      <c r="F224" s="57">
        <v>1</v>
      </c>
      <c r="G224" s="56" t="s">
        <v>202</v>
      </c>
      <c r="H224" s="43">
        <v>282</v>
      </c>
      <c r="I224" s="104">
        <v>0</v>
      </c>
      <c r="J224" s="104">
        <v>0</v>
      </c>
      <c r="K224" s="104">
        <v>0</v>
      </c>
      <c r="L224" s="103">
        <v>0</v>
      </c>
    </row>
    <row r="225" spans="1:12" ht="26.25" hidden="1" customHeight="1">
      <c r="A225" s="54">
        <v>3</v>
      </c>
      <c r="B225" s="56">
        <v>3</v>
      </c>
      <c r="C225" s="54">
        <v>1</v>
      </c>
      <c r="D225" s="55">
        <v>3</v>
      </c>
      <c r="E225" s="55">
        <v>1</v>
      </c>
      <c r="F225" s="57">
        <v>2</v>
      </c>
      <c r="G225" s="56" t="s">
        <v>203</v>
      </c>
      <c r="H225" s="43">
        <v>283</v>
      </c>
      <c r="I225" s="61">
        <v>0</v>
      </c>
      <c r="J225" s="61">
        <v>0</v>
      </c>
      <c r="K225" s="61">
        <v>0</v>
      </c>
      <c r="L225" s="61">
        <v>0</v>
      </c>
    </row>
    <row r="226" spans="1:12" ht="14.4" hidden="1" customHeight="1">
      <c r="A226" s="54">
        <v>3</v>
      </c>
      <c r="B226" s="56">
        <v>3</v>
      </c>
      <c r="C226" s="54">
        <v>1</v>
      </c>
      <c r="D226" s="55">
        <v>4</v>
      </c>
      <c r="E226" s="55"/>
      <c r="F226" s="57"/>
      <c r="G226" s="56" t="s">
        <v>204</v>
      </c>
      <c r="H226" s="43">
        <v>284</v>
      </c>
      <c r="I226" s="44">
        <f>I227</f>
        <v>0</v>
      </c>
      <c r="J226" s="110">
        <f>J227</f>
        <v>0</v>
      </c>
      <c r="K226" s="45">
        <f>K227</f>
        <v>0</v>
      </c>
      <c r="L226" s="45">
        <f>L227</f>
        <v>0</v>
      </c>
    </row>
    <row r="227" spans="1:12" ht="15" hidden="1" customHeight="1">
      <c r="A227" s="58">
        <v>3</v>
      </c>
      <c r="B227" s="54">
        <v>3</v>
      </c>
      <c r="C227" s="55">
        <v>1</v>
      </c>
      <c r="D227" s="55">
        <v>4</v>
      </c>
      <c r="E227" s="55">
        <v>1</v>
      </c>
      <c r="F227" s="57"/>
      <c r="G227" s="56" t="s">
        <v>204</v>
      </c>
      <c r="H227" s="43">
        <v>285</v>
      </c>
      <c r="I227" s="44">
        <f>SUM(I228:I229)</f>
        <v>0</v>
      </c>
      <c r="J227" s="44">
        <f>SUM(J228:J229)</f>
        <v>0</v>
      </c>
      <c r="K227" s="44">
        <f>SUM(K228:K229)</f>
        <v>0</v>
      </c>
      <c r="L227" s="44">
        <f>SUM(L228:L229)</f>
        <v>0</v>
      </c>
    </row>
    <row r="228" spans="1:12" ht="14.4" hidden="1" customHeight="1">
      <c r="A228" s="58">
        <v>3</v>
      </c>
      <c r="B228" s="54">
        <v>3</v>
      </c>
      <c r="C228" s="55">
        <v>1</v>
      </c>
      <c r="D228" s="55">
        <v>4</v>
      </c>
      <c r="E228" s="55">
        <v>1</v>
      </c>
      <c r="F228" s="57">
        <v>1</v>
      </c>
      <c r="G228" s="56" t="s">
        <v>205</v>
      </c>
      <c r="H228" s="43">
        <v>286</v>
      </c>
      <c r="I228" s="60">
        <v>0</v>
      </c>
      <c r="J228" s="61">
        <v>0</v>
      </c>
      <c r="K228" s="61">
        <v>0</v>
      </c>
      <c r="L228" s="60">
        <v>0</v>
      </c>
    </row>
    <row r="229" spans="1:12" ht="14.25" hidden="1" customHeight="1">
      <c r="A229" s="54">
        <v>3</v>
      </c>
      <c r="B229" s="55">
        <v>3</v>
      </c>
      <c r="C229" s="55">
        <v>1</v>
      </c>
      <c r="D229" s="55">
        <v>4</v>
      </c>
      <c r="E229" s="55">
        <v>1</v>
      </c>
      <c r="F229" s="57">
        <v>2</v>
      </c>
      <c r="G229" s="56" t="s">
        <v>206</v>
      </c>
      <c r="H229" s="43">
        <v>287</v>
      </c>
      <c r="I229" s="61">
        <v>0</v>
      </c>
      <c r="J229" s="104">
        <v>0</v>
      </c>
      <c r="K229" s="104">
        <v>0</v>
      </c>
      <c r="L229" s="103">
        <v>0</v>
      </c>
    </row>
    <row r="230" spans="1:12" ht="15.75" hidden="1" customHeight="1">
      <c r="A230" s="54">
        <v>3</v>
      </c>
      <c r="B230" s="55">
        <v>3</v>
      </c>
      <c r="C230" s="55">
        <v>1</v>
      </c>
      <c r="D230" s="55">
        <v>5</v>
      </c>
      <c r="E230" s="55"/>
      <c r="F230" s="57"/>
      <c r="G230" s="56" t="s">
        <v>207</v>
      </c>
      <c r="H230" s="43">
        <v>288</v>
      </c>
      <c r="I230" s="65">
        <f t="shared" ref="I230:L231" si="19">I231</f>
        <v>0</v>
      </c>
      <c r="J230" s="110">
        <f t="shared" si="19"/>
        <v>0</v>
      </c>
      <c r="K230" s="45">
        <f t="shared" si="19"/>
        <v>0</v>
      </c>
      <c r="L230" s="45">
        <f t="shared" si="19"/>
        <v>0</v>
      </c>
    </row>
    <row r="231" spans="1:12" ht="14.25" hidden="1" customHeight="1">
      <c r="A231" s="49">
        <v>3</v>
      </c>
      <c r="B231" s="76">
        <v>3</v>
      </c>
      <c r="C231" s="76">
        <v>1</v>
      </c>
      <c r="D231" s="76">
        <v>5</v>
      </c>
      <c r="E231" s="76">
        <v>1</v>
      </c>
      <c r="F231" s="77"/>
      <c r="G231" s="56" t="s">
        <v>207</v>
      </c>
      <c r="H231" s="43">
        <v>289</v>
      </c>
      <c r="I231" s="45">
        <f t="shared" si="19"/>
        <v>0</v>
      </c>
      <c r="J231" s="111">
        <f t="shared" si="19"/>
        <v>0</v>
      </c>
      <c r="K231" s="65">
        <f t="shared" si="19"/>
        <v>0</v>
      </c>
      <c r="L231" s="65">
        <f t="shared" si="19"/>
        <v>0</v>
      </c>
    </row>
    <row r="232" spans="1:12" ht="14.25" hidden="1" customHeight="1">
      <c r="A232" s="54">
        <v>3</v>
      </c>
      <c r="B232" s="55">
        <v>3</v>
      </c>
      <c r="C232" s="55">
        <v>1</v>
      </c>
      <c r="D232" s="55">
        <v>5</v>
      </c>
      <c r="E232" s="55">
        <v>1</v>
      </c>
      <c r="F232" s="57">
        <v>1</v>
      </c>
      <c r="G232" s="56" t="s">
        <v>208</v>
      </c>
      <c r="H232" s="43">
        <v>290</v>
      </c>
      <c r="I232" s="61">
        <v>0</v>
      </c>
      <c r="J232" s="104">
        <v>0</v>
      </c>
      <c r="K232" s="104">
        <v>0</v>
      </c>
      <c r="L232" s="103">
        <v>0</v>
      </c>
    </row>
    <row r="233" spans="1:12" ht="14.25" hidden="1" customHeight="1">
      <c r="A233" s="54">
        <v>3</v>
      </c>
      <c r="B233" s="55">
        <v>3</v>
      </c>
      <c r="C233" s="55">
        <v>1</v>
      </c>
      <c r="D233" s="55">
        <v>6</v>
      </c>
      <c r="E233" s="55"/>
      <c r="F233" s="57"/>
      <c r="G233" s="56" t="s">
        <v>177</v>
      </c>
      <c r="H233" s="43">
        <v>291</v>
      </c>
      <c r="I233" s="45">
        <f t="shared" ref="I233:L234" si="20">I234</f>
        <v>0</v>
      </c>
      <c r="J233" s="110">
        <f t="shared" si="20"/>
        <v>0</v>
      </c>
      <c r="K233" s="45">
        <f t="shared" si="20"/>
        <v>0</v>
      </c>
      <c r="L233" s="45">
        <f t="shared" si="20"/>
        <v>0</v>
      </c>
    </row>
    <row r="234" spans="1:12" ht="13.5" hidden="1" customHeight="1">
      <c r="A234" s="54">
        <v>3</v>
      </c>
      <c r="B234" s="55">
        <v>3</v>
      </c>
      <c r="C234" s="55">
        <v>1</v>
      </c>
      <c r="D234" s="55">
        <v>6</v>
      </c>
      <c r="E234" s="55">
        <v>1</v>
      </c>
      <c r="F234" s="57"/>
      <c r="G234" s="56" t="s">
        <v>177</v>
      </c>
      <c r="H234" s="43">
        <v>292</v>
      </c>
      <c r="I234" s="44">
        <f t="shared" si="20"/>
        <v>0</v>
      </c>
      <c r="J234" s="110">
        <f t="shared" si="20"/>
        <v>0</v>
      </c>
      <c r="K234" s="45">
        <f t="shared" si="20"/>
        <v>0</v>
      </c>
      <c r="L234" s="45">
        <f t="shared" si="20"/>
        <v>0</v>
      </c>
    </row>
    <row r="235" spans="1:12" ht="14.25" hidden="1" customHeight="1">
      <c r="A235" s="54">
        <v>3</v>
      </c>
      <c r="B235" s="55">
        <v>3</v>
      </c>
      <c r="C235" s="55">
        <v>1</v>
      </c>
      <c r="D235" s="55">
        <v>6</v>
      </c>
      <c r="E235" s="55">
        <v>1</v>
      </c>
      <c r="F235" s="57">
        <v>1</v>
      </c>
      <c r="G235" s="56" t="s">
        <v>177</v>
      </c>
      <c r="H235" s="43">
        <v>293</v>
      </c>
      <c r="I235" s="104">
        <v>0</v>
      </c>
      <c r="J235" s="104">
        <v>0</v>
      </c>
      <c r="K235" s="104">
        <v>0</v>
      </c>
      <c r="L235" s="103">
        <v>0</v>
      </c>
    </row>
    <row r="236" spans="1:12" ht="15" hidden="1" customHeight="1">
      <c r="A236" s="54">
        <v>3</v>
      </c>
      <c r="B236" s="55">
        <v>3</v>
      </c>
      <c r="C236" s="55">
        <v>1</v>
      </c>
      <c r="D236" s="55">
        <v>7</v>
      </c>
      <c r="E236" s="55"/>
      <c r="F236" s="57"/>
      <c r="G236" s="56" t="s">
        <v>209</v>
      </c>
      <c r="H236" s="43">
        <v>294</v>
      </c>
      <c r="I236" s="44">
        <f>I237</f>
        <v>0</v>
      </c>
      <c r="J236" s="110">
        <f>J237</f>
        <v>0</v>
      </c>
      <c r="K236" s="45">
        <f>K237</f>
        <v>0</v>
      </c>
      <c r="L236" s="45">
        <f>L237</f>
        <v>0</v>
      </c>
    </row>
    <row r="237" spans="1:12" ht="16.5" hidden="1" customHeight="1">
      <c r="A237" s="54">
        <v>3</v>
      </c>
      <c r="B237" s="55">
        <v>3</v>
      </c>
      <c r="C237" s="55">
        <v>1</v>
      </c>
      <c r="D237" s="55">
        <v>7</v>
      </c>
      <c r="E237" s="55">
        <v>1</v>
      </c>
      <c r="F237" s="57"/>
      <c r="G237" s="56" t="s">
        <v>209</v>
      </c>
      <c r="H237" s="43">
        <v>295</v>
      </c>
      <c r="I237" s="44">
        <f>I238+I239</f>
        <v>0</v>
      </c>
      <c r="J237" s="44">
        <f>J238+J239</f>
        <v>0</v>
      </c>
      <c r="K237" s="44">
        <f>K238+K239</f>
        <v>0</v>
      </c>
      <c r="L237" s="44">
        <f>L238+L239</f>
        <v>0</v>
      </c>
    </row>
    <row r="238" spans="1:12" ht="27" hidden="1" customHeight="1">
      <c r="A238" s="54">
        <v>3</v>
      </c>
      <c r="B238" s="55">
        <v>3</v>
      </c>
      <c r="C238" s="55">
        <v>1</v>
      </c>
      <c r="D238" s="55">
        <v>7</v>
      </c>
      <c r="E238" s="55">
        <v>1</v>
      </c>
      <c r="F238" s="57">
        <v>1</v>
      </c>
      <c r="G238" s="56" t="s">
        <v>210</v>
      </c>
      <c r="H238" s="43">
        <v>296</v>
      </c>
      <c r="I238" s="104">
        <v>0</v>
      </c>
      <c r="J238" s="104">
        <v>0</v>
      </c>
      <c r="K238" s="104">
        <v>0</v>
      </c>
      <c r="L238" s="103">
        <v>0</v>
      </c>
    </row>
    <row r="239" spans="1:12" ht="27.75" hidden="1" customHeight="1">
      <c r="A239" s="54">
        <v>3</v>
      </c>
      <c r="B239" s="55">
        <v>3</v>
      </c>
      <c r="C239" s="55">
        <v>1</v>
      </c>
      <c r="D239" s="55">
        <v>7</v>
      </c>
      <c r="E239" s="55">
        <v>1</v>
      </c>
      <c r="F239" s="57">
        <v>2</v>
      </c>
      <c r="G239" s="56" t="s">
        <v>211</v>
      </c>
      <c r="H239" s="43">
        <v>297</v>
      </c>
      <c r="I239" s="61">
        <v>0</v>
      </c>
      <c r="J239" s="61">
        <v>0</v>
      </c>
      <c r="K239" s="61">
        <v>0</v>
      </c>
      <c r="L239" s="61">
        <v>0</v>
      </c>
    </row>
    <row r="240" spans="1:12" ht="38.25" hidden="1" customHeight="1">
      <c r="A240" s="54">
        <v>3</v>
      </c>
      <c r="B240" s="55">
        <v>3</v>
      </c>
      <c r="C240" s="55">
        <v>2</v>
      </c>
      <c r="D240" s="55"/>
      <c r="E240" s="55"/>
      <c r="F240" s="57"/>
      <c r="G240" s="56" t="s">
        <v>212</v>
      </c>
      <c r="H240" s="43">
        <v>298</v>
      </c>
      <c r="I240" s="44">
        <f>SUM(I241+I250+I254+I258+I262+I265+I268)</f>
        <v>0</v>
      </c>
      <c r="J240" s="110">
        <f>SUM(J241+J250+J254+J258+J262+J265+J268)</f>
        <v>0</v>
      </c>
      <c r="K240" s="45">
        <f>SUM(K241+K250+K254+K258+K262+K265+K268)</f>
        <v>0</v>
      </c>
      <c r="L240" s="45">
        <f>SUM(L241+L250+L254+L258+L262+L265+L268)</f>
        <v>0</v>
      </c>
    </row>
    <row r="241" spans="1:16" ht="15" hidden="1" customHeight="1">
      <c r="A241" s="54">
        <v>3</v>
      </c>
      <c r="B241" s="55">
        <v>3</v>
      </c>
      <c r="C241" s="55">
        <v>2</v>
      </c>
      <c r="D241" s="55">
        <v>1</v>
      </c>
      <c r="E241" s="55"/>
      <c r="F241" s="57"/>
      <c r="G241" s="56" t="s">
        <v>159</v>
      </c>
      <c r="H241" s="43">
        <v>299</v>
      </c>
      <c r="I241" s="44">
        <f>I242</f>
        <v>0</v>
      </c>
      <c r="J241" s="110">
        <f>J242</f>
        <v>0</v>
      </c>
      <c r="K241" s="45">
        <f>K242</f>
        <v>0</v>
      </c>
      <c r="L241" s="45">
        <f>L242</f>
        <v>0</v>
      </c>
    </row>
    <row r="242" spans="1:16" ht="14.4" hidden="1" customHeight="1">
      <c r="A242" s="58">
        <v>3</v>
      </c>
      <c r="B242" s="54">
        <v>3</v>
      </c>
      <c r="C242" s="55">
        <v>2</v>
      </c>
      <c r="D242" s="56">
        <v>1</v>
      </c>
      <c r="E242" s="54">
        <v>1</v>
      </c>
      <c r="F242" s="57"/>
      <c r="G242" s="56" t="s">
        <v>159</v>
      </c>
      <c r="H242" s="43">
        <v>300</v>
      </c>
      <c r="I242" s="44">
        <f>SUM(I243:I243)</f>
        <v>0</v>
      </c>
      <c r="J242" s="44">
        <f>SUM(J243:J243)</f>
        <v>0</v>
      </c>
      <c r="K242" s="44">
        <f>SUM(K243:K243)</f>
        <v>0</v>
      </c>
      <c r="L242" s="44">
        <f>SUM(L243:L243)</f>
        <v>0</v>
      </c>
      <c r="M242" s="139"/>
      <c r="N242" s="139"/>
      <c r="O242" s="139"/>
      <c r="P242" s="139"/>
    </row>
    <row r="243" spans="1:16" ht="13.5" hidden="1" customHeight="1">
      <c r="A243" s="58">
        <v>3</v>
      </c>
      <c r="B243" s="54">
        <v>3</v>
      </c>
      <c r="C243" s="55">
        <v>2</v>
      </c>
      <c r="D243" s="56">
        <v>1</v>
      </c>
      <c r="E243" s="54">
        <v>1</v>
      </c>
      <c r="F243" s="57">
        <v>1</v>
      </c>
      <c r="G243" s="56" t="s">
        <v>160</v>
      </c>
      <c r="H243" s="43">
        <v>301</v>
      </c>
      <c r="I243" s="104">
        <v>0</v>
      </c>
      <c r="J243" s="104">
        <v>0</v>
      </c>
      <c r="K243" s="104">
        <v>0</v>
      </c>
      <c r="L243" s="103">
        <v>0</v>
      </c>
    </row>
    <row r="244" spans="1:16" ht="14.4" hidden="1" customHeight="1">
      <c r="A244" s="58">
        <v>3</v>
      </c>
      <c r="B244" s="54">
        <v>3</v>
      </c>
      <c r="C244" s="55">
        <v>2</v>
      </c>
      <c r="D244" s="56">
        <v>1</v>
      </c>
      <c r="E244" s="54">
        <v>2</v>
      </c>
      <c r="F244" s="57"/>
      <c r="G244" s="78" t="s">
        <v>183</v>
      </c>
      <c r="H244" s="43">
        <v>302</v>
      </c>
      <c r="I244" s="44">
        <f>SUM(I245:I246)</f>
        <v>0</v>
      </c>
      <c r="J244" s="44">
        <f>SUM(J245:J246)</f>
        <v>0</v>
      </c>
      <c r="K244" s="44">
        <f>SUM(K245:K246)</f>
        <v>0</v>
      </c>
      <c r="L244" s="44">
        <f>SUM(L245:L246)</f>
        <v>0</v>
      </c>
    </row>
    <row r="245" spans="1:16" ht="14.4" hidden="1" customHeight="1">
      <c r="A245" s="58">
        <v>3</v>
      </c>
      <c r="B245" s="54">
        <v>3</v>
      </c>
      <c r="C245" s="55">
        <v>2</v>
      </c>
      <c r="D245" s="56">
        <v>1</v>
      </c>
      <c r="E245" s="54">
        <v>2</v>
      </c>
      <c r="F245" s="57">
        <v>1</v>
      </c>
      <c r="G245" s="78" t="s">
        <v>162</v>
      </c>
      <c r="H245" s="43">
        <v>303</v>
      </c>
      <c r="I245" s="104">
        <v>0</v>
      </c>
      <c r="J245" s="104">
        <v>0</v>
      </c>
      <c r="K245" s="104">
        <v>0</v>
      </c>
      <c r="L245" s="103">
        <v>0</v>
      </c>
    </row>
    <row r="246" spans="1:16" ht="14.4" hidden="1" customHeight="1">
      <c r="A246" s="58">
        <v>3</v>
      </c>
      <c r="B246" s="54">
        <v>3</v>
      </c>
      <c r="C246" s="55">
        <v>2</v>
      </c>
      <c r="D246" s="56">
        <v>1</v>
      </c>
      <c r="E246" s="54">
        <v>2</v>
      </c>
      <c r="F246" s="57">
        <v>2</v>
      </c>
      <c r="G246" s="78" t="s">
        <v>163</v>
      </c>
      <c r="H246" s="43">
        <v>304</v>
      </c>
      <c r="I246" s="61">
        <v>0</v>
      </c>
      <c r="J246" s="61">
        <v>0</v>
      </c>
      <c r="K246" s="61">
        <v>0</v>
      </c>
      <c r="L246" s="61">
        <v>0</v>
      </c>
    </row>
    <row r="247" spans="1:16" ht="14.4" hidden="1" customHeight="1">
      <c r="A247" s="58">
        <v>3</v>
      </c>
      <c r="B247" s="54">
        <v>3</v>
      </c>
      <c r="C247" s="55">
        <v>2</v>
      </c>
      <c r="D247" s="56">
        <v>1</v>
      </c>
      <c r="E247" s="54">
        <v>3</v>
      </c>
      <c r="F247" s="57"/>
      <c r="G247" s="78" t="s">
        <v>164</v>
      </c>
      <c r="H247" s="43">
        <v>305</v>
      </c>
      <c r="I247" s="44">
        <f>SUM(I248:I249)</f>
        <v>0</v>
      </c>
      <c r="J247" s="44">
        <f>SUM(J248:J249)</f>
        <v>0</v>
      </c>
      <c r="K247" s="44">
        <f>SUM(K248:K249)</f>
        <v>0</v>
      </c>
      <c r="L247" s="44">
        <f>SUM(L248:L249)</f>
        <v>0</v>
      </c>
    </row>
    <row r="248" spans="1:16" ht="14.4" hidden="1" customHeight="1">
      <c r="A248" s="58">
        <v>3</v>
      </c>
      <c r="B248" s="54">
        <v>3</v>
      </c>
      <c r="C248" s="55">
        <v>2</v>
      </c>
      <c r="D248" s="56">
        <v>1</v>
      </c>
      <c r="E248" s="54">
        <v>3</v>
      </c>
      <c r="F248" s="57">
        <v>1</v>
      </c>
      <c r="G248" s="78" t="s">
        <v>165</v>
      </c>
      <c r="H248" s="43">
        <v>306</v>
      </c>
      <c r="I248" s="61">
        <v>0</v>
      </c>
      <c r="J248" s="61">
        <v>0</v>
      </c>
      <c r="K248" s="61">
        <v>0</v>
      </c>
      <c r="L248" s="61">
        <v>0</v>
      </c>
    </row>
    <row r="249" spans="1:16" ht="14.4" hidden="1" customHeight="1">
      <c r="A249" s="58">
        <v>3</v>
      </c>
      <c r="B249" s="54">
        <v>3</v>
      </c>
      <c r="C249" s="55">
        <v>2</v>
      </c>
      <c r="D249" s="56">
        <v>1</v>
      </c>
      <c r="E249" s="54">
        <v>3</v>
      </c>
      <c r="F249" s="57">
        <v>2</v>
      </c>
      <c r="G249" s="78" t="s">
        <v>184</v>
      </c>
      <c r="H249" s="43">
        <v>307</v>
      </c>
      <c r="I249" s="79">
        <v>0</v>
      </c>
      <c r="J249" s="112">
        <v>0</v>
      </c>
      <c r="K249" s="79">
        <v>0</v>
      </c>
      <c r="L249" s="79">
        <v>0</v>
      </c>
    </row>
    <row r="250" spans="1:16" ht="14.4" hidden="1" customHeight="1">
      <c r="A250" s="66">
        <v>3</v>
      </c>
      <c r="B250" s="66">
        <v>3</v>
      </c>
      <c r="C250" s="75">
        <v>2</v>
      </c>
      <c r="D250" s="78">
        <v>2</v>
      </c>
      <c r="E250" s="75"/>
      <c r="F250" s="77"/>
      <c r="G250" s="78" t="s">
        <v>198</v>
      </c>
      <c r="H250" s="43">
        <v>308</v>
      </c>
      <c r="I250" s="71">
        <f>I251</f>
        <v>0</v>
      </c>
      <c r="J250" s="113">
        <f>J251</f>
        <v>0</v>
      </c>
      <c r="K250" s="72">
        <f>K251</f>
        <v>0</v>
      </c>
      <c r="L250" s="72">
        <f>L251</f>
        <v>0</v>
      </c>
    </row>
    <row r="251" spans="1:16" ht="14.4" hidden="1" customHeight="1">
      <c r="A251" s="58">
        <v>3</v>
      </c>
      <c r="B251" s="58">
        <v>3</v>
      </c>
      <c r="C251" s="54">
        <v>2</v>
      </c>
      <c r="D251" s="56">
        <v>2</v>
      </c>
      <c r="E251" s="54">
        <v>1</v>
      </c>
      <c r="F251" s="57"/>
      <c r="G251" s="78" t="s">
        <v>198</v>
      </c>
      <c r="H251" s="43">
        <v>309</v>
      </c>
      <c r="I251" s="44">
        <f>SUM(I252:I253)</f>
        <v>0</v>
      </c>
      <c r="J251" s="84">
        <f>SUM(J252:J253)</f>
        <v>0</v>
      </c>
      <c r="K251" s="45">
        <f>SUM(K252:K253)</f>
        <v>0</v>
      </c>
      <c r="L251" s="45">
        <f>SUM(L252:L253)</f>
        <v>0</v>
      </c>
    </row>
    <row r="252" spans="1:16" ht="14.4" hidden="1" customHeight="1">
      <c r="A252" s="58">
        <v>3</v>
      </c>
      <c r="B252" s="58">
        <v>3</v>
      </c>
      <c r="C252" s="54">
        <v>2</v>
      </c>
      <c r="D252" s="56">
        <v>2</v>
      </c>
      <c r="E252" s="58">
        <v>1</v>
      </c>
      <c r="F252" s="88">
        <v>1</v>
      </c>
      <c r="G252" s="56" t="s">
        <v>199</v>
      </c>
      <c r="H252" s="43">
        <v>310</v>
      </c>
      <c r="I252" s="61">
        <v>0</v>
      </c>
      <c r="J252" s="61">
        <v>0</v>
      </c>
      <c r="K252" s="61">
        <v>0</v>
      </c>
      <c r="L252" s="61">
        <v>0</v>
      </c>
    </row>
    <row r="253" spans="1:16" ht="14.4" hidden="1" customHeight="1">
      <c r="A253" s="66">
        <v>3</v>
      </c>
      <c r="B253" s="66">
        <v>3</v>
      </c>
      <c r="C253" s="67">
        <v>2</v>
      </c>
      <c r="D253" s="68">
        <v>2</v>
      </c>
      <c r="E253" s="69">
        <v>1</v>
      </c>
      <c r="F253" s="96">
        <v>2</v>
      </c>
      <c r="G253" s="69" t="s">
        <v>200</v>
      </c>
      <c r="H253" s="43">
        <v>311</v>
      </c>
      <c r="I253" s="61">
        <v>0</v>
      </c>
      <c r="J253" s="61">
        <v>0</v>
      </c>
      <c r="K253" s="61">
        <v>0</v>
      </c>
      <c r="L253" s="61">
        <v>0</v>
      </c>
    </row>
    <row r="254" spans="1:16" ht="23.25" hidden="1" customHeight="1">
      <c r="A254" s="58">
        <v>3</v>
      </c>
      <c r="B254" s="58">
        <v>3</v>
      </c>
      <c r="C254" s="54">
        <v>2</v>
      </c>
      <c r="D254" s="55">
        <v>3</v>
      </c>
      <c r="E254" s="56"/>
      <c r="F254" s="88"/>
      <c r="G254" s="56" t="s">
        <v>201</v>
      </c>
      <c r="H254" s="43">
        <v>312</v>
      </c>
      <c r="I254" s="44">
        <f>I255</f>
        <v>0</v>
      </c>
      <c r="J254" s="84">
        <f>J255</f>
        <v>0</v>
      </c>
      <c r="K254" s="45">
        <f>K255</f>
        <v>0</v>
      </c>
      <c r="L254" s="45">
        <f>L255</f>
        <v>0</v>
      </c>
    </row>
    <row r="255" spans="1:16" ht="13.5" hidden="1" customHeight="1">
      <c r="A255" s="58">
        <v>3</v>
      </c>
      <c r="B255" s="58">
        <v>3</v>
      </c>
      <c r="C255" s="54">
        <v>2</v>
      </c>
      <c r="D255" s="55">
        <v>3</v>
      </c>
      <c r="E255" s="56">
        <v>1</v>
      </c>
      <c r="F255" s="88"/>
      <c r="G255" s="56" t="s">
        <v>201</v>
      </c>
      <c r="H255" s="43">
        <v>313</v>
      </c>
      <c r="I255" s="44">
        <f>I256+I257</f>
        <v>0</v>
      </c>
      <c r="J255" s="44">
        <f>J256+J257</f>
        <v>0</v>
      </c>
      <c r="K255" s="44">
        <f>K256+K257</f>
        <v>0</v>
      </c>
      <c r="L255" s="44">
        <f>L256+L257</f>
        <v>0</v>
      </c>
    </row>
    <row r="256" spans="1:16" ht="28.5" hidden="1" customHeight="1">
      <c r="A256" s="58">
        <v>3</v>
      </c>
      <c r="B256" s="58">
        <v>3</v>
      </c>
      <c r="C256" s="54">
        <v>2</v>
      </c>
      <c r="D256" s="55">
        <v>3</v>
      </c>
      <c r="E256" s="56">
        <v>1</v>
      </c>
      <c r="F256" s="88">
        <v>1</v>
      </c>
      <c r="G256" s="56" t="s">
        <v>202</v>
      </c>
      <c r="H256" s="43">
        <v>314</v>
      </c>
      <c r="I256" s="104">
        <v>0</v>
      </c>
      <c r="J256" s="104">
        <v>0</v>
      </c>
      <c r="K256" s="104">
        <v>0</v>
      </c>
      <c r="L256" s="103">
        <v>0</v>
      </c>
    </row>
    <row r="257" spans="1:12" ht="27.75" hidden="1" customHeight="1">
      <c r="A257" s="58">
        <v>3</v>
      </c>
      <c r="B257" s="58">
        <v>3</v>
      </c>
      <c r="C257" s="54">
        <v>2</v>
      </c>
      <c r="D257" s="55">
        <v>3</v>
      </c>
      <c r="E257" s="56">
        <v>1</v>
      </c>
      <c r="F257" s="88">
        <v>2</v>
      </c>
      <c r="G257" s="56" t="s">
        <v>203</v>
      </c>
      <c r="H257" s="43">
        <v>315</v>
      </c>
      <c r="I257" s="61">
        <v>0</v>
      </c>
      <c r="J257" s="61">
        <v>0</v>
      </c>
      <c r="K257" s="61">
        <v>0</v>
      </c>
      <c r="L257" s="61">
        <v>0</v>
      </c>
    </row>
    <row r="258" spans="1:12" ht="14.4" hidden="1" customHeight="1">
      <c r="A258" s="58">
        <v>3</v>
      </c>
      <c r="B258" s="58">
        <v>3</v>
      </c>
      <c r="C258" s="54">
        <v>2</v>
      </c>
      <c r="D258" s="55">
        <v>4</v>
      </c>
      <c r="E258" s="55"/>
      <c r="F258" s="57"/>
      <c r="G258" s="56" t="s">
        <v>204</v>
      </c>
      <c r="H258" s="43">
        <v>316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t="14.4" hidden="1" customHeight="1">
      <c r="A259" s="74">
        <v>3</v>
      </c>
      <c r="B259" s="74">
        <v>3</v>
      </c>
      <c r="C259" s="49">
        <v>2</v>
      </c>
      <c r="D259" s="47">
        <v>4</v>
      </c>
      <c r="E259" s="47">
        <v>1</v>
      </c>
      <c r="F259" s="50"/>
      <c r="G259" s="56" t="s">
        <v>204</v>
      </c>
      <c r="H259" s="43">
        <v>317</v>
      </c>
      <c r="I259" s="64">
        <f>SUM(I260:I261)</f>
        <v>0</v>
      </c>
      <c r="J259" s="85">
        <f>SUM(J260:J261)</f>
        <v>0</v>
      </c>
      <c r="K259" s="65">
        <f>SUM(K260:K261)</f>
        <v>0</v>
      </c>
      <c r="L259" s="65">
        <f>SUM(L260:L261)</f>
        <v>0</v>
      </c>
    </row>
    <row r="260" spans="1:12" ht="15.75" hidden="1" customHeight="1">
      <c r="A260" s="58">
        <v>3</v>
      </c>
      <c r="B260" s="58">
        <v>3</v>
      </c>
      <c r="C260" s="54">
        <v>2</v>
      </c>
      <c r="D260" s="55">
        <v>4</v>
      </c>
      <c r="E260" s="55">
        <v>1</v>
      </c>
      <c r="F260" s="57">
        <v>1</v>
      </c>
      <c r="G260" s="56" t="s">
        <v>205</v>
      </c>
      <c r="H260" s="43">
        <v>318</v>
      </c>
      <c r="I260" s="61">
        <v>0</v>
      </c>
      <c r="J260" s="61">
        <v>0</v>
      </c>
      <c r="K260" s="61">
        <v>0</v>
      </c>
      <c r="L260" s="61">
        <v>0</v>
      </c>
    </row>
    <row r="261" spans="1:12" ht="14.4" hidden="1" customHeight="1">
      <c r="A261" s="58">
        <v>3</v>
      </c>
      <c r="B261" s="58">
        <v>3</v>
      </c>
      <c r="C261" s="54">
        <v>2</v>
      </c>
      <c r="D261" s="55">
        <v>4</v>
      </c>
      <c r="E261" s="55">
        <v>1</v>
      </c>
      <c r="F261" s="57">
        <v>2</v>
      </c>
      <c r="G261" s="56" t="s">
        <v>213</v>
      </c>
      <c r="H261" s="43">
        <v>319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4" hidden="1" customHeight="1">
      <c r="A262" s="58">
        <v>3</v>
      </c>
      <c r="B262" s="58">
        <v>3</v>
      </c>
      <c r="C262" s="54">
        <v>2</v>
      </c>
      <c r="D262" s="55">
        <v>5</v>
      </c>
      <c r="E262" s="55"/>
      <c r="F262" s="57"/>
      <c r="G262" s="56" t="s">
        <v>207</v>
      </c>
      <c r="H262" s="43">
        <v>320</v>
      </c>
      <c r="I262" s="44">
        <f t="shared" ref="I262:L263" si="21">I263</f>
        <v>0</v>
      </c>
      <c r="J262" s="84">
        <f t="shared" si="21"/>
        <v>0</v>
      </c>
      <c r="K262" s="45">
        <f t="shared" si="21"/>
        <v>0</v>
      </c>
      <c r="L262" s="45">
        <f t="shared" si="21"/>
        <v>0</v>
      </c>
    </row>
    <row r="263" spans="1:12" ht="14.4" hidden="1" customHeight="1">
      <c r="A263" s="74">
        <v>3</v>
      </c>
      <c r="B263" s="74">
        <v>3</v>
      </c>
      <c r="C263" s="49">
        <v>2</v>
      </c>
      <c r="D263" s="47">
        <v>5</v>
      </c>
      <c r="E263" s="47">
        <v>1</v>
      </c>
      <c r="F263" s="50"/>
      <c r="G263" s="56" t="s">
        <v>207</v>
      </c>
      <c r="H263" s="43">
        <v>321</v>
      </c>
      <c r="I263" s="64">
        <f t="shared" si="21"/>
        <v>0</v>
      </c>
      <c r="J263" s="85">
        <f t="shared" si="21"/>
        <v>0</v>
      </c>
      <c r="K263" s="65">
        <f t="shared" si="21"/>
        <v>0</v>
      </c>
      <c r="L263" s="65">
        <f t="shared" si="21"/>
        <v>0</v>
      </c>
    </row>
    <row r="264" spans="1:12" ht="14.4" hidden="1" customHeight="1">
      <c r="A264" s="58">
        <v>3</v>
      </c>
      <c r="B264" s="58">
        <v>3</v>
      </c>
      <c r="C264" s="54">
        <v>2</v>
      </c>
      <c r="D264" s="55">
        <v>5</v>
      </c>
      <c r="E264" s="55">
        <v>1</v>
      </c>
      <c r="F264" s="57">
        <v>1</v>
      </c>
      <c r="G264" s="56" t="s">
        <v>207</v>
      </c>
      <c r="H264" s="43">
        <v>322</v>
      </c>
      <c r="I264" s="104">
        <v>0</v>
      </c>
      <c r="J264" s="104">
        <v>0</v>
      </c>
      <c r="K264" s="104">
        <v>0</v>
      </c>
      <c r="L264" s="103">
        <v>0</v>
      </c>
    </row>
    <row r="265" spans="1:12" ht="16.5" hidden="1" customHeight="1">
      <c r="A265" s="58">
        <v>3</v>
      </c>
      <c r="B265" s="58">
        <v>3</v>
      </c>
      <c r="C265" s="54">
        <v>2</v>
      </c>
      <c r="D265" s="55">
        <v>6</v>
      </c>
      <c r="E265" s="55"/>
      <c r="F265" s="57"/>
      <c r="G265" s="56" t="s">
        <v>177</v>
      </c>
      <c r="H265" s="43">
        <v>323</v>
      </c>
      <c r="I265" s="44">
        <f t="shared" ref="I265:L266" si="22">I266</f>
        <v>0</v>
      </c>
      <c r="J265" s="84">
        <f t="shared" si="22"/>
        <v>0</v>
      </c>
      <c r="K265" s="45">
        <f t="shared" si="22"/>
        <v>0</v>
      </c>
      <c r="L265" s="45">
        <f t="shared" si="22"/>
        <v>0</v>
      </c>
    </row>
    <row r="266" spans="1:12" ht="15" hidden="1" customHeight="1">
      <c r="A266" s="58">
        <v>3</v>
      </c>
      <c r="B266" s="58">
        <v>3</v>
      </c>
      <c r="C266" s="54">
        <v>2</v>
      </c>
      <c r="D266" s="55">
        <v>6</v>
      </c>
      <c r="E266" s="55">
        <v>1</v>
      </c>
      <c r="F266" s="57"/>
      <c r="G266" s="56" t="s">
        <v>177</v>
      </c>
      <c r="H266" s="43">
        <v>324</v>
      </c>
      <c r="I266" s="44">
        <f t="shared" si="22"/>
        <v>0</v>
      </c>
      <c r="J266" s="84">
        <f t="shared" si="22"/>
        <v>0</v>
      </c>
      <c r="K266" s="45">
        <f t="shared" si="22"/>
        <v>0</v>
      </c>
      <c r="L266" s="45">
        <f t="shared" si="22"/>
        <v>0</v>
      </c>
    </row>
    <row r="267" spans="1:12" ht="13.5" hidden="1" customHeight="1">
      <c r="A267" s="66">
        <v>3</v>
      </c>
      <c r="B267" s="66">
        <v>3</v>
      </c>
      <c r="C267" s="67">
        <v>2</v>
      </c>
      <c r="D267" s="68">
        <v>6</v>
      </c>
      <c r="E267" s="68">
        <v>1</v>
      </c>
      <c r="F267" s="70">
        <v>1</v>
      </c>
      <c r="G267" s="69" t="s">
        <v>177</v>
      </c>
      <c r="H267" s="43">
        <v>325</v>
      </c>
      <c r="I267" s="104">
        <v>0</v>
      </c>
      <c r="J267" s="104">
        <v>0</v>
      </c>
      <c r="K267" s="104">
        <v>0</v>
      </c>
      <c r="L267" s="103">
        <v>0</v>
      </c>
    </row>
    <row r="268" spans="1:12" ht="15" hidden="1" customHeight="1">
      <c r="A268" s="58">
        <v>3</v>
      </c>
      <c r="B268" s="58">
        <v>3</v>
      </c>
      <c r="C268" s="54">
        <v>2</v>
      </c>
      <c r="D268" s="55">
        <v>7</v>
      </c>
      <c r="E268" s="55"/>
      <c r="F268" s="57"/>
      <c r="G268" s="56" t="s">
        <v>209</v>
      </c>
      <c r="H268" s="43">
        <v>326</v>
      </c>
      <c r="I268" s="44">
        <f>I269</f>
        <v>0</v>
      </c>
      <c r="J268" s="84">
        <f>J269</f>
        <v>0</v>
      </c>
      <c r="K268" s="45">
        <f>K269</f>
        <v>0</v>
      </c>
      <c r="L268" s="45">
        <f>L269</f>
        <v>0</v>
      </c>
    </row>
    <row r="269" spans="1:12" ht="12.75" hidden="1" customHeight="1">
      <c r="A269" s="66">
        <v>3</v>
      </c>
      <c r="B269" s="66">
        <v>3</v>
      </c>
      <c r="C269" s="67">
        <v>2</v>
      </c>
      <c r="D269" s="68">
        <v>7</v>
      </c>
      <c r="E269" s="68">
        <v>1</v>
      </c>
      <c r="F269" s="70"/>
      <c r="G269" s="56" t="s">
        <v>209</v>
      </c>
      <c r="H269" s="43">
        <v>327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27" hidden="1" customHeight="1">
      <c r="A270" s="58">
        <v>3</v>
      </c>
      <c r="B270" s="58">
        <v>3</v>
      </c>
      <c r="C270" s="54">
        <v>2</v>
      </c>
      <c r="D270" s="55">
        <v>7</v>
      </c>
      <c r="E270" s="55">
        <v>1</v>
      </c>
      <c r="F270" s="57">
        <v>1</v>
      </c>
      <c r="G270" s="56" t="s">
        <v>210</v>
      </c>
      <c r="H270" s="43">
        <v>328</v>
      </c>
      <c r="I270" s="104">
        <v>0</v>
      </c>
      <c r="J270" s="104">
        <v>0</v>
      </c>
      <c r="K270" s="104">
        <v>0</v>
      </c>
      <c r="L270" s="103">
        <v>0</v>
      </c>
    </row>
    <row r="271" spans="1:12" ht="30" hidden="1" customHeight="1">
      <c r="A271" s="58">
        <v>3</v>
      </c>
      <c r="B271" s="58">
        <v>3</v>
      </c>
      <c r="C271" s="54">
        <v>2</v>
      </c>
      <c r="D271" s="55">
        <v>7</v>
      </c>
      <c r="E271" s="55">
        <v>1</v>
      </c>
      <c r="F271" s="57">
        <v>2</v>
      </c>
      <c r="G271" s="56" t="s">
        <v>211</v>
      </c>
      <c r="H271" s="43">
        <v>329</v>
      </c>
      <c r="I271" s="61">
        <v>0</v>
      </c>
      <c r="J271" s="61">
        <v>0</v>
      </c>
      <c r="K271" s="61">
        <v>0</v>
      </c>
      <c r="L271" s="61">
        <v>0</v>
      </c>
    </row>
    <row r="272" spans="1:12" ht="18.75" customHeight="1">
      <c r="A272" s="24"/>
      <c r="B272" s="24"/>
      <c r="C272" s="25"/>
      <c r="D272" s="114"/>
      <c r="E272" s="115"/>
      <c r="F272" s="116"/>
      <c r="G272" s="117" t="s">
        <v>214</v>
      </c>
      <c r="H272" s="43">
        <v>330</v>
      </c>
      <c r="I272" s="93">
        <f>SUM(I30)</f>
        <v>5500</v>
      </c>
      <c r="J272" s="93">
        <f>SUM(J30)</f>
        <v>3800</v>
      </c>
      <c r="K272" s="93">
        <f>SUM(K30)</f>
        <v>3301.6</v>
      </c>
      <c r="L272" s="93">
        <f>SUM(L30)</f>
        <v>3301.6</v>
      </c>
    </row>
    <row r="273" spans="1:12" ht="18.75" customHeight="1">
      <c r="G273" s="118"/>
      <c r="H273" s="43"/>
      <c r="I273" s="119"/>
      <c r="J273" s="120"/>
      <c r="K273" s="120"/>
      <c r="L273" s="120"/>
    </row>
    <row r="274" spans="1:12" ht="18.75" customHeight="1">
      <c r="D274" s="21"/>
      <c r="E274" s="21"/>
      <c r="F274" s="29"/>
      <c r="G274" s="21" t="s">
        <v>215</v>
      </c>
      <c r="H274" s="140"/>
      <c r="I274" s="121"/>
      <c r="J274" s="120"/>
      <c r="K274" s="21" t="s">
        <v>216</v>
      </c>
      <c r="L274" s="121"/>
    </row>
    <row r="275" spans="1:12" ht="18.75" customHeight="1">
      <c r="A275" s="122"/>
      <c r="B275" s="122"/>
      <c r="C275" s="122"/>
      <c r="D275" s="123" t="s">
        <v>217</v>
      </c>
      <c r="E275"/>
      <c r="F275"/>
      <c r="G275" s="140"/>
      <c r="H275" s="140"/>
      <c r="I275" s="128" t="s">
        <v>218</v>
      </c>
      <c r="K275" s="457" t="s">
        <v>219</v>
      </c>
      <c r="L275" s="457"/>
    </row>
    <row r="276" spans="1:12" ht="15.75" customHeight="1">
      <c r="I276" s="124"/>
      <c r="K276" s="124"/>
      <c r="L276" s="124"/>
    </row>
    <row r="277" spans="1:12" ht="15.75" customHeight="1">
      <c r="D277" s="21"/>
      <c r="E277" s="21"/>
      <c r="F277" s="29"/>
      <c r="G277" s="21" t="s">
        <v>220</v>
      </c>
      <c r="I277" s="124"/>
      <c r="K277" s="21" t="s">
        <v>221</v>
      </c>
      <c r="L277" s="125"/>
    </row>
    <row r="278" spans="1:12" ht="26.25" customHeight="1">
      <c r="D278" s="459" t="s">
        <v>222</v>
      </c>
      <c r="E278" s="460"/>
      <c r="F278" s="460"/>
      <c r="G278" s="460"/>
      <c r="H278" s="126"/>
      <c r="I278" s="127" t="s">
        <v>218</v>
      </c>
      <c r="K278" s="457" t="s">
        <v>219</v>
      </c>
      <c r="L278" s="457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275:L275"/>
    <mergeCell ref="D278:G278"/>
    <mergeCell ref="K278:L278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2CB59-9B31-4CBC-8015-4C4E8EE65C30}">
  <sheetPr>
    <tabColor rgb="FFFF0000"/>
  </sheetPr>
  <dimension ref="A1:AJ234"/>
  <sheetViews>
    <sheetView topLeftCell="A16" workbookViewId="0">
      <selection activeCell="A18" sqref="A18:L18"/>
    </sheetView>
  </sheetViews>
  <sheetFormatPr defaultRowHeight="14.4"/>
  <cols>
    <col min="1" max="4" width="2" style="426" customWidth="1"/>
    <col min="5" max="5" width="2.109375" style="426" customWidth="1"/>
    <col min="6" max="6" width="3.5546875" style="424" customWidth="1"/>
    <col min="7" max="7" width="34.33203125" style="426" customWidth="1"/>
    <col min="8" max="8" width="4.6640625" style="426" customWidth="1"/>
    <col min="9" max="9" width="10.5546875" style="426" customWidth="1"/>
    <col min="10" max="10" width="11.6640625" style="426" customWidth="1"/>
    <col min="11" max="11" width="12.44140625" style="426" customWidth="1"/>
    <col min="12" max="12" width="10.109375" style="426" customWidth="1"/>
    <col min="13" max="13" width="0.109375" style="426" hidden="1" customWidth="1"/>
    <col min="14" max="14" width="6.109375" style="426" hidden="1" customWidth="1"/>
    <col min="15" max="15" width="8.88671875" style="426" hidden="1" customWidth="1"/>
    <col min="16" max="16" width="9.109375" style="426" hidden="1" customWidth="1"/>
    <col min="17" max="17" width="11.33203125" style="426" customWidth="1"/>
    <col min="18" max="18" width="34.44140625" style="426" customWidth="1"/>
    <col min="19" max="19" width="9.109375" style="426" customWidth="1"/>
    <col min="20" max="36" width="9.109375" style="427" customWidth="1"/>
    <col min="37" max="16384" width="8.88671875" style="427"/>
  </cols>
  <sheetData>
    <row r="1" spans="1:36" ht="15" customHeight="1">
      <c r="G1" s="3"/>
      <c r="H1" s="4"/>
      <c r="I1" s="5"/>
      <c r="J1" s="425" t="s">
        <v>0</v>
      </c>
      <c r="K1" s="425"/>
      <c r="L1" s="425"/>
      <c r="M1" s="132"/>
      <c r="N1" s="425"/>
      <c r="O1" s="425"/>
      <c r="P1" s="425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</row>
    <row r="2" spans="1:36" ht="14.25" customHeight="1">
      <c r="H2" s="4"/>
      <c r="I2" s="427"/>
      <c r="J2" s="425" t="s">
        <v>1</v>
      </c>
      <c r="K2" s="425"/>
      <c r="L2" s="425"/>
      <c r="M2" s="132"/>
      <c r="N2" s="425"/>
      <c r="O2" s="425"/>
      <c r="P2" s="425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</row>
    <row r="3" spans="1:36" ht="13.5" customHeight="1">
      <c r="H3" s="7"/>
      <c r="I3" s="4"/>
      <c r="J3" s="425" t="s">
        <v>2</v>
      </c>
      <c r="K3" s="425"/>
      <c r="L3" s="425"/>
      <c r="M3" s="132"/>
      <c r="N3" s="425"/>
      <c r="O3" s="425"/>
      <c r="P3" s="425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</row>
    <row r="4" spans="1:36" ht="14.25" customHeight="1">
      <c r="G4" s="8" t="s">
        <v>3</v>
      </c>
      <c r="H4" s="4"/>
      <c r="I4" s="427"/>
      <c r="J4" s="425" t="s">
        <v>4</v>
      </c>
      <c r="K4" s="425"/>
      <c r="L4" s="425"/>
      <c r="M4" s="132"/>
      <c r="N4" s="133"/>
      <c r="O4" s="133"/>
      <c r="P4" s="425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</row>
    <row r="5" spans="1:36" ht="12" customHeight="1">
      <c r="H5" s="9"/>
      <c r="I5" s="427"/>
      <c r="J5" s="425" t="s">
        <v>440</v>
      </c>
      <c r="K5" s="425"/>
      <c r="L5" s="425"/>
      <c r="M5" s="132"/>
      <c r="N5" s="425"/>
      <c r="O5" s="425"/>
      <c r="P5" s="425"/>
      <c r="Q5" s="425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</row>
    <row r="6" spans="1:36" ht="13.8" customHeight="1">
      <c r="G6" s="141" t="s">
        <v>5</v>
      </c>
      <c r="H6" s="425"/>
      <c r="I6" s="425"/>
      <c r="J6" s="10"/>
      <c r="K6" s="10"/>
      <c r="L6" s="11"/>
      <c r="M6" s="132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</row>
    <row r="7" spans="1:36" ht="18.75" customHeight="1">
      <c r="A7" s="482" t="s">
        <v>6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132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</row>
    <row r="8" spans="1:36" ht="14.25" customHeight="1">
      <c r="A8" s="428"/>
      <c r="B8" s="429"/>
      <c r="C8" s="429"/>
      <c r="D8" s="429"/>
      <c r="E8" s="429"/>
      <c r="F8" s="429"/>
      <c r="G8" s="484" t="s">
        <v>7</v>
      </c>
      <c r="H8" s="484"/>
      <c r="I8" s="484"/>
      <c r="J8" s="484"/>
      <c r="K8" s="484"/>
      <c r="L8" s="429"/>
      <c r="M8" s="132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</row>
    <row r="9" spans="1:36" ht="16.5" customHeight="1">
      <c r="A9" s="481" t="s">
        <v>425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132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</row>
    <row r="10" spans="1:36" ht="15.75" customHeight="1">
      <c r="G10" s="475" t="s">
        <v>427</v>
      </c>
      <c r="H10" s="475"/>
      <c r="I10" s="475"/>
      <c r="J10" s="475"/>
      <c r="K10" s="475"/>
      <c r="M10" s="132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</row>
    <row r="11" spans="1:36" ht="12" customHeight="1">
      <c r="G11" s="485" t="s">
        <v>8</v>
      </c>
      <c r="H11" s="485"/>
      <c r="I11" s="485"/>
      <c r="J11" s="485"/>
      <c r="K11" s="485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</row>
    <row r="12" spans="1:36" ht="3" customHeight="1"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</row>
    <row r="13" spans="1:36" ht="12" customHeight="1">
      <c r="B13" s="481" t="s">
        <v>9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</row>
    <row r="14" spans="1:36" ht="4.2" customHeight="1"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</row>
    <row r="15" spans="1:36" ht="12.75" customHeight="1">
      <c r="G15" s="475" t="s">
        <v>441</v>
      </c>
      <c r="H15" s="475"/>
      <c r="I15" s="475"/>
      <c r="J15" s="475"/>
      <c r="K15" s="475"/>
    </row>
    <row r="16" spans="1:36" ht="11.25" customHeight="1">
      <c r="G16" s="476" t="s">
        <v>10</v>
      </c>
      <c r="H16" s="476"/>
      <c r="I16" s="476"/>
      <c r="J16" s="476"/>
      <c r="K16" s="476"/>
    </row>
    <row r="17" spans="1:17" ht="15" customHeight="1">
      <c r="B17" s="427"/>
      <c r="C17" s="427"/>
      <c r="D17" s="427"/>
      <c r="E17" s="477" t="s">
        <v>11</v>
      </c>
      <c r="F17" s="477"/>
      <c r="G17" s="477"/>
      <c r="H17" s="477"/>
      <c r="I17" s="477"/>
      <c r="J17" s="477"/>
      <c r="K17" s="477"/>
      <c r="L17" s="427"/>
    </row>
    <row r="18" spans="1:17" ht="12" customHeight="1">
      <c r="A18" s="478" t="s">
        <v>12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134"/>
    </row>
    <row r="19" spans="1:17" ht="12" customHeight="1">
      <c r="F19" s="426"/>
      <c r="J19" s="12"/>
      <c r="K19" s="13"/>
      <c r="L19" s="14" t="s">
        <v>13</v>
      </c>
      <c r="M19" s="134"/>
    </row>
    <row r="20" spans="1:17" ht="11.25" customHeight="1">
      <c r="F20" s="426"/>
      <c r="J20" s="15" t="s">
        <v>14</v>
      </c>
      <c r="K20" s="7"/>
      <c r="L20" s="16"/>
      <c r="M20" s="134"/>
    </row>
    <row r="21" spans="1:17" ht="12" customHeight="1">
      <c r="E21" s="425"/>
      <c r="F21" s="430"/>
      <c r="I21" s="18"/>
      <c r="J21" s="18"/>
      <c r="K21" s="19" t="s">
        <v>15</v>
      </c>
      <c r="L21" s="16"/>
      <c r="M21" s="134"/>
    </row>
    <row r="22" spans="1:17" ht="12.75" customHeight="1">
      <c r="C22" s="479" t="s">
        <v>16</v>
      </c>
      <c r="D22" s="480"/>
      <c r="E22" s="480"/>
      <c r="F22" s="480"/>
      <c r="G22" s="480"/>
      <c r="H22" s="480"/>
      <c r="I22" s="480"/>
      <c r="K22" s="19" t="s">
        <v>17</v>
      </c>
      <c r="L22" s="20" t="s">
        <v>18</v>
      </c>
      <c r="M22" s="134"/>
    </row>
    <row r="23" spans="1:17" ht="16.2" customHeight="1">
      <c r="A23" s="435"/>
      <c r="B23" s="485" t="s">
        <v>429</v>
      </c>
      <c r="C23" s="485"/>
      <c r="D23" s="485"/>
      <c r="E23" s="485"/>
      <c r="F23" s="485"/>
      <c r="G23" s="485"/>
      <c r="H23" s="485"/>
      <c r="I23" s="485"/>
      <c r="J23" s="423" t="s">
        <v>20</v>
      </c>
      <c r="K23" s="22" t="s">
        <v>21</v>
      </c>
      <c r="L23" s="16"/>
      <c r="M23" s="134"/>
    </row>
    <row r="24" spans="1:17" ht="12.75" customHeight="1">
      <c r="F24" s="426"/>
      <c r="G24" s="23" t="s">
        <v>22</v>
      </c>
      <c r="H24" s="24" t="s">
        <v>372</v>
      </c>
      <c r="I24" s="25"/>
      <c r="J24" s="26"/>
      <c r="K24" s="16"/>
      <c r="L24" s="16"/>
      <c r="M24" s="134"/>
    </row>
    <row r="25" spans="1:17" ht="13.5" customHeight="1">
      <c r="F25" s="426"/>
      <c r="G25" s="458" t="s">
        <v>23</v>
      </c>
      <c r="H25" s="458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446</v>
      </c>
      <c r="I26" s="29"/>
      <c r="J26" s="29"/>
      <c r="K26" s="30"/>
      <c r="L26" s="31" t="s">
        <v>28</v>
      </c>
      <c r="M26" s="135"/>
    </row>
    <row r="27" spans="1:17" ht="24" customHeight="1">
      <c r="A27" s="461" t="s">
        <v>29</v>
      </c>
      <c r="B27" s="462"/>
      <c r="C27" s="462"/>
      <c r="D27" s="462"/>
      <c r="E27" s="462"/>
      <c r="F27" s="462"/>
      <c r="G27" s="465" t="s">
        <v>30</v>
      </c>
      <c r="H27" s="467" t="s">
        <v>31</v>
      </c>
      <c r="I27" s="469" t="s">
        <v>32</v>
      </c>
      <c r="J27" s="470"/>
      <c r="K27" s="471" t="s">
        <v>33</v>
      </c>
      <c r="L27" s="473" t="s">
        <v>34</v>
      </c>
      <c r="M27" s="135"/>
    </row>
    <row r="28" spans="1:17" ht="46.5" customHeight="1">
      <c r="A28" s="463"/>
      <c r="B28" s="464"/>
      <c r="C28" s="464"/>
      <c r="D28" s="464"/>
      <c r="E28" s="464"/>
      <c r="F28" s="464"/>
      <c r="G28" s="466"/>
      <c r="H28" s="468"/>
      <c r="I28" s="32" t="s">
        <v>35</v>
      </c>
      <c r="J28" s="33" t="s">
        <v>36</v>
      </c>
      <c r="K28" s="472"/>
      <c r="L28" s="474"/>
    </row>
    <row r="29" spans="1:17" ht="11.25" customHeight="1">
      <c r="A29" s="454" t="s">
        <v>37</v>
      </c>
      <c r="B29" s="455"/>
      <c r="C29" s="455"/>
      <c r="D29" s="455"/>
      <c r="E29" s="455"/>
      <c r="F29" s="456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SUM(I31+I43+I53)</f>
        <v>24700</v>
      </c>
      <c r="J30" s="44">
        <f t="shared" ref="J30:L30" si="0">SUM(J31+J43+J53)</f>
        <v>8200</v>
      </c>
      <c r="K30" s="44">
        <f t="shared" si="0"/>
        <v>8200</v>
      </c>
      <c r="L30" s="44">
        <f t="shared" si="0"/>
        <v>8200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24700</v>
      </c>
      <c r="J31" s="44">
        <f t="shared" ref="J31:L31" si="1">SUM(J32+J41)</f>
        <v>8200</v>
      </c>
      <c r="K31" s="44">
        <f t="shared" si="1"/>
        <v>8200</v>
      </c>
      <c r="L31" s="44">
        <f t="shared" si="1"/>
        <v>8200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24300</v>
      </c>
      <c r="J32" s="44">
        <f>SUM(J33)</f>
        <v>8100</v>
      </c>
      <c r="K32" s="45">
        <f>SUM(K33)</f>
        <v>8100</v>
      </c>
      <c r="L32" s="44">
        <f>SUM(L33)</f>
        <v>8100</v>
      </c>
      <c r="Q32" s="136"/>
    </row>
    <row r="33" spans="1:36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24300</v>
      </c>
      <c r="J33" s="44">
        <f t="shared" ref="J33:L34" si="2">SUM(J34)</f>
        <v>8100</v>
      </c>
      <c r="K33" s="44">
        <f t="shared" si="2"/>
        <v>8100</v>
      </c>
      <c r="L33" s="44">
        <f t="shared" si="2"/>
        <v>8100</v>
      </c>
      <c r="Q33" s="136"/>
      <c r="R33" s="136"/>
    </row>
    <row r="34" spans="1:36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24300</v>
      </c>
      <c r="J34" s="45">
        <f t="shared" si="2"/>
        <v>8100</v>
      </c>
      <c r="K34" s="45">
        <f t="shared" si="2"/>
        <v>8100</v>
      </c>
      <c r="L34" s="45">
        <f t="shared" si="2"/>
        <v>8100</v>
      </c>
      <c r="Q34" s="136"/>
      <c r="R34" s="136"/>
    </row>
    <row r="35" spans="1:36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24300</v>
      </c>
      <c r="J35" s="60">
        <v>8100</v>
      </c>
      <c r="K35" s="60">
        <v>8100</v>
      </c>
      <c r="L35" s="60">
        <f>K35</f>
        <v>8100</v>
      </c>
      <c r="Q35" s="136"/>
      <c r="R35" s="136"/>
    </row>
    <row r="36" spans="1:36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>
        <f t="shared" ref="L36:L41" si="3">K36</f>
        <v>0</v>
      </c>
      <c r="Q36" s="136"/>
      <c r="R36" s="136"/>
    </row>
    <row r="37" spans="1:36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>
        <f t="shared" si="3"/>
        <v>0</v>
      </c>
      <c r="Q37" s="136"/>
      <c r="R37" s="136"/>
    </row>
    <row r="38" spans="1:36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>
        <f t="shared" si="3"/>
        <v>0</v>
      </c>
      <c r="Q38" s="136"/>
      <c r="R38" s="136"/>
    </row>
    <row r="39" spans="1:36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>
        <f t="shared" si="3"/>
        <v>0</v>
      </c>
      <c r="Q39" s="136"/>
    </row>
    <row r="40" spans="1:36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>
        <f t="shared" si="3"/>
        <v>0</v>
      </c>
      <c r="Q40" s="136"/>
      <c r="R40" s="136"/>
    </row>
    <row r="41" spans="1:36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400</v>
      </c>
      <c r="J41" s="60">
        <v>100</v>
      </c>
      <c r="K41" s="60">
        <v>100</v>
      </c>
      <c r="L41" s="60">
        <f t="shared" si="3"/>
        <v>100</v>
      </c>
      <c r="Q41" s="136"/>
      <c r="R41" s="136"/>
    </row>
    <row r="42" spans="1:36" s="426" customFormat="1" ht="16.5" hidden="1" customHeight="1">
      <c r="A42" s="58">
        <v>2</v>
      </c>
      <c r="B42" s="54">
        <v>7</v>
      </c>
      <c r="C42" s="58">
        <v>3</v>
      </c>
      <c r="D42" s="54">
        <v>1</v>
      </c>
      <c r="E42" s="55">
        <v>1</v>
      </c>
      <c r="F42" s="57">
        <v>2</v>
      </c>
      <c r="G42" s="56" t="s">
        <v>111</v>
      </c>
      <c r="H42" s="43">
        <v>120</v>
      </c>
      <c r="I42" s="60">
        <v>0</v>
      </c>
      <c r="J42" s="61">
        <v>0</v>
      </c>
      <c r="K42" s="61">
        <v>0</v>
      </c>
      <c r="L42" s="61">
        <v>0</v>
      </c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</row>
    <row r="43" spans="1:36" s="426" customFormat="1" ht="15" hidden="1" customHeight="1">
      <c r="A43" s="87">
        <v>2</v>
      </c>
      <c r="B43" s="87">
        <v>8</v>
      </c>
      <c r="C43" s="39"/>
      <c r="D43" s="63"/>
      <c r="E43" s="46"/>
      <c r="F43" s="100"/>
      <c r="G43" s="51" t="s">
        <v>112</v>
      </c>
      <c r="H43" s="43">
        <v>121</v>
      </c>
      <c r="I43" s="65">
        <f>I44</f>
        <v>0</v>
      </c>
      <c r="J43" s="85">
        <f>J44</f>
        <v>0</v>
      </c>
      <c r="K43" s="65">
        <f>K44</f>
        <v>0</v>
      </c>
      <c r="L43" s="64">
        <f>L44</f>
        <v>0</v>
      </c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</row>
    <row r="44" spans="1:36" s="426" customFormat="1" ht="14.25" hidden="1" customHeight="1">
      <c r="A44" s="66">
        <v>2</v>
      </c>
      <c r="B44" s="66">
        <v>8</v>
      </c>
      <c r="C44" s="66">
        <v>1</v>
      </c>
      <c r="D44" s="67"/>
      <c r="E44" s="68"/>
      <c r="F44" s="70"/>
      <c r="G44" s="48" t="s">
        <v>112</v>
      </c>
      <c r="H44" s="43">
        <v>122</v>
      </c>
      <c r="I44" s="65">
        <f>I45+I50</f>
        <v>0</v>
      </c>
      <c r="J44" s="85">
        <f>J45+J50</f>
        <v>0</v>
      </c>
      <c r="K44" s="65">
        <f>K45+K50</f>
        <v>0</v>
      </c>
      <c r="L44" s="64">
        <f>L45+L50</f>
        <v>0</v>
      </c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</row>
    <row r="45" spans="1:36" s="426" customFormat="1" ht="13.5" hidden="1" customHeight="1">
      <c r="A45" s="58">
        <v>2</v>
      </c>
      <c r="B45" s="54">
        <v>8</v>
      </c>
      <c r="C45" s="56">
        <v>1</v>
      </c>
      <c r="D45" s="54">
        <v>1</v>
      </c>
      <c r="E45" s="55"/>
      <c r="F45" s="57"/>
      <c r="G45" s="56" t="s">
        <v>113</v>
      </c>
      <c r="H45" s="43">
        <v>123</v>
      </c>
      <c r="I45" s="45">
        <f>I46</f>
        <v>0</v>
      </c>
      <c r="J45" s="84">
        <f>J46</f>
        <v>0</v>
      </c>
      <c r="K45" s="45">
        <f>K46</f>
        <v>0</v>
      </c>
      <c r="L45" s="44">
        <f>L46</f>
        <v>0</v>
      </c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7"/>
    </row>
    <row r="46" spans="1:36" s="426" customFormat="1" ht="13.5" hidden="1" customHeight="1">
      <c r="A46" s="58">
        <v>2</v>
      </c>
      <c r="B46" s="54">
        <v>8</v>
      </c>
      <c r="C46" s="48">
        <v>1</v>
      </c>
      <c r="D46" s="49">
        <v>1</v>
      </c>
      <c r="E46" s="47">
        <v>1</v>
      </c>
      <c r="F46" s="50"/>
      <c r="G46" s="56" t="s">
        <v>113</v>
      </c>
      <c r="H46" s="43">
        <v>124</v>
      </c>
      <c r="I46" s="65">
        <f>SUM(I47:I49)</f>
        <v>0</v>
      </c>
      <c r="J46" s="65">
        <f>SUM(J47:J49)</f>
        <v>0</v>
      </c>
      <c r="K46" s="65">
        <f>SUM(K47:K49)</f>
        <v>0</v>
      </c>
      <c r="L46" s="65">
        <f>SUM(L47:L49)</f>
        <v>0</v>
      </c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</row>
    <row r="47" spans="1:36" s="426" customFormat="1" ht="13.5" hidden="1" customHeight="1">
      <c r="A47" s="54">
        <v>2</v>
      </c>
      <c r="B47" s="49">
        <v>8</v>
      </c>
      <c r="C47" s="56">
        <v>1</v>
      </c>
      <c r="D47" s="54">
        <v>1</v>
      </c>
      <c r="E47" s="55">
        <v>1</v>
      </c>
      <c r="F47" s="57">
        <v>1</v>
      </c>
      <c r="G47" s="56" t="s">
        <v>114</v>
      </c>
      <c r="H47" s="43">
        <v>125</v>
      </c>
      <c r="I47" s="60">
        <v>0</v>
      </c>
      <c r="J47" s="60">
        <v>0</v>
      </c>
      <c r="K47" s="60">
        <v>0</v>
      </c>
      <c r="L47" s="60">
        <v>0</v>
      </c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</row>
    <row r="48" spans="1:36" s="426" customFormat="1" ht="15.75" hidden="1" customHeight="1">
      <c r="A48" s="66">
        <v>2</v>
      </c>
      <c r="B48" s="75">
        <v>8</v>
      </c>
      <c r="C48" s="78">
        <v>1</v>
      </c>
      <c r="D48" s="75">
        <v>1</v>
      </c>
      <c r="E48" s="76">
        <v>1</v>
      </c>
      <c r="F48" s="77">
        <v>2</v>
      </c>
      <c r="G48" s="78" t="s">
        <v>115</v>
      </c>
      <c r="H48" s="43">
        <v>126</v>
      </c>
      <c r="I48" s="101">
        <v>0</v>
      </c>
      <c r="J48" s="101">
        <v>0</v>
      </c>
      <c r="K48" s="101">
        <v>0</v>
      </c>
      <c r="L48" s="101">
        <v>0</v>
      </c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427"/>
    </row>
    <row r="49" spans="1:36" s="426" customFormat="1" ht="14.4" hidden="1" customHeight="1">
      <c r="A49" s="66">
        <v>2</v>
      </c>
      <c r="B49" s="75">
        <v>8</v>
      </c>
      <c r="C49" s="78">
        <v>1</v>
      </c>
      <c r="D49" s="75">
        <v>1</v>
      </c>
      <c r="E49" s="76">
        <v>1</v>
      </c>
      <c r="F49" s="77">
        <v>3</v>
      </c>
      <c r="G49" s="78" t="s">
        <v>116</v>
      </c>
      <c r="H49" s="43">
        <v>127</v>
      </c>
      <c r="I49" s="101">
        <v>0</v>
      </c>
      <c r="J49" s="102">
        <v>0</v>
      </c>
      <c r="K49" s="101">
        <v>0</v>
      </c>
      <c r="L49" s="79">
        <v>0</v>
      </c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27"/>
      <c r="AF49" s="427"/>
      <c r="AG49" s="427"/>
      <c r="AH49" s="427"/>
      <c r="AI49" s="427"/>
      <c r="AJ49" s="427"/>
    </row>
    <row r="50" spans="1:36" s="426" customFormat="1" ht="15" hidden="1" customHeight="1">
      <c r="A50" s="58">
        <v>2</v>
      </c>
      <c r="B50" s="54">
        <v>8</v>
      </c>
      <c r="C50" s="56">
        <v>1</v>
      </c>
      <c r="D50" s="54">
        <v>2</v>
      </c>
      <c r="E50" s="55"/>
      <c r="F50" s="57"/>
      <c r="G50" s="56" t="s">
        <v>117</v>
      </c>
      <c r="H50" s="43">
        <v>128</v>
      </c>
      <c r="I50" s="45">
        <f t="shared" ref="I50:L51" si="4">I51</f>
        <v>0</v>
      </c>
      <c r="J50" s="84">
        <f t="shared" si="4"/>
        <v>0</v>
      </c>
      <c r="K50" s="45">
        <f t="shared" si="4"/>
        <v>0</v>
      </c>
      <c r="L50" s="44">
        <f t="shared" si="4"/>
        <v>0</v>
      </c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7"/>
      <c r="AF50" s="427"/>
      <c r="AG50" s="427"/>
      <c r="AH50" s="427"/>
      <c r="AI50" s="427"/>
      <c r="AJ50" s="427"/>
    </row>
    <row r="51" spans="1:36" s="426" customFormat="1" ht="14.4" hidden="1" customHeight="1">
      <c r="A51" s="58">
        <v>2</v>
      </c>
      <c r="B51" s="54">
        <v>8</v>
      </c>
      <c r="C51" s="56">
        <v>1</v>
      </c>
      <c r="D51" s="54">
        <v>2</v>
      </c>
      <c r="E51" s="55">
        <v>1</v>
      </c>
      <c r="F51" s="57"/>
      <c r="G51" s="56" t="s">
        <v>117</v>
      </c>
      <c r="H51" s="43">
        <v>129</v>
      </c>
      <c r="I51" s="45">
        <f t="shared" si="4"/>
        <v>0</v>
      </c>
      <c r="J51" s="84">
        <f t="shared" si="4"/>
        <v>0</v>
      </c>
      <c r="K51" s="45">
        <f t="shared" si="4"/>
        <v>0</v>
      </c>
      <c r="L51" s="44">
        <f t="shared" si="4"/>
        <v>0</v>
      </c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</row>
    <row r="52" spans="1:36" s="426" customFormat="1" ht="14.4" hidden="1" customHeight="1">
      <c r="A52" s="66">
        <v>2</v>
      </c>
      <c r="B52" s="67">
        <v>8</v>
      </c>
      <c r="C52" s="69">
        <v>1</v>
      </c>
      <c r="D52" s="67">
        <v>2</v>
      </c>
      <c r="E52" s="68">
        <v>1</v>
      </c>
      <c r="F52" s="70">
        <v>1</v>
      </c>
      <c r="G52" s="56" t="s">
        <v>117</v>
      </c>
      <c r="H52" s="43">
        <v>130</v>
      </c>
      <c r="I52" s="103">
        <v>0</v>
      </c>
      <c r="J52" s="61">
        <v>0</v>
      </c>
      <c r="K52" s="61">
        <v>0</v>
      </c>
      <c r="L52" s="61">
        <v>0</v>
      </c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  <c r="AF52" s="427"/>
      <c r="AG52" s="427"/>
      <c r="AH52" s="427"/>
      <c r="AI52" s="427"/>
      <c r="AJ52" s="427"/>
    </row>
    <row r="53" spans="1:36" s="426" customFormat="1" ht="39.75" hidden="1" customHeight="1">
      <c r="A53" s="87">
        <v>2</v>
      </c>
      <c r="B53" s="39">
        <v>9</v>
      </c>
      <c r="C53" s="41"/>
      <c r="D53" s="39"/>
      <c r="E53" s="40"/>
      <c r="F53" s="42"/>
      <c r="G53" s="41" t="s">
        <v>118</v>
      </c>
      <c r="H53" s="43">
        <v>131</v>
      </c>
      <c r="I53" s="45">
        <f>I54+I58</f>
        <v>0</v>
      </c>
      <c r="J53" s="84">
        <f>J54+J58</f>
        <v>0</v>
      </c>
      <c r="K53" s="45">
        <f>K54+K58</f>
        <v>0</v>
      </c>
      <c r="L53" s="44">
        <f>L54+L58</f>
        <v>0</v>
      </c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27"/>
      <c r="AJ53" s="427"/>
    </row>
    <row r="54" spans="1:36" s="69" customFormat="1" ht="39" hidden="1" customHeight="1">
      <c r="A54" s="58">
        <v>2</v>
      </c>
      <c r="B54" s="54">
        <v>9</v>
      </c>
      <c r="C54" s="56">
        <v>1</v>
      </c>
      <c r="D54" s="54"/>
      <c r="E54" s="55"/>
      <c r="F54" s="57"/>
      <c r="G54" s="56" t="s">
        <v>119</v>
      </c>
      <c r="H54" s="43">
        <v>132</v>
      </c>
      <c r="I54" s="45">
        <f t="shared" ref="I54:L56" si="5">I55</f>
        <v>0</v>
      </c>
      <c r="J54" s="84">
        <f t="shared" si="5"/>
        <v>0</v>
      </c>
      <c r="K54" s="45">
        <f t="shared" si="5"/>
        <v>0</v>
      </c>
      <c r="L54" s="44">
        <f t="shared" si="5"/>
        <v>0</v>
      </c>
    </row>
    <row r="55" spans="1:36" s="426" customFormat="1" ht="42.75" hidden="1" customHeight="1">
      <c r="A55" s="74">
        <v>2</v>
      </c>
      <c r="B55" s="49">
        <v>9</v>
      </c>
      <c r="C55" s="48">
        <v>1</v>
      </c>
      <c r="D55" s="49">
        <v>1</v>
      </c>
      <c r="E55" s="47"/>
      <c r="F55" s="50"/>
      <c r="G55" s="56" t="s">
        <v>120</v>
      </c>
      <c r="H55" s="43">
        <v>133</v>
      </c>
      <c r="I55" s="65">
        <f t="shared" si="5"/>
        <v>0</v>
      </c>
      <c r="J55" s="85">
        <f t="shared" si="5"/>
        <v>0</v>
      </c>
      <c r="K55" s="65">
        <f t="shared" si="5"/>
        <v>0</v>
      </c>
      <c r="L55" s="64">
        <f t="shared" si="5"/>
        <v>0</v>
      </c>
      <c r="T55" s="427"/>
      <c r="U55" s="427"/>
      <c r="V55" s="427"/>
      <c r="W55" s="427"/>
      <c r="X55" s="427"/>
      <c r="Y55" s="427"/>
      <c r="Z55" s="427"/>
      <c r="AA55" s="427"/>
      <c r="AB55" s="427"/>
      <c r="AC55" s="427"/>
      <c r="AD55" s="427"/>
      <c r="AE55" s="427"/>
      <c r="AF55" s="427"/>
      <c r="AG55" s="427"/>
      <c r="AH55" s="427"/>
      <c r="AI55" s="427"/>
      <c r="AJ55" s="427"/>
    </row>
    <row r="56" spans="1:36" s="426" customFormat="1" ht="38.25" hidden="1" customHeight="1">
      <c r="A56" s="58">
        <v>2</v>
      </c>
      <c r="B56" s="54">
        <v>9</v>
      </c>
      <c r="C56" s="58">
        <v>1</v>
      </c>
      <c r="D56" s="54">
        <v>1</v>
      </c>
      <c r="E56" s="55">
        <v>1</v>
      </c>
      <c r="F56" s="57"/>
      <c r="G56" s="56" t="s">
        <v>120</v>
      </c>
      <c r="H56" s="43">
        <v>134</v>
      </c>
      <c r="I56" s="45">
        <f t="shared" si="5"/>
        <v>0</v>
      </c>
      <c r="J56" s="84">
        <f t="shared" si="5"/>
        <v>0</v>
      </c>
      <c r="K56" s="45">
        <f t="shared" si="5"/>
        <v>0</v>
      </c>
      <c r="L56" s="44">
        <f t="shared" si="5"/>
        <v>0</v>
      </c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7"/>
      <c r="AH56" s="427"/>
      <c r="AI56" s="427"/>
      <c r="AJ56" s="427"/>
    </row>
    <row r="57" spans="1:36" s="426" customFormat="1" ht="38.25" hidden="1" customHeight="1">
      <c r="A57" s="74">
        <v>2</v>
      </c>
      <c r="B57" s="49">
        <v>9</v>
      </c>
      <c r="C57" s="49">
        <v>1</v>
      </c>
      <c r="D57" s="49">
        <v>1</v>
      </c>
      <c r="E57" s="47">
        <v>1</v>
      </c>
      <c r="F57" s="50">
        <v>1</v>
      </c>
      <c r="G57" s="56" t="s">
        <v>120</v>
      </c>
      <c r="H57" s="43">
        <v>135</v>
      </c>
      <c r="I57" s="98">
        <v>0</v>
      </c>
      <c r="J57" s="98">
        <v>0</v>
      </c>
      <c r="K57" s="98">
        <v>0</v>
      </c>
      <c r="L57" s="98">
        <v>0</v>
      </c>
      <c r="T57" s="427"/>
      <c r="U57" s="427"/>
      <c r="V57" s="427"/>
      <c r="W57" s="427"/>
      <c r="X57" s="427"/>
      <c r="Y57" s="427"/>
      <c r="Z57" s="427"/>
      <c r="AA57" s="427"/>
      <c r="AB57" s="427"/>
      <c r="AC57" s="427"/>
      <c r="AD57" s="427"/>
      <c r="AE57" s="427"/>
      <c r="AF57" s="427"/>
      <c r="AG57" s="427"/>
      <c r="AH57" s="427"/>
      <c r="AI57" s="427"/>
      <c r="AJ57" s="427"/>
    </row>
    <row r="58" spans="1:36" s="426" customFormat="1" ht="41.25" hidden="1" customHeight="1">
      <c r="A58" s="58">
        <v>2</v>
      </c>
      <c r="B58" s="54">
        <v>9</v>
      </c>
      <c r="C58" s="54">
        <v>2</v>
      </c>
      <c r="D58" s="54"/>
      <c r="E58" s="55"/>
      <c r="F58" s="57"/>
      <c r="G58" s="56" t="s">
        <v>121</v>
      </c>
      <c r="H58" s="43">
        <v>136</v>
      </c>
      <c r="I58" s="45">
        <f>SUM(I59+I64)</f>
        <v>0</v>
      </c>
      <c r="J58" s="45">
        <f>SUM(J59+J64)</f>
        <v>0</v>
      </c>
      <c r="K58" s="45">
        <f>SUM(K59+K64)</f>
        <v>0</v>
      </c>
      <c r="L58" s="45">
        <f>SUM(L59+L64)</f>
        <v>0</v>
      </c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</row>
    <row r="59" spans="1:36" s="426" customFormat="1" ht="44.25" hidden="1" customHeight="1">
      <c r="A59" s="58">
        <v>2</v>
      </c>
      <c r="B59" s="54">
        <v>9</v>
      </c>
      <c r="C59" s="54">
        <v>2</v>
      </c>
      <c r="D59" s="49">
        <v>1</v>
      </c>
      <c r="E59" s="47"/>
      <c r="F59" s="50"/>
      <c r="G59" s="48" t="s">
        <v>122</v>
      </c>
      <c r="H59" s="43">
        <v>137</v>
      </c>
      <c r="I59" s="65">
        <f>I60</f>
        <v>0</v>
      </c>
      <c r="J59" s="85">
        <f>J60</f>
        <v>0</v>
      </c>
      <c r="K59" s="65">
        <f>K60</f>
        <v>0</v>
      </c>
      <c r="L59" s="64">
        <f>L60</f>
        <v>0</v>
      </c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</row>
    <row r="60" spans="1:36" s="426" customFormat="1" ht="40.5" hidden="1" customHeight="1">
      <c r="A60" s="74">
        <v>2</v>
      </c>
      <c r="B60" s="49">
        <v>9</v>
      </c>
      <c r="C60" s="49">
        <v>2</v>
      </c>
      <c r="D60" s="54">
        <v>1</v>
      </c>
      <c r="E60" s="55">
        <v>1</v>
      </c>
      <c r="F60" s="57"/>
      <c r="G60" s="48" t="s">
        <v>123</v>
      </c>
      <c r="H60" s="43">
        <v>138</v>
      </c>
      <c r="I60" s="45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</row>
    <row r="61" spans="1:36" s="426" customFormat="1" ht="53.25" hidden="1" customHeight="1">
      <c r="A61" s="66">
        <v>2</v>
      </c>
      <c r="B61" s="75">
        <v>9</v>
      </c>
      <c r="C61" s="75">
        <v>2</v>
      </c>
      <c r="D61" s="75">
        <v>1</v>
      </c>
      <c r="E61" s="76">
        <v>1</v>
      </c>
      <c r="F61" s="77">
        <v>1</v>
      </c>
      <c r="G61" s="48" t="s">
        <v>124</v>
      </c>
      <c r="H61" s="43">
        <v>139</v>
      </c>
      <c r="I61" s="101">
        <v>0</v>
      </c>
      <c r="J61" s="59">
        <v>0</v>
      </c>
      <c r="K61" s="59">
        <v>0</v>
      </c>
      <c r="L61" s="59">
        <v>0</v>
      </c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  <c r="AF61" s="427"/>
      <c r="AG61" s="427"/>
      <c r="AH61" s="427"/>
      <c r="AI61" s="427"/>
      <c r="AJ61" s="427"/>
    </row>
    <row r="62" spans="1:36" s="426" customFormat="1" ht="51.75" hidden="1" customHeight="1">
      <c r="A62" s="58">
        <v>2</v>
      </c>
      <c r="B62" s="54">
        <v>9</v>
      </c>
      <c r="C62" s="54">
        <v>2</v>
      </c>
      <c r="D62" s="54">
        <v>1</v>
      </c>
      <c r="E62" s="55">
        <v>1</v>
      </c>
      <c r="F62" s="57">
        <v>2</v>
      </c>
      <c r="G62" s="48" t="s">
        <v>125</v>
      </c>
      <c r="H62" s="43">
        <v>140</v>
      </c>
      <c r="I62" s="60">
        <v>0</v>
      </c>
      <c r="J62" s="104">
        <v>0</v>
      </c>
      <c r="K62" s="104">
        <v>0</v>
      </c>
      <c r="L62" s="104">
        <v>0</v>
      </c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</row>
    <row r="63" spans="1:36" s="426" customFormat="1" ht="54.75" hidden="1" customHeight="1">
      <c r="A63" s="58">
        <v>2</v>
      </c>
      <c r="B63" s="54">
        <v>9</v>
      </c>
      <c r="C63" s="54">
        <v>2</v>
      </c>
      <c r="D63" s="54">
        <v>1</v>
      </c>
      <c r="E63" s="55">
        <v>1</v>
      </c>
      <c r="F63" s="57">
        <v>3</v>
      </c>
      <c r="G63" s="48" t="s">
        <v>126</v>
      </c>
      <c r="H63" s="43">
        <v>141</v>
      </c>
      <c r="I63" s="60">
        <v>0</v>
      </c>
      <c r="J63" s="60">
        <v>0</v>
      </c>
      <c r="K63" s="60">
        <v>0</v>
      </c>
      <c r="L63" s="60">
        <v>0</v>
      </c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</row>
    <row r="64" spans="1:36" s="426" customFormat="1" ht="39" hidden="1" customHeight="1">
      <c r="A64" s="105">
        <v>2</v>
      </c>
      <c r="B64" s="105">
        <v>9</v>
      </c>
      <c r="C64" s="105">
        <v>2</v>
      </c>
      <c r="D64" s="105">
        <v>2</v>
      </c>
      <c r="E64" s="105"/>
      <c r="F64" s="105"/>
      <c r="G64" s="56" t="s">
        <v>127</v>
      </c>
      <c r="H64" s="43">
        <v>142</v>
      </c>
      <c r="I64" s="45">
        <f>I65</f>
        <v>0</v>
      </c>
      <c r="J64" s="84">
        <f>J65</f>
        <v>0</v>
      </c>
      <c r="K64" s="45">
        <f>K65</f>
        <v>0</v>
      </c>
      <c r="L64" s="44">
        <f>L65</f>
        <v>0</v>
      </c>
      <c r="T64" s="427"/>
      <c r="U64" s="427"/>
      <c r="V64" s="427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  <c r="AG64" s="427"/>
      <c r="AH64" s="427"/>
      <c r="AI64" s="427"/>
      <c r="AJ64" s="427"/>
    </row>
    <row r="65" spans="1:36" s="426" customFormat="1" ht="43.5" hidden="1" customHeight="1">
      <c r="A65" s="58">
        <v>2</v>
      </c>
      <c r="B65" s="54">
        <v>9</v>
      </c>
      <c r="C65" s="54">
        <v>2</v>
      </c>
      <c r="D65" s="54">
        <v>2</v>
      </c>
      <c r="E65" s="55">
        <v>1</v>
      </c>
      <c r="F65" s="57"/>
      <c r="G65" s="48" t="s">
        <v>128</v>
      </c>
      <c r="H65" s="43">
        <v>143</v>
      </c>
      <c r="I65" s="65">
        <f>SUM(I66:I68)</f>
        <v>0</v>
      </c>
      <c r="J65" s="65">
        <f>SUM(J66:J68)</f>
        <v>0</v>
      </c>
      <c r="K65" s="65">
        <f>SUM(K66:K68)</f>
        <v>0</v>
      </c>
      <c r="L65" s="65">
        <f>SUM(L66:L68)</f>
        <v>0</v>
      </c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</row>
    <row r="66" spans="1:36" s="426" customFormat="1" ht="54.75" hidden="1" customHeight="1">
      <c r="A66" s="58">
        <v>2</v>
      </c>
      <c r="B66" s="54">
        <v>9</v>
      </c>
      <c r="C66" s="54">
        <v>2</v>
      </c>
      <c r="D66" s="54">
        <v>2</v>
      </c>
      <c r="E66" s="54">
        <v>1</v>
      </c>
      <c r="F66" s="57">
        <v>1</v>
      </c>
      <c r="G66" s="106" t="s">
        <v>129</v>
      </c>
      <c r="H66" s="43">
        <v>144</v>
      </c>
      <c r="I66" s="60">
        <v>0</v>
      </c>
      <c r="J66" s="59">
        <v>0</v>
      </c>
      <c r="K66" s="59">
        <v>0</v>
      </c>
      <c r="L66" s="59">
        <v>0</v>
      </c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</row>
    <row r="67" spans="1:36" s="426" customFormat="1" ht="54" hidden="1" customHeight="1">
      <c r="A67" s="67">
        <v>2</v>
      </c>
      <c r="B67" s="69">
        <v>9</v>
      </c>
      <c r="C67" s="67">
        <v>2</v>
      </c>
      <c r="D67" s="68">
        <v>2</v>
      </c>
      <c r="E67" s="68">
        <v>1</v>
      </c>
      <c r="F67" s="70">
        <v>2</v>
      </c>
      <c r="G67" s="69" t="s">
        <v>130</v>
      </c>
      <c r="H67" s="43">
        <v>145</v>
      </c>
      <c r="I67" s="59">
        <v>0</v>
      </c>
      <c r="J67" s="61">
        <v>0</v>
      </c>
      <c r="K67" s="61">
        <v>0</v>
      </c>
      <c r="L67" s="61">
        <v>0</v>
      </c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</row>
    <row r="68" spans="1:36" s="426" customFormat="1" ht="54" hidden="1" customHeight="1">
      <c r="A68" s="54">
        <v>2</v>
      </c>
      <c r="B68" s="78">
        <v>9</v>
      </c>
      <c r="C68" s="75">
        <v>2</v>
      </c>
      <c r="D68" s="76">
        <v>2</v>
      </c>
      <c r="E68" s="76">
        <v>1</v>
      </c>
      <c r="F68" s="77">
        <v>3</v>
      </c>
      <c r="G68" s="78" t="s">
        <v>131</v>
      </c>
      <c r="H68" s="43">
        <v>146</v>
      </c>
      <c r="I68" s="104">
        <v>0</v>
      </c>
      <c r="J68" s="104">
        <v>0</v>
      </c>
      <c r="K68" s="104">
        <v>0</v>
      </c>
      <c r="L68" s="104">
        <v>0</v>
      </c>
      <c r="T68" s="427"/>
      <c r="U68" s="427"/>
      <c r="V68" s="427"/>
      <c r="W68" s="427"/>
      <c r="X68" s="427"/>
      <c r="Y68" s="427"/>
      <c r="Z68" s="427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</row>
    <row r="69" spans="1:36" s="426" customFormat="1" ht="26.25" hidden="1" customHeight="1">
      <c r="A69" s="67">
        <v>3</v>
      </c>
      <c r="B69" s="68">
        <v>1</v>
      </c>
      <c r="C69" s="68">
        <v>2</v>
      </c>
      <c r="D69" s="68"/>
      <c r="E69" s="68"/>
      <c r="F69" s="70"/>
      <c r="G69" s="69" t="s">
        <v>138</v>
      </c>
      <c r="H69" s="43">
        <v>171</v>
      </c>
      <c r="I69" s="44">
        <f t="shared" ref="I69:L70" si="6">I70</f>
        <v>0</v>
      </c>
      <c r="J69" s="86">
        <f t="shared" si="6"/>
        <v>0</v>
      </c>
      <c r="K69" s="52">
        <f t="shared" si="6"/>
        <v>0</v>
      </c>
      <c r="L69" s="53">
        <f t="shared" si="6"/>
        <v>0</v>
      </c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  <c r="AF69" s="427"/>
      <c r="AG69" s="427"/>
      <c r="AH69" s="427"/>
      <c r="AI69" s="427"/>
      <c r="AJ69" s="427"/>
    </row>
    <row r="70" spans="1:36" s="426" customFormat="1" ht="25.5" hidden="1" customHeight="1">
      <c r="A70" s="54">
        <v>3</v>
      </c>
      <c r="B70" s="55">
        <v>1</v>
      </c>
      <c r="C70" s="55">
        <v>2</v>
      </c>
      <c r="D70" s="55">
        <v>1</v>
      </c>
      <c r="E70" s="55"/>
      <c r="F70" s="57"/>
      <c r="G70" s="69" t="s">
        <v>138</v>
      </c>
      <c r="H70" s="43">
        <v>172</v>
      </c>
      <c r="I70" s="64">
        <f t="shared" si="6"/>
        <v>0</v>
      </c>
      <c r="J70" s="84">
        <f t="shared" si="6"/>
        <v>0</v>
      </c>
      <c r="K70" s="45">
        <f t="shared" si="6"/>
        <v>0</v>
      </c>
      <c r="L70" s="44">
        <f t="shared" si="6"/>
        <v>0</v>
      </c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</row>
    <row r="71" spans="1:36" s="426" customFormat="1" ht="26.25" hidden="1" customHeight="1">
      <c r="A71" s="49">
        <v>3</v>
      </c>
      <c r="B71" s="47">
        <v>1</v>
      </c>
      <c r="C71" s="47">
        <v>2</v>
      </c>
      <c r="D71" s="47">
        <v>1</v>
      </c>
      <c r="E71" s="47">
        <v>1</v>
      </c>
      <c r="F71" s="50"/>
      <c r="G71" s="69" t="s">
        <v>138</v>
      </c>
      <c r="H71" s="43">
        <v>173</v>
      </c>
      <c r="I71" s="44">
        <f>SUM(I72:I75)</f>
        <v>0</v>
      </c>
      <c r="J71" s="85">
        <f>SUM(J72:J75)</f>
        <v>0</v>
      </c>
      <c r="K71" s="65">
        <f>SUM(K72:K75)</f>
        <v>0</v>
      </c>
      <c r="L71" s="64">
        <f>SUM(L72:L75)</f>
        <v>0</v>
      </c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</row>
    <row r="72" spans="1:36" s="426" customFormat="1" ht="41.25" hidden="1" customHeight="1">
      <c r="A72" s="54">
        <v>3</v>
      </c>
      <c r="B72" s="55">
        <v>1</v>
      </c>
      <c r="C72" s="55">
        <v>2</v>
      </c>
      <c r="D72" s="55">
        <v>1</v>
      </c>
      <c r="E72" s="55">
        <v>1</v>
      </c>
      <c r="F72" s="57">
        <v>2</v>
      </c>
      <c r="G72" s="56" t="s">
        <v>139</v>
      </c>
      <c r="H72" s="43">
        <v>174</v>
      </c>
      <c r="I72" s="61">
        <v>0</v>
      </c>
      <c r="J72" s="61">
        <v>0</v>
      </c>
      <c r="K72" s="61">
        <v>0</v>
      </c>
      <c r="L72" s="61">
        <v>0</v>
      </c>
      <c r="T72" s="427"/>
      <c r="U72" s="427"/>
      <c r="V72" s="427"/>
      <c r="W72" s="427"/>
      <c r="X72" s="427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</row>
    <row r="73" spans="1:36" s="426" customFormat="1" ht="14.25" hidden="1" customHeight="1">
      <c r="A73" s="54">
        <v>3</v>
      </c>
      <c r="B73" s="55">
        <v>1</v>
      </c>
      <c r="C73" s="55">
        <v>2</v>
      </c>
      <c r="D73" s="54">
        <v>1</v>
      </c>
      <c r="E73" s="55">
        <v>1</v>
      </c>
      <c r="F73" s="57">
        <v>3</v>
      </c>
      <c r="G73" s="56" t="s">
        <v>140</v>
      </c>
      <c r="H73" s="43">
        <v>175</v>
      </c>
      <c r="I73" s="61">
        <v>0</v>
      </c>
      <c r="J73" s="61">
        <v>0</v>
      </c>
      <c r="K73" s="61">
        <v>0</v>
      </c>
      <c r="L73" s="61">
        <v>0</v>
      </c>
      <c r="T73" s="427"/>
      <c r="U73" s="427"/>
      <c r="V73" s="427"/>
      <c r="W73" s="427"/>
      <c r="X73" s="427"/>
      <c r="Y73" s="427"/>
      <c r="Z73" s="427"/>
      <c r="AA73" s="427"/>
      <c r="AB73" s="427"/>
      <c r="AC73" s="427"/>
      <c r="AD73" s="427"/>
      <c r="AE73" s="427"/>
      <c r="AF73" s="427"/>
      <c r="AG73" s="427"/>
      <c r="AH73" s="427"/>
      <c r="AI73" s="427"/>
      <c r="AJ73" s="427"/>
    </row>
    <row r="74" spans="1:36" s="426" customFormat="1" ht="18.75" hidden="1" customHeight="1">
      <c r="A74" s="54">
        <v>3</v>
      </c>
      <c r="B74" s="55">
        <v>1</v>
      </c>
      <c r="C74" s="55">
        <v>2</v>
      </c>
      <c r="D74" s="54">
        <v>1</v>
      </c>
      <c r="E74" s="55">
        <v>1</v>
      </c>
      <c r="F74" s="57">
        <v>4</v>
      </c>
      <c r="G74" s="56" t="s">
        <v>141</v>
      </c>
      <c r="H74" s="43">
        <v>176</v>
      </c>
      <c r="I74" s="61">
        <v>0</v>
      </c>
      <c r="J74" s="61">
        <v>0</v>
      </c>
      <c r="K74" s="61">
        <v>0</v>
      </c>
      <c r="L74" s="61">
        <v>0</v>
      </c>
      <c r="T74" s="427"/>
      <c r="U74" s="427"/>
      <c r="V74" s="427"/>
      <c r="W74" s="427"/>
      <c r="X74" s="427"/>
      <c r="Y74" s="427"/>
      <c r="Z74" s="427"/>
      <c r="AA74" s="427"/>
      <c r="AB74" s="427"/>
      <c r="AC74" s="427"/>
      <c r="AD74" s="427"/>
      <c r="AE74" s="427"/>
      <c r="AF74" s="427"/>
      <c r="AG74" s="427"/>
      <c r="AH74" s="427"/>
      <c r="AI74" s="427"/>
      <c r="AJ74" s="427"/>
    </row>
    <row r="75" spans="1:36" s="426" customFormat="1" ht="17.25" hidden="1" customHeight="1">
      <c r="A75" s="67">
        <v>3</v>
      </c>
      <c r="B75" s="76">
        <v>1</v>
      </c>
      <c r="C75" s="76">
        <v>2</v>
      </c>
      <c r="D75" s="75">
        <v>1</v>
      </c>
      <c r="E75" s="76">
        <v>1</v>
      </c>
      <c r="F75" s="77">
        <v>5</v>
      </c>
      <c r="G75" s="78" t="s">
        <v>142</v>
      </c>
      <c r="H75" s="43">
        <v>177</v>
      </c>
      <c r="I75" s="61">
        <v>0</v>
      </c>
      <c r="J75" s="61">
        <v>0</v>
      </c>
      <c r="K75" s="61">
        <v>0</v>
      </c>
      <c r="L75" s="104">
        <v>0</v>
      </c>
      <c r="T75" s="427"/>
      <c r="U75" s="427"/>
      <c r="V75" s="427"/>
      <c r="W75" s="427"/>
      <c r="X75" s="427"/>
      <c r="Y75" s="427"/>
      <c r="Z75" s="427"/>
      <c r="AA75" s="427"/>
      <c r="AB75" s="427"/>
      <c r="AC75" s="427"/>
      <c r="AD75" s="427"/>
      <c r="AE75" s="427"/>
      <c r="AF75" s="427"/>
      <c r="AG75" s="427"/>
      <c r="AH75" s="427"/>
      <c r="AI75" s="427"/>
      <c r="AJ75" s="427"/>
    </row>
    <row r="76" spans="1:36" s="426" customFormat="1" ht="15" hidden="1" customHeight="1">
      <c r="A76" s="54">
        <v>3</v>
      </c>
      <c r="B76" s="55">
        <v>1</v>
      </c>
      <c r="C76" s="55">
        <v>3</v>
      </c>
      <c r="D76" s="54"/>
      <c r="E76" s="55"/>
      <c r="F76" s="57"/>
      <c r="G76" s="56" t="s">
        <v>143</v>
      </c>
      <c r="H76" s="43">
        <v>178</v>
      </c>
      <c r="I76" s="44">
        <f>SUM(I77+I80)</f>
        <v>0</v>
      </c>
      <c r="J76" s="84">
        <f>SUM(J77+J80)</f>
        <v>0</v>
      </c>
      <c r="K76" s="45">
        <f>SUM(K77+K80)</f>
        <v>0</v>
      </c>
      <c r="L76" s="44">
        <f>SUM(L77+L80)</f>
        <v>0</v>
      </c>
      <c r="T76" s="427"/>
      <c r="U76" s="427"/>
      <c r="V76" s="427"/>
      <c r="W76" s="427"/>
      <c r="X76" s="427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</row>
    <row r="77" spans="1:36" s="426" customFormat="1" ht="27.75" hidden="1" customHeight="1">
      <c r="A77" s="49">
        <v>3</v>
      </c>
      <c r="B77" s="47">
        <v>1</v>
      </c>
      <c r="C77" s="47">
        <v>3</v>
      </c>
      <c r="D77" s="49">
        <v>1</v>
      </c>
      <c r="E77" s="54"/>
      <c r="F77" s="50"/>
      <c r="G77" s="48" t="s">
        <v>144</v>
      </c>
      <c r="H77" s="43">
        <v>179</v>
      </c>
      <c r="I77" s="64">
        <f t="shared" ref="I77:L78" si="7">I78</f>
        <v>0</v>
      </c>
      <c r="J77" s="85">
        <f t="shared" si="7"/>
        <v>0</v>
      </c>
      <c r="K77" s="65">
        <f t="shared" si="7"/>
        <v>0</v>
      </c>
      <c r="L77" s="64">
        <f t="shared" si="7"/>
        <v>0</v>
      </c>
      <c r="T77" s="427"/>
      <c r="U77" s="427"/>
      <c r="V77" s="427"/>
      <c r="W77" s="427"/>
      <c r="X77" s="427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427"/>
    </row>
    <row r="78" spans="1:36" s="426" customFormat="1" ht="30.75" hidden="1" customHeight="1">
      <c r="A78" s="54">
        <v>3</v>
      </c>
      <c r="B78" s="55">
        <v>1</v>
      </c>
      <c r="C78" s="55">
        <v>3</v>
      </c>
      <c r="D78" s="54">
        <v>1</v>
      </c>
      <c r="E78" s="54">
        <v>1</v>
      </c>
      <c r="F78" s="57"/>
      <c r="G78" s="48" t="s">
        <v>144</v>
      </c>
      <c r="H78" s="43">
        <v>180</v>
      </c>
      <c r="I78" s="44">
        <f t="shared" si="7"/>
        <v>0</v>
      </c>
      <c r="J78" s="84">
        <f t="shared" si="7"/>
        <v>0</v>
      </c>
      <c r="K78" s="45">
        <f t="shared" si="7"/>
        <v>0</v>
      </c>
      <c r="L78" s="44">
        <f t="shared" si="7"/>
        <v>0</v>
      </c>
      <c r="T78" s="427"/>
      <c r="U78" s="427"/>
      <c r="V78" s="427"/>
      <c r="W78" s="427"/>
      <c r="X78" s="427"/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I78" s="427"/>
      <c r="AJ78" s="427"/>
    </row>
    <row r="79" spans="1:36" s="426" customFormat="1" ht="27.75" hidden="1" customHeight="1">
      <c r="A79" s="54">
        <v>3</v>
      </c>
      <c r="B79" s="56">
        <v>1</v>
      </c>
      <c r="C79" s="54">
        <v>3</v>
      </c>
      <c r="D79" s="55">
        <v>1</v>
      </c>
      <c r="E79" s="55">
        <v>1</v>
      </c>
      <c r="F79" s="57">
        <v>1</v>
      </c>
      <c r="G79" s="48" t="s">
        <v>144</v>
      </c>
      <c r="H79" s="43">
        <v>181</v>
      </c>
      <c r="I79" s="104">
        <v>0</v>
      </c>
      <c r="J79" s="104">
        <v>0</v>
      </c>
      <c r="K79" s="104">
        <v>0</v>
      </c>
      <c r="L79" s="104">
        <v>0</v>
      </c>
      <c r="T79" s="427"/>
      <c r="U79" s="427"/>
      <c r="V79" s="427"/>
      <c r="W79" s="427"/>
      <c r="X79" s="427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</row>
    <row r="80" spans="1:36" s="426" customFormat="1" ht="15" hidden="1" customHeight="1">
      <c r="A80" s="54">
        <v>3</v>
      </c>
      <c r="B80" s="56">
        <v>1</v>
      </c>
      <c r="C80" s="54">
        <v>3</v>
      </c>
      <c r="D80" s="55">
        <v>2</v>
      </c>
      <c r="E80" s="55"/>
      <c r="F80" s="57"/>
      <c r="G80" s="56" t="s">
        <v>145</v>
      </c>
      <c r="H80" s="43">
        <v>182</v>
      </c>
      <c r="I80" s="44">
        <f>I81</f>
        <v>0</v>
      </c>
      <c r="J80" s="84">
        <f>J81</f>
        <v>0</v>
      </c>
      <c r="K80" s="45">
        <f>K81</f>
        <v>0</v>
      </c>
      <c r="L80" s="44">
        <f>L81</f>
        <v>0</v>
      </c>
      <c r="T80" s="427"/>
      <c r="U80" s="427"/>
      <c r="V80" s="427"/>
      <c r="W80" s="427"/>
      <c r="X80" s="427"/>
      <c r="Y80" s="427"/>
      <c r="Z80" s="427"/>
      <c r="AA80" s="427"/>
      <c r="AB80" s="427"/>
      <c r="AC80" s="427"/>
      <c r="AD80" s="427"/>
      <c r="AE80" s="427"/>
      <c r="AF80" s="427"/>
      <c r="AG80" s="427"/>
      <c r="AH80" s="427"/>
      <c r="AI80" s="427"/>
      <c r="AJ80" s="427"/>
    </row>
    <row r="81" spans="1:36" s="426" customFormat="1" ht="15.75" hidden="1" customHeight="1">
      <c r="A81" s="49">
        <v>3</v>
      </c>
      <c r="B81" s="48">
        <v>1</v>
      </c>
      <c r="C81" s="49">
        <v>3</v>
      </c>
      <c r="D81" s="47">
        <v>2</v>
      </c>
      <c r="E81" s="47">
        <v>1</v>
      </c>
      <c r="F81" s="50"/>
      <c r="G81" s="56" t="s">
        <v>145</v>
      </c>
      <c r="H81" s="43">
        <v>183</v>
      </c>
      <c r="I81" s="44">
        <f>SUM(I82:I87)</f>
        <v>0</v>
      </c>
      <c r="J81" s="44">
        <f>SUM(J82:J87)</f>
        <v>0</v>
      </c>
      <c r="K81" s="44">
        <f>SUM(K82:K87)</f>
        <v>0</v>
      </c>
      <c r="L81" s="44">
        <f>SUM(L82:L87)</f>
        <v>0</v>
      </c>
      <c r="M81" s="138"/>
      <c r="N81" s="138"/>
      <c r="O81" s="138"/>
      <c r="P81" s="138"/>
      <c r="T81" s="427"/>
      <c r="U81" s="427"/>
      <c r="V81" s="427"/>
      <c r="W81" s="427"/>
      <c r="X81" s="427"/>
      <c r="Y81" s="427"/>
      <c r="Z81" s="427"/>
      <c r="AA81" s="427"/>
      <c r="AB81" s="427"/>
      <c r="AC81" s="427"/>
      <c r="AD81" s="427"/>
      <c r="AE81" s="427"/>
      <c r="AF81" s="427"/>
      <c r="AG81" s="427"/>
      <c r="AH81" s="427"/>
      <c r="AI81" s="427"/>
      <c r="AJ81" s="427"/>
    </row>
    <row r="82" spans="1:36" s="426" customFormat="1" ht="15" hidden="1" customHeight="1">
      <c r="A82" s="54">
        <v>3</v>
      </c>
      <c r="B82" s="56">
        <v>1</v>
      </c>
      <c r="C82" s="54">
        <v>3</v>
      </c>
      <c r="D82" s="55">
        <v>2</v>
      </c>
      <c r="E82" s="55">
        <v>1</v>
      </c>
      <c r="F82" s="57">
        <v>1</v>
      </c>
      <c r="G82" s="56" t="s">
        <v>146</v>
      </c>
      <c r="H82" s="43">
        <v>184</v>
      </c>
      <c r="I82" s="61">
        <v>0</v>
      </c>
      <c r="J82" s="61">
        <v>0</v>
      </c>
      <c r="K82" s="61">
        <v>0</v>
      </c>
      <c r="L82" s="104">
        <v>0</v>
      </c>
      <c r="T82" s="427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  <c r="AG82" s="427"/>
      <c r="AH82" s="427"/>
      <c r="AI82" s="427"/>
      <c r="AJ82" s="427"/>
    </row>
    <row r="83" spans="1:36" s="426" customFormat="1" ht="26.25" hidden="1" customHeight="1">
      <c r="A83" s="54">
        <v>3</v>
      </c>
      <c r="B83" s="56">
        <v>1</v>
      </c>
      <c r="C83" s="54">
        <v>3</v>
      </c>
      <c r="D83" s="55">
        <v>2</v>
      </c>
      <c r="E83" s="55">
        <v>1</v>
      </c>
      <c r="F83" s="57">
        <v>2</v>
      </c>
      <c r="G83" s="56" t="s">
        <v>147</v>
      </c>
      <c r="H83" s="43">
        <v>185</v>
      </c>
      <c r="I83" s="61">
        <v>0</v>
      </c>
      <c r="J83" s="61">
        <v>0</v>
      </c>
      <c r="K83" s="61">
        <v>0</v>
      </c>
      <c r="L83" s="61">
        <v>0</v>
      </c>
      <c r="T83" s="427"/>
      <c r="U83" s="427"/>
      <c r="V83" s="427"/>
      <c r="W83" s="427"/>
      <c r="X83" s="427"/>
      <c r="Y83" s="427"/>
      <c r="Z83" s="427"/>
      <c r="AA83" s="427"/>
      <c r="AB83" s="427"/>
      <c r="AC83" s="427"/>
      <c r="AD83" s="427"/>
      <c r="AE83" s="427"/>
      <c r="AF83" s="427"/>
      <c r="AG83" s="427"/>
      <c r="AH83" s="427"/>
      <c r="AI83" s="427"/>
      <c r="AJ83" s="427"/>
    </row>
    <row r="84" spans="1:36" s="426" customFormat="1" ht="16.5" hidden="1" customHeight="1">
      <c r="A84" s="54">
        <v>3</v>
      </c>
      <c r="B84" s="56">
        <v>1</v>
      </c>
      <c r="C84" s="54">
        <v>3</v>
      </c>
      <c r="D84" s="55">
        <v>2</v>
      </c>
      <c r="E84" s="55">
        <v>1</v>
      </c>
      <c r="F84" s="57">
        <v>3</v>
      </c>
      <c r="G84" s="56" t="s">
        <v>148</v>
      </c>
      <c r="H84" s="43">
        <v>186</v>
      </c>
      <c r="I84" s="61">
        <v>0</v>
      </c>
      <c r="J84" s="61">
        <v>0</v>
      </c>
      <c r="K84" s="61">
        <v>0</v>
      </c>
      <c r="L84" s="61">
        <v>0</v>
      </c>
      <c r="T84" s="427"/>
      <c r="U84" s="427"/>
      <c r="V84" s="427"/>
      <c r="W84" s="427"/>
      <c r="X84" s="427"/>
      <c r="Y84" s="427"/>
      <c r="Z84" s="427"/>
      <c r="AA84" s="427"/>
      <c r="AB84" s="427"/>
      <c r="AC84" s="427"/>
      <c r="AD84" s="427"/>
      <c r="AE84" s="427"/>
      <c r="AF84" s="427"/>
      <c r="AG84" s="427"/>
      <c r="AH84" s="427"/>
      <c r="AI84" s="427"/>
      <c r="AJ84" s="427"/>
    </row>
    <row r="85" spans="1:36" s="426" customFormat="1" ht="27.75" hidden="1" customHeight="1">
      <c r="A85" s="54">
        <v>3</v>
      </c>
      <c r="B85" s="56">
        <v>1</v>
      </c>
      <c r="C85" s="54">
        <v>3</v>
      </c>
      <c r="D85" s="55">
        <v>2</v>
      </c>
      <c r="E85" s="55">
        <v>1</v>
      </c>
      <c r="F85" s="57">
        <v>4</v>
      </c>
      <c r="G85" s="56" t="s">
        <v>149</v>
      </c>
      <c r="H85" s="43">
        <v>187</v>
      </c>
      <c r="I85" s="61">
        <v>0</v>
      </c>
      <c r="J85" s="61">
        <v>0</v>
      </c>
      <c r="K85" s="61">
        <v>0</v>
      </c>
      <c r="L85" s="104">
        <v>0</v>
      </c>
      <c r="T85" s="427"/>
      <c r="U85" s="427"/>
      <c r="V85" s="427"/>
      <c r="W85" s="427"/>
      <c r="X85" s="427"/>
      <c r="Y85" s="427"/>
      <c r="Z85" s="427"/>
      <c r="AA85" s="427"/>
      <c r="AB85" s="427"/>
      <c r="AC85" s="427"/>
      <c r="AD85" s="427"/>
      <c r="AE85" s="427"/>
      <c r="AF85" s="427"/>
      <c r="AG85" s="427"/>
      <c r="AH85" s="427"/>
      <c r="AI85" s="427"/>
      <c r="AJ85" s="427"/>
    </row>
    <row r="86" spans="1:36" s="426" customFormat="1" ht="15.75" hidden="1" customHeight="1">
      <c r="A86" s="54">
        <v>3</v>
      </c>
      <c r="B86" s="56">
        <v>1</v>
      </c>
      <c r="C86" s="54">
        <v>3</v>
      </c>
      <c r="D86" s="55">
        <v>2</v>
      </c>
      <c r="E86" s="55">
        <v>1</v>
      </c>
      <c r="F86" s="57">
        <v>5</v>
      </c>
      <c r="G86" s="48" t="s">
        <v>150</v>
      </c>
      <c r="H86" s="43">
        <v>188</v>
      </c>
      <c r="I86" s="61">
        <v>0</v>
      </c>
      <c r="J86" s="61">
        <v>0</v>
      </c>
      <c r="K86" s="61">
        <v>0</v>
      </c>
      <c r="L86" s="61">
        <v>0</v>
      </c>
      <c r="T86" s="427"/>
      <c r="U86" s="427"/>
      <c r="V86" s="427"/>
      <c r="W86" s="427"/>
      <c r="X86" s="427"/>
      <c r="Y86" s="427"/>
      <c r="Z86" s="427"/>
      <c r="AA86" s="427"/>
      <c r="AB86" s="427"/>
      <c r="AC86" s="427"/>
      <c r="AD86" s="427"/>
      <c r="AE86" s="427"/>
      <c r="AF86" s="427"/>
      <c r="AG86" s="427"/>
      <c r="AH86" s="427"/>
      <c r="AI86" s="427"/>
      <c r="AJ86" s="427"/>
    </row>
    <row r="87" spans="1:36" s="426" customFormat="1" ht="13.5" hidden="1" customHeight="1">
      <c r="A87" s="54">
        <v>3</v>
      </c>
      <c r="B87" s="56">
        <v>1</v>
      </c>
      <c r="C87" s="54">
        <v>3</v>
      </c>
      <c r="D87" s="55">
        <v>2</v>
      </c>
      <c r="E87" s="55">
        <v>1</v>
      </c>
      <c r="F87" s="57">
        <v>6</v>
      </c>
      <c r="G87" s="48" t="s">
        <v>145</v>
      </c>
      <c r="H87" s="43">
        <v>189</v>
      </c>
      <c r="I87" s="61">
        <v>0</v>
      </c>
      <c r="J87" s="61">
        <v>0</v>
      </c>
      <c r="K87" s="61">
        <v>0</v>
      </c>
      <c r="L87" s="104">
        <v>0</v>
      </c>
      <c r="T87" s="427"/>
      <c r="U87" s="427"/>
      <c r="V87" s="427"/>
      <c r="W87" s="427"/>
      <c r="X87" s="427"/>
      <c r="Y87" s="427"/>
      <c r="Z87" s="427"/>
      <c r="AA87" s="427"/>
      <c r="AB87" s="427"/>
      <c r="AC87" s="427"/>
      <c r="AD87" s="427"/>
      <c r="AE87" s="427"/>
      <c r="AF87" s="427"/>
      <c r="AG87" s="427"/>
      <c r="AH87" s="427"/>
      <c r="AI87" s="427"/>
      <c r="AJ87" s="427"/>
    </row>
    <row r="88" spans="1:36" s="426" customFormat="1" ht="27" hidden="1" customHeight="1">
      <c r="A88" s="49">
        <v>3</v>
      </c>
      <c r="B88" s="47">
        <v>1</v>
      </c>
      <c r="C88" s="47">
        <v>4</v>
      </c>
      <c r="D88" s="47"/>
      <c r="E88" s="47"/>
      <c r="F88" s="50"/>
      <c r="G88" s="48" t="s">
        <v>151</v>
      </c>
      <c r="H88" s="43">
        <v>190</v>
      </c>
      <c r="I88" s="64">
        <f t="shared" ref="I88:L90" si="8">I89</f>
        <v>0</v>
      </c>
      <c r="J88" s="85">
        <f t="shared" si="8"/>
        <v>0</v>
      </c>
      <c r="K88" s="65">
        <f t="shared" si="8"/>
        <v>0</v>
      </c>
      <c r="L88" s="65">
        <f t="shared" si="8"/>
        <v>0</v>
      </c>
      <c r="T88" s="427"/>
      <c r="U88" s="427"/>
      <c r="V88" s="427"/>
      <c r="W88" s="427"/>
      <c r="X88" s="427"/>
      <c r="Y88" s="427"/>
      <c r="Z88" s="427"/>
      <c r="AA88" s="427"/>
      <c r="AB88" s="427"/>
      <c r="AC88" s="427"/>
      <c r="AD88" s="427"/>
      <c r="AE88" s="427"/>
      <c r="AF88" s="427"/>
      <c r="AG88" s="427"/>
      <c r="AH88" s="427"/>
      <c r="AI88" s="427"/>
      <c r="AJ88" s="427"/>
    </row>
    <row r="89" spans="1:36" s="426" customFormat="1" ht="27" hidden="1" customHeight="1">
      <c r="A89" s="67">
        <v>3</v>
      </c>
      <c r="B89" s="76">
        <v>1</v>
      </c>
      <c r="C89" s="76">
        <v>4</v>
      </c>
      <c r="D89" s="76">
        <v>1</v>
      </c>
      <c r="E89" s="76"/>
      <c r="F89" s="77"/>
      <c r="G89" s="48" t="s">
        <v>151</v>
      </c>
      <c r="H89" s="43">
        <v>191</v>
      </c>
      <c r="I89" s="71">
        <f t="shared" si="8"/>
        <v>0</v>
      </c>
      <c r="J89" s="97">
        <f t="shared" si="8"/>
        <v>0</v>
      </c>
      <c r="K89" s="72">
        <f t="shared" si="8"/>
        <v>0</v>
      </c>
      <c r="L89" s="72">
        <f t="shared" si="8"/>
        <v>0</v>
      </c>
      <c r="T89" s="427"/>
      <c r="U89" s="427"/>
      <c r="V89" s="427"/>
      <c r="W89" s="427"/>
      <c r="X89" s="427"/>
      <c r="Y89" s="427"/>
      <c r="Z89" s="427"/>
      <c r="AA89" s="427"/>
      <c r="AB89" s="427"/>
      <c r="AC89" s="427"/>
      <c r="AD89" s="427"/>
      <c r="AE89" s="427"/>
      <c r="AF89" s="427"/>
      <c r="AG89" s="427"/>
      <c r="AH89" s="427"/>
      <c r="AI89" s="427"/>
      <c r="AJ89" s="427"/>
    </row>
    <row r="90" spans="1:36" s="426" customFormat="1" ht="27.75" hidden="1" customHeight="1">
      <c r="A90" s="54">
        <v>3</v>
      </c>
      <c r="B90" s="55">
        <v>1</v>
      </c>
      <c r="C90" s="55">
        <v>4</v>
      </c>
      <c r="D90" s="55">
        <v>1</v>
      </c>
      <c r="E90" s="55">
        <v>1</v>
      </c>
      <c r="F90" s="57"/>
      <c r="G90" s="48" t="s">
        <v>152</v>
      </c>
      <c r="H90" s="43">
        <v>192</v>
      </c>
      <c r="I90" s="44">
        <f t="shared" si="8"/>
        <v>0</v>
      </c>
      <c r="J90" s="84">
        <f t="shared" si="8"/>
        <v>0</v>
      </c>
      <c r="K90" s="45">
        <f t="shared" si="8"/>
        <v>0</v>
      </c>
      <c r="L90" s="45">
        <f t="shared" si="8"/>
        <v>0</v>
      </c>
      <c r="T90" s="427"/>
      <c r="U90" s="427"/>
      <c r="V90" s="427"/>
      <c r="W90" s="427"/>
      <c r="X90" s="427"/>
      <c r="Y90" s="427"/>
      <c r="Z90" s="427"/>
      <c r="AA90" s="427"/>
      <c r="AB90" s="427"/>
      <c r="AC90" s="427"/>
      <c r="AD90" s="427"/>
      <c r="AE90" s="427"/>
      <c r="AF90" s="427"/>
      <c r="AG90" s="427"/>
      <c r="AH90" s="427"/>
      <c r="AI90" s="427"/>
      <c r="AJ90" s="427"/>
    </row>
    <row r="91" spans="1:36" s="426" customFormat="1" ht="27" hidden="1" customHeight="1">
      <c r="A91" s="58">
        <v>3</v>
      </c>
      <c r="B91" s="54">
        <v>1</v>
      </c>
      <c r="C91" s="55">
        <v>4</v>
      </c>
      <c r="D91" s="55">
        <v>1</v>
      </c>
      <c r="E91" s="55">
        <v>1</v>
      </c>
      <c r="F91" s="57">
        <v>1</v>
      </c>
      <c r="G91" s="48" t="s">
        <v>152</v>
      </c>
      <c r="H91" s="43">
        <v>193</v>
      </c>
      <c r="I91" s="61">
        <v>0</v>
      </c>
      <c r="J91" s="61">
        <v>0</v>
      </c>
      <c r="K91" s="61">
        <v>0</v>
      </c>
      <c r="L91" s="61">
        <v>0</v>
      </c>
      <c r="T91" s="427"/>
      <c r="U91" s="427"/>
      <c r="V91" s="427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  <c r="AG91" s="427"/>
      <c r="AH91" s="427"/>
      <c r="AI91" s="427"/>
      <c r="AJ91" s="427"/>
    </row>
    <row r="92" spans="1:36" s="426" customFormat="1" ht="26.25" hidden="1" customHeight="1">
      <c r="A92" s="58">
        <v>3</v>
      </c>
      <c r="B92" s="55">
        <v>1</v>
      </c>
      <c r="C92" s="55">
        <v>5</v>
      </c>
      <c r="D92" s="55"/>
      <c r="E92" s="55"/>
      <c r="F92" s="57"/>
      <c r="G92" s="56" t="s">
        <v>153</v>
      </c>
      <c r="H92" s="43">
        <v>194</v>
      </c>
      <c r="I92" s="44">
        <f t="shared" ref="I92:L93" si="9">I93</f>
        <v>0</v>
      </c>
      <c r="J92" s="44">
        <f t="shared" si="9"/>
        <v>0</v>
      </c>
      <c r="K92" s="44">
        <f t="shared" si="9"/>
        <v>0</v>
      </c>
      <c r="L92" s="44">
        <f t="shared" si="9"/>
        <v>0</v>
      </c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  <c r="AG92" s="427"/>
      <c r="AH92" s="427"/>
      <c r="AI92" s="427"/>
      <c r="AJ92" s="427"/>
    </row>
    <row r="93" spans="1:36" s="426" customFormat="1" ht="30" hidden="1" customHeight="1">
      <c r="A93" s="58">
        <v>3</v>
      </c>
      <c r="B93" s="55">
        <v>1</v>
      </c>
      <c r="C93" s="55">
        <v>5</v>
      </c>
      <c r="D93" s="55">
        <v>1</v>
      </c>
      <c r="E93" s="55"/>
      <c r="F93" s="57"/>
      <c r="G93" s="56" t="s">
        <v>153</v>
      </c>
      <c r="H93" s="43">
        <v>195</v>
      </c>
      <c r="I93" s="44">
        <f t="shared" si="9"/>
        <v>0</v>
      </c>
      <c r="J93" s="44">
        <f t="shared" si="9"/>
        <v>0</v>
      </c>
      <c r="K93" s="44">
        <f t="shared" si="9"/>
        <v>0</v>
      </c>
      <c r="L93" s="44">
        <f t="shared" si="9"/>
        <v>0</v>
      </c>
      <c r="T93" s="427"/>
      <c r="U93" s="427"/>
      <c r="V93" s="427"/>
      <c r="W93" s="427"/>
      <c r="X93" s="427"/>
      <c r="Y93" s="427"/>
      <c r="Z93" s="427"/>
      <c r="AA93" s="427"/>
      <c r="AB93" s="427"/>
      <c r="AC93" s="427"/>
      <c r="AD93" s="427"/>
      <c r="AE93" s="427"/>
      <c r="AF93" s="427"/>
      <c r="AG93" s="427"/>
      <c r="AH93" s="427"/>
      <c r="AI93" s="427"/>
      <c r="AJ93" s="427"/>
    </row>
    <row r="94" spans="1:36" s="426" customFormat="1" ht="27" hidden="1" customHeight="1">
      <c r="A94" s="58">
        <v>3</v>
      </c>
      <c r="B94" s="55">
        <v>1</v>
      </c>
      <c r="C94" s="55">
        <v>5</v>
      </c>
      <c r="D94" s="55">
        <v>1</v>
      </c>
      <c r="E94" s="55">
        <v>1</v>
      </c>
      <c r="F94" s="57"/>
      <c r="G94" s="56" t="s">
        <v>153</v>
      </c>
      <c r="H94" s="43">
        <v>196</v>
      </c>
      <c r="I94" s="44">
        <f>SUM(I95:I97)</f>
        <v>0</v>
      </c>
      <c r="J94" s="44">
        <f>SUM(J95:J97)</f>
        <v>0</v>
      </c>
      <c r="K94" s="44">
        <f>SUM(K95:K97)</f>
        <v>0</v>
      </c>
      <c r="L94" s="44">
        <f>SUM(L95:L97)</f>
        <v>0</v>
      </c>
      <c r="T94" s="427"/>
      <c r="U94" s="427"/>
      <c r="V94" s="427"/>
      <c r="W94" s="427"/>
      <c r="X94" s="427"/>
      <c r="Y94" s="427"/>
      <c r="Z94" s="427"/>
      <c r="AA94" s="427"/>
      <c r="AB94" s="427"/>
      <c r="AC94" s="427"/>
      <c r="AD94" s="427"/>
      <c r="AE94" s="427"/>
      <c r="AF94" s="427"/>
      <c r="AG94" s="427"/>
      <c r="AH94" s="427"/>
      <c r="AI94" s="427"/>
      <c r="AJ94" s="427"/>
    </row>
    <row r="95" spans="1:36" s="426" customFormat="1" ht="21" hidden="1" customHeight="1">
      <c r="A95" s="58">
        <v>3</v>
      </c>
      <c r="B95" s="55">
        <v>1</v>
      </c>
      <c r="C95" s="55">
        <v>5</v>
      </c>
      <c r="D95" s="55">
        <v>1</v>
      </c>
      <c r="E95" s="55">
        <v>1</v>
      </c>
      <c r="F95" s="57">
        <v>1</v>
      </c>
      <c r="G95" s="106" t="s">
        <v>154</v>
      </c>
      <c r="H95" s="43">
        <v>197</v>
      </c>
      <c r="I95" s="61">
        <v>0</v>
      </c>
      <c r="J95" s="61">
        <v>0</v>
      </c>
      <c r="K95" s="61">
        <v>0</v>
      </c>
      <c r="L95" s="61">
        <v>0</v>
      </c>
      <c r="T95" s="427"/>
      <c r="U95" s="427"/>
      <c r="V95" s="427"/>
      <c r="W95" s="427"/>
      <c r="X95" s="427"/>
      <c r="Y95" s="427"/>
      <c r="Z95" s="427"/>
      <c r="AA95" s="427"/>
      <c r="AB95" s="427"/>
      <c r="AC95" s="427"/>
      <c r="AD95" s="427"/>
      <c r="AE95" s="427"/>
      <c r="AF95" s="427"/>
      <c r="AG95" s="427"/>
      <c r="AH95" s="427"/>
      <c r="AI95" s="427"/>
      <c r="AJ95" s="427"/>
    </row>
    <row r="96" spans="1:36" s="426" customFormat="1" ht="25.5" hidden="1" customHeight="1">
      <c r="A96" s="58">
        <v>3</v>
      </c>
      <c r="B96" s="55">
        <v>1</v>
      </c>
      <c r="C96" s="55">
        <v>5</v>
      </c>
      <c r="D96" s="55">
        <v>1</v>
      </c>
      <c r="E96" s="55">
        <v>1</v>
      </c>
      <c r="F96" s="57">
        <v>2</v>
      </c>
      <c r="G96" s="106" t="s">
        <v>155</v>
      </c>
      <c r="H96" s="43">
        <v>198</v>
      </c>
      <c r="I96" s="61">
        <v>0</v>
      </c>
      <c r="J96" s="61">
        <v>0</v>
      </c>
      <c r="K96" s="61">
        <v>0</v>
      </c>
      <c r="L96" s="61">
        <v>0</v>
      </c>
      <c r="T96" s="427"/>
      <c r="U96" s="427"/>
      <c r="V96" s="427"/>
      <c r="W96" s="427"/>
      <c r="X96" s="427"/>
      <c r="Y96" s="427"/>
      <c r="Z96" s="427"/>
      <c r="AA96" s="427"/>
      <c r="AB96" s="427"/>
      <c r="AC96" s="427"/>
      <c r="AD96" s="427"/>
      <c r="AE96" s="427"/>
      <c r="AF96" s="427"/>
      <c r="AG96" s="427"/>
      <c r="AH96" s="427"/>
      <c r="AI96" s="427"/>
      <c r="AJ96" s="427"/>
    </row>
    <row r="97" spans="1:36" s="426" customFormat="1" ht="28.5" hidden="1" customHeight="1">
      <c r="A97" s="58">
        <v>3</v>
      </c>
      <c r="B97" s="55">
        <v>1</v>
      </c>
      <c r="C97" s="55">
        <v>5</v>
      </c>
      <c r="D97" s="55">
        <v>1</v>
      </c>
      <c r="E97" s="55">
        <v>1</v>
      </c>
      <c r="F97" s="57">
        <v>3</v>
      </c>
      <c r="G97" s="106" t="s">
        <v>156</v>
      </c>
      <c r="H97" s="43">
        <v>199</v>
      </c>
      <c r="I97" s="61">
        <v>0</v>
      </c>
      <c r="J97" s="61">
        <v>0</v>
      </c>
      <c r="K97" s="61">
        <v>0</v>
      </c>
      <c r="L97" s="61">
        <v>0</v>
      </c>
      <c r="T97" s="427"/>
      <c r="U97" s="427"/>
      <c r="V97" s="427"/>
      <c r="W97" s="427"/>
      <c r="X97" s="427"/>
      <c r="Y97" s="427"/>
      <c r="Z97" s="427"/>
      <c r="AA97" s="427"/>
      <c r="AB97" s="427"/>
      <c r="AC97" s="427"/>
      <c r="AD97" s="427"/>
      <c r="AE97" s="427"/>
      <c r="AF97" s="427"/>
      <c r="AG97" s="427"/>
      <c r="AH97" s="427"/>
      <c r="AI97" s="427"/>
      <c r="AJ97" s="427"/>
    </row>
    <row r="98" spans="1:36" s="426" customFormat="1" ht="41.25" hidden="1" customHeight="1">
      <c r="A98" s="39">
        <v>3</v>
      </c>
      <c r="B98" s="40">
        <v>2</v>
      </c>
      <c r="C98" s="40"/>
      <c r="D98" s="40"/>
      <c r="E98" s="40"/>
      <c r="F98" s="42"/>
      <c r="G98" s="41" t="s">
        <v>157</v>
      </c>
      <c r="H98" s="43">
        <v>200</v>
      </c>
      <c r="I98" s="44">
        <f>SUM(I99+I131)</f>
        <v>0</v>
      </c>
      <c r="J98" s="84">
        <f>SUM(J99+J131)</f>
        <v>0</v>
      </c>
      <c r="K98" s="45">
        <f>SUM(K99+K131)</f>
        <v>0</v>
      </c>
      <c r="L98" s="45">
        <f>SUM(L99+L131)</f>
        <v>0</v>
      </c>
    </row>
    <row r="99" spans="1:36" s="426" customFormat="1" ht="26.25" hidden="1" customHeight="1">
      <c r="A99" s="67">
        <v>3</v>
      </c>
      <c r="B99" s="75">
        <v>2</v>
      </c>
      <c r="C99" s="76">
        <v>1</v>
      </c>
      <c r="D99" s="76"/>
      <c r="E99" s="76"/>
      <c r="F99" s="77"/>
      <c r="G99" s="78" t="s">
        <v>158</v>
      </c>
      <c r="H99" s="43">
        <v>201</v>
      </c>
      <c r="I99" s="71">
        <f>SUM(I100+I109+I113+I117+I121+I124+I127)</f>
        <v>0</v>
      </c>
      <c r="J99" s="97">
        <f>SUM(J100+J109+J113+J117+J121+J124+J127)</f>
        <v>0</v>
      </c>
      <c r="K99" s="72">
        <f>SUM(K100+K109+K113+K117+K121+K124+K127)</f>
        <v>0</v>
      </c>
      <c r="L99" s="72">
        <f>SUM(L100+L109+L113+L117+L121+L124+L127)</f>
        <v>0</v>
      </c>
      <c r="T99" s="427"/>
      <c r="U99" s="427"/>
      <c r="V99" s="427"/>
      <c r="W99" s="427"/>
      <c r="X99" s="427"/>
      <c r="Y99" s="427"/>
      <c r="Z99" s="427"/>
      <c r="AA99" s="427"/>
      <c r="AB99" s="427"/>
      <c r="AC99" s="427"/>
      <c r="AD99" s="427"/>
      <c r="AE99" s="427"/>
      <c r="AF99" s="427"/>
      <c r="AG99" s="427"/>
      <c r="AH99" s="427"/>
      <c r="AI99" s="427"/>
      <c r="AJ99" s="427"/>
    </row>
    <row r="100" spans="1:36" s="426" customFormat="1" ht="15.75" hidden="1" customHeight="1">
      <c r="A100" s="54">
        <v>3</v>
      </c>
      <c r="B100" s="55">
        <v>2</v>
      </c>
      <c r="C100" s="55">
        <v>1</v>
      </c>
      <c r="D100" s="55">
        <v>1</v>
      </c>
      <c r="E100" s="55"/>
      <c r="F100" s="57"/>
      <c r="G100" s="56" t="s">
        <v>159</v>
      </c>
      <c r="H100" s="43">
        <v>202</v>
      </c>
      <c r="I100" s="71">
        <f>I101</f>
        <v>0</v>
      </c>
      <c r="J100" s="71">
        <f>J101</f>
        <v>0</v>
      </c>
      <c r="K100" s="71">
        <f>K101</f>
        <v>0</v>
      </c>
      <c r="L100" s="71">
        <f>L101</f>
        <v>0</v>
      </c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7"/>
      <c r="AD100" s="427"/>
      <c r="AE100" s="427"/>
      <c r="AF100" s="427"/>
      <c r="AG100" s="427"/>
      <c r="AH100" s="427"/>
      <c r="AI100" s="427"/>
      <c r="AJ100" s="427"/>
    </row>
    <row r="101" spans="1:36" s="426" customFormat="1" ht="12" hidden="1" customHeight="1">
      <c r="A101" s="54">
        <v>3</v>
      </c>
      <c r="B101" s="54">
        <v>2</v>
      </c>
      <c r="C101" s="55">
        <v>1</v>
      </c>
      <c r="D101" s="55">
        <v>1</v>
      </c>
      <c r="E101" s="55">
        <v>1</v>
      </c>
      <c r="F101" s="57"/>
      <c r="G101" s="56" t="s">
        <v>160</v>
      </c>
      <c r="H101" s="43">
        <v>203</v>
      </c>
      <c r="I101" s="44">
        <f>SUM(I102:I102)</f>
        <v>0</v>
      </c>
      <c r="J101" s="84">
        <f>SUM(J102:J102)</f>
        <v>0</v>
      </c>
      <c r="K101" s="45">
        <f>SUM(K102:K102)</f>
        <v>0</v>
      </c>
      <c r="L101" s="45">
        <f>SUM(L102:L102)</f>
        <v>0</v>
      </c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7"/>
      <c r="AF101" s="427"/>
      <c r="AG101" s="427"/>
      <c r="AH101" s="427"/>
      <c r="AI101" s="427"/>
      <c r="AJ101" s="427"/>
    </row>
    <row r="102" spans="1:36" s="426" customFormat="1" ht="14.25" hidden="1" customHeight="1">
      <c r="A102" s="67">
        <v>3</v>
      </c>
      <c r="B102" s="67">
        <v>2</v>
      </c>
      <c r="C102" s="76">
        <v>1</v>
      </c>
      <c r="D102" s="76">
        <v>1</v>
      </c>
      <c r="E102" s="76">
        <v>1</v>
      </c>
      <c r="F102" s="77">
        <v>1</v>
      </c>
      <c r="G102" s="78" t="s">
        <v>160</v>
      </c>
      <c r="H102" s="43">
        <v>204</v>
      </c>
      <c r="I102" s="61">
        <v>0</v>
      </c>
      <c r="J102" s="61">
        <v>0</v>
      </c>
      <c r="K102" s="61">
        <v>0</v>
      </c>
      <c r="L102" s="61">
        <v>0</v>
      </c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7"/>
      <c r="AF102" s="427"/>
      <c r="AG102" s="427"/>
      <c r="AH102" s="427"/>
      <c r="AI102" s="427"/>
      <c r="AJ102" s="427"/>
    </row>
    <row r="103" spans="1:36" s="426" customFormat="1" ht="14.25" hidden="1" customHeight="1">
      <c r="A103" s="67">
        <v>3</v>
      </c>
      <c r="B103" s="76">
        <v>2</v>
      </c>
      <c r="C103" s="76">
        <v>1</v>
      </c>
      <c r="D103" s="76">
        <v>1</v>
      </c>
      <c r="E103" s="76">
        <v>2</v>
      </c>
      <c r="F103" s="77"/>
      <c r="G103" s="78" t="s">
        <v>161</v>
      </c>
      <c r="H103" s="43">
        <v>205</v>
      </c>
      <c r="I103" s="44">
        <f>SUM(I104:I105)</f>
        <v>0</v>
      </c>
      <c r="J103" s="44">
        <f>SUM(J104:J105)</f>
        <v>0</v>
      </c>
      <c r="K103" s="44">
        <f>SUM(K104:K105)</f>
        <v>0</v>
      </c>
      <c r="L103" s="44">
        <f>SUM(L104:L105)</f>
        <v>0</v>
      </c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7"/>
      <c r="AF103" s="427"/>
      <c r="AG103" s="427"/>
      <c r="AH103" s="427"/>
      <c r="AI103" s="427"/>
      <c r="AJ103" s="427"/>
    </row>
    <row r="104" spans="1:36" s="426" customFormat="1" ht="14.25" hidden="1" customHeight="1">
      <c r="A104" s="67">
        <v>3</v>
      </c>
      <c r="B104" s="76">
        <v>2</v>
      </c>
      <c r="C104" s="76">
        <v>1</v>
      </c>
      <c r="D104" s="76">
        <v>1</v>
      </c>
      <c r="E104" s="76">
        <v>2</v>
      </c>
      <c r="F104" s="77">
        <v>1</v>
      </c>
      <c r="G104" s="78" t="s">
        <v>162</v>
      </c>
      <c r="H104" s="43">
        <v>206</v>
      </c>
      <c r="I104" s="61">
        <v>0</v>
      </c>
      <c r="J104" s="61">
        <v>0</v>
      </c>
      <c r="K104" s="61">
        <v>0</v>
      </c>
      <c r="L104" s="61">
        <v>0</v>
      </c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7"/>
      <c r="AF104" s="427"/>
      <c r="AG104" s="427"/>
      <c r="AH104" s="427"/>
      <c r="AI104" s="427"/>
      <c r="AJ104" s="427"/>
    </row>
    <row r="105" spans="1:36" s="426" customFormat="1" ht="14.25" hidden="1" customHeight="1">
      <c r="A105" s="67">
        <v>3</v>
      </c>
      <c r="B105" s="76">
        <v>2</v>
      </c>
      <c r="C105" s="76">
        <v>1</v>
      </c>
      <c r="D105" s="76">
        <v>1</v>
      </c>
      <c r="E105" s="76">
        <v>2</v>
      </c>
      <c r="F105" s="77">
        <v>2</v>
      </c>
      <c r="G105" s="78" t="s">
        <v>163</v>
      </c>
      <c r="H105" s="43">
        <v>207</v>
      </c>
      <c r="I105" s="61">
        <v>0</v>
      </c>
      <c r="J105" s="61">
        <v>0</v>
      </c>
      <c r="K105" s="61">
        <v>0</v>
      </c>
      <c r="L105" s="61">
        <v>0</v>
      </c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7"/>
      <c r="AF105" s="427"/>
      <c r="AG105" s="427"/>
      <c r="AH105" s="427"/>
      <c r="AI105" s="427"/>
      <c r="AJ105" s="427"/>
    </row>
    <row r="106" spans="1:36" s="426" customFormat="1" ht="14.25" hidden="1" customHeight="1">
      <c r="A106" s="67">
        <v>3</v>
      </c>
      <c r="B106" s="76">
        <v>2</v>
      </c>
      <c r="C106" s="76">
        <v>1</v>
      </c>
      <c r="D106" s="76">
        <v>1</v>
      </c>
      <c r="E106" s="76">
        <v>3</v>
      </c>
      <c r="F106" s="107"/>
      <c r="G106" s="78" t="s">
        <v>164</v>
      </c>
      <c r="H106" s="43">
        <v>208</v>
      </c>
      <c r="I106" s="44">
        <f>SUM(I107:I108)</f>
        <v>0</v>
      </c>
      <c r="J106" s="44">
        <f>SUM(J107:J108)</f>
        <v>0</v>
      </c>
      <c r="K106" s="44">
        <f>SUM(K107:K108)</f>
        <v>0</v>
      </c>
      <c r="L106" s="44">
        <f>SUM(L107:L108)</f>
        <v>0</v>
      </c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7"/>
      <c r="AF106" s="427"/>
      <c r="AG106" s="427"/>
      <c r="AH106" s="427"/>
      <c r="AI106" s="427"/>
      <c r="AJ106" s="427"/>
    </row>
    <row r="107" spans="1:36" s="426" customFormat="1" ht="14.25" hidden="1" customHeight="1">
      <c r="A107" s="67">
        <v>3</v>
      </c>
      <c r="B107" s="76">
        <v>2</v>
      </c>
      <c r="C107" s="76">
        <v>1</v>
      </c>
      <c r="D107" s="76">
        <v>1</v>
      </c>
      <c r="E107" s="76">
        <v>3</v>
      </c>
      <c r="F107" s="77">
        <v>1</v>
      </c>
      <c r="G107" s="78" t="s">
        <v>165</v>
      </c>
      <c r="H107" s="43">
        <v>209</v>
      </c>
      <c r="I107" s="61">
        <v>0</v>
      </c>
      <c r="J107" s="61">
        <v>0</v>
      </c>
      <c r="K107" s="61">
        <v>0</v>
      </c>
      <c r="L107" s="61">
        <v>0</v>
      </c>
      <c r="T107" s="427"/>
      <c r="U107" s="427"/>
      <c r="V107" s="427"/>
      <c r="W107" s="427"/>
      <c r="X107" s="427"/>
      <c r="Y107" s="427"/>
      <c r="Z107" s="427"/>
      <c r="AA107" s="427"/>
      <c r="AB107" s="427"/>
      <c r="AC107" s="427"/>
      <c r="AD107" s="427"/>
      <c r="AE107" s="427"/>
      <c r="AF107" s="427"/>
      <c r="AG107" s="427"/>
      <c r="AH107" s="427"/>
      <c r="AI107" s="427"/>
      <c r="AJ107" s="427"/>
    </row>
    <row r="108" spans="1:36" s="426" customFormat="1" ht="14.25" hidden="1" customHeight="1">
      <c r="A108" s="67">
        <v>3</v>
      </c>
      <c r="B108" s="76">
        <v>2</v>
      </c>
      <c r="C108" s="76">
        <v>1</v>
      </c>
      <c r="D108" s="76">
        <v>1</v>
      </c>
      <c r="E108" s="76">
        <v>3</v>
      </c>
      <c r="F108" s="77">
        <v>2</v>
      </c>
      <c r="G108" s="78" t="s">
        <v>166</v>
      </c>
      <c r="H108" s="43">
        <v>210</v>
      </c>
      <c r="I108" s="61">
        <v>0</v>
      </c>
      <c r="J108" s="61">
        <v>0</v>
      </c>
      <c r="K108" s="61">
        <v>0</v>
      </c>
      <c r="L108" s="61">
        <v>0</v>
      </c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7"/>
      <c r="AD108" s="427"/>
      <c r="AE108" s="427"/>
      <c r="AF108" s="427"/>
      <c r="AG108" s="427"/>
      <c r="AH108" s="427"/>
      <c r="AI108" s="427"/>
      <c r="AJ108" s="427"/>
    </row>
    <row r="109" spans="1:36" s="426" customFormat="1" ht="27" hidden="1" customHeight="1">
      <c r="A109" s="54">
        <v>3</v>
      </c>
      <c r="B109" s="55">
        <v>2</v>
      </c>
      <c r="C109" s="55">
        <v>1</v>
      </c>
      <c r="D109" s="55">
        <v>2</v>
      </c>
      <c r="E109" s="55"/>
      <c r="F109" s="57"/>
      <c r="G109" s="56" t="s">
        <v>167</v>
      </c>
      <c r="H109" s="43">
        <v>211</v>
      </c>
      <c r="I109" s="44">
        <f>I110</f>
        <v>0</v>
      </c>
      <c r="J109" s="44">
        <f>J110</f>
        <v>0</v>
      </c>
      <c r="K109" s="44">
        <f>K110</f>
        <v>0</v>
      </c>
      <c r="L109" s="44">
        <f>L110</f>
        <v>0</v>
      </c>
      <c r="T109" s="427"/>
      <c r="U109" s="427"/>
      <c r="V109" s="427"/>
      <c r="W109" s="427"/>
      <c r="X109" s="427"/>
      <c r="Y109" s="427"/>
      <c r="Z109" s="427"/>
      <c r="AA109" s="427"/>
      <c r="AB109" s="427"/>
      <c r="AC109" s="427"/>
      <c r="AD109" s="427"/>
      <c r="AE109" s="427"/>
      <c r="AF109" s="427"/>
      <c r="AG109" s="427"/>
      <c r="AH109" s="427"/>
      <c r="AI109" s="427"/>
      <c r="AJ109" s="427"/>
    </row>
    <row r="110" spans="1:36" s="426" customFormat="1" ht="14.25" hidden="1" customHeight="1">
      <c r="A110" s="54">
        <v>3</v>
      </c>
      <c r="B110" s="55">
        <v>2</v>
      </c>
      <c r="C110" s="55">
        <v>1</v>
      </c>
      <c r="D110" s="55">
        <v>2</v>
      </c>
      <c r="E110" s="55">
        <v>1</v>
      </c>
      <c r="F110" s="57"/>
      <c r="G110" s="56" t="s">
        <v>167</v>
      </c>
      <c r="H110" s="43">
        <v>212</v>
      </c>
      <c r="I110" s="44">
        <f>SUM(I111:I112)</f>
        <v>0</v>
      </c>
      <c r="J110" s="84">
        <f>SUM(J111:J112)</f>
        <v>0</v>
      </c>
      <c r="K110" s="45">
        <f>SUM(K111:K112)</f>
        <v>0</v>
      </c>
      <c r="L110" s="45">
        <f>SUM(L111:L112)</f>
        <v>0</v>
      </c>
      <c r="T110" s="427"/>
      <c r="U110" s="427"/>
      <c r="V110" s="427"/>
      <c r="W110" s="427"/>
      <c r="X110" s="427"/>
      <c r="Y110" s="427"/>
      <c r="Z110" s="427"/>
      <c r="AA110" s="427"/>
      <c r="AB110" s="427"/>
      <c r="AC110" s="427"/>
      <c r="AD110" s="427"/>
      <c r="AE110" s="427"/>
      <c r="AF110" s="427"/>
      <c r="AG110" s="427"/>
      <c r="AH110" s="427"/>
      <c r="AI110" s="427"/>
      <c r="AJ110" s="427"/>
    </row>
    <row r="111" spans="1:36" s="426" customFormat="1" ht="27" hidden="1" customHeight="1">
      <c r="A111" s="67">
        <v>3</v>
      </c>
      <c r="B111" s="75">
        <v>2</v>
      </c>
      <c r="C111" s="76">
        <v>1</v>
      </c>
      <c r="D111" s="76">
        <v>2</v>
      </c>
      <c r="E111" s="76">
        <v>1</v>
      </c>
      <c r="F111" s="77">
        <v>1</v>
      </c>
      <c r="G111" s="78" t="s">
        <v>168</v>
      </c>
      <c r="H111" s="43">
        <v>213</v>
      </c>
      <c r="I111" s="61">
        <v>0</v>
      </c>
      <c r="J111" s="61">
        <v>0</v>
      </c>
      <c r="K111" s="61">
        <v>0</v>
      </c>
      <c r="L111" s="61">
        <v>0</v>
      </c>
      <c r="T111" s="427"/>
      <c r="U111" s="427"/>
      <c r="V111" s="427"/>
      <c r="W111" s="427"/>
      <c r="X111" s="427"/>
      <c r="Y111" s="427"/>
      <c r="Z111" s="427"/>
      <c r="AA111" s="427"/>
      <c r="AB111" s="427"/>
      <c r="AC111" s="427"/>
      <c r="AD111" s="427"/>
      <c r="AE111" s="427"/>
      <c r="AF111" s="427"/>
      <c r="AG111" s="427"/>
      <c r="AH111" s="427"/>
      <c r="AI111" s="427"/>
      <c r="AJ111" s="427"/>
    </row>
    <row r="112" spans="1:36" s="426" customFormat="1" ht="25.5" hidden="1" customHeight="1">
      <c r="A112" s="54">
        <v>3</v>
      </c>
      <c r="B112" s="55">
        <v>2</v>
      </c>
      <c r="C112" s="55">
        <v>1</v>
      </c>
      <c r="D112" s="55">
        <v>2</v>
      </c>
      <c r="E112" s="55">
        <v>1</v>
      </c>
      <c r="F112" s="57">
        <v>2</v>
      </c>
      <c r="G112" s="56" t="s">
        <v>169</v>
      </c>
      <c r="H112" s="43">
        <v>214</v>
      </c>
      <c r="I112" s="61">
        <v>0</v>
      </c>
      <c r="J112" s="61">
        <v>0</v>
      </c>
      <c r="K112" s="61">
        <v>0</v>
      </c>
      <c r="L112" s="61">
        <v>0</v>
      </c>
      <c r="T112" s="427"/>
      <c r="U112" s="427"/>
      <c r="V112" s="427"/>
      <c r="W112" s="427"/>
      <c r="X112" s="427"/>
      <c r="Y112" s="427"/>
      <c r="Z112" s="427"/>
      <c r="AA112" s="427"/>
      <c r="AB112" s="427"/>
      <c r="AC112" s="427"/>
      <c r="AD112" s="427"/>
      <c r="AE112" s="427"/>
      <c r="AF112" s="427"/>
      <c r="AG112" s="427"/>
      <c r="AH112" s="427"/>
      <c r="AI112" s="427"/>
      <c r="AJ112" s="427"/>
    </row>
    <row r="113" spans="1:36" s="426" customFormat="1" ht="26.25" hidden="1" customHeight="1">
      <c r="A113" s="49">
        <v>3</v>
      </c>
      <c r="B113" s="47">
        <v>2</v>
      </c>
      <c r="C113" s="47">
        <v>1</v>
      </c>
      <c r="D113" s="47">
        <v>3</v>
      </c>
      <c r="E113" s="47"/>
      <c r="F113" s="50"/>
      <c r="G113" s="48" t="s">
        <v>170</v>
      </c>
      <c r="H113" s="43">
        <v>215</v>
      </c>
      <c r="I113" s="64">
        <f>I114</f>
        <v>0</v>
      </c>
      <c r="J113" s="85">
        <f>J114</f>
        <v>0</v>
      </c>
      <c r="K113" s="65">
        <f>K114</f>
        <v>0</v>
      </c>
      <c r="L113" s="65">
        <f>L114</f>
        <v>0</v>
      </c>
      <c r="T113" s="427"/>
      <c r="U113" s="427"/>
      <c r="V113" s="427"/>
      <c r="W113" s="427"/>
      <c r="X113" s="427"/>
      <c r="Y113" s="427"/>
      <c r="Z113" s="427"/>
      <c r="AA113" s="427"/>
      <c r="AB113" s="427"/>
      <c r="AC113" s="427"/>
      <c r="AD113" s="427"/>
      <c r="AE113" s="427"/>
      <c r="AF113" s="427"/>
      <c r="AG113" s="427"/>
      <c r="AH113" s="427"/>
      <c r="AI113" s="427"/>
      <c r="AJ113" s="427"/>
    </row>
    <row r="114" spans="1:36" s="426" customFormat="1" ht="29.25" hidden="1" customHeight="1">
      <c r="A114" s="54">
        <v>3</v>
      </c>
      <c r="B114" s="55">
        <v>2</v>
      </c>
      <c r="C114" s="55">
        <v>1</v>
      </c>
      <c r="D114" s="55">
        <v>3</v>
      </c>
      <c r="E114" s="55">
        <v>1</v>
      </c>
      <c r="F114" s="57"/>
      <c r="G114" s="48" t="s">
        <v>170</v>
      </c>
      <c r="H114" s="43">
        <v>216</v>
      </c>
      <c r="I114" s="44">
        <f>I115+I116</f>
        <v>0</v>
      </c>
      <c r="J114" s="44">
        <f>J115+J116</f>
        <v>0</v>
      </c>
      <c r="K114" s="44">
        <f>K115+K116</f>
        <v>0</v>
      </c>
      <c r="L114" s="44">
        <f>L115+L116</f>
        <v>0</v>
      </c>
      <c r="T114" s="427"/>
      <c r="U114" s="427"/>
      <c r="V114" s="427"/>
      <c r="W114" s="427"/>
      <c r="X114" s="427"/>
      <c r="Y114" s="427"/>
      <c r="Z114" s="427"/>
      <c r="AA114" s="427"/>
      <c r="AB114" s="427"/>
      <c r="AC114" s="427"/>
      <c r="AD114" s="427"/>
      <c r="AE114" s="427"/>
      <c r="AF114" s="427"/>
      <c r="AG114" s="427"/>
      <c r="AH114" s="427"/>
      <c r="AI114" s="427"/>
      <c r="AJ114" s="427"/>
    </row>
    <row r="115" spans="1:36" s="426" customFormat="1" ht="30" hidden="1" customHeight="1">
      <c r="A115" s="54">
        <v>3</v>
      </c>
      <c r="B115" s="55">
        <v>2</v>
      </c>
      <c r="C115" s="55">
        <v>1</v>
      </c>
      <c r="D115" s="55">
        <v>3</v>
      </c>
      <c r="E115" s="55">
        <v>1</v>
      </c>
      <c r="F115" s="57">
        <v>1</v>
      </c>
      <c r="G115" s="56" t="s">
        <v>171</v>
      </c>
      <c r="H115" s="43">
        <v>217</v>
      </c>
      <c r="I115" s="61">
        <v>0</v>
      </c>
      <c r="J115" s="61">
        <v>0</v>
      </c>
      <c r="K115" s="61">
        <v>0</v>
      </c>
      <c r="L115" s="61">
        <v>0</v>
      </c>
      <c r="T115" s="427"/>
      <c r="U115" s="427"/>
      <c r="V115" s="427"/>
      <c r="W115" s="427"/>
      <c r="X115" s="427"/>
      <c r="Y115" s="427"/>
      <c r="Z115" s="427"/>
      <c r="AA115" s="427"/>
      <c r="AB115" s="427"/>
      <c r="AC115" s="427"/>
      <c r="AD115" s="427"/>
      <c r="AE115" s="427"/>
      <c r="AF115" s="427"/>
      <c r="AG115" s="427"/>
      <c r="AH115" s="427"/>
      <c r="AI115" s="427"/>
      <c r="AJ115" s="427"/>
    </row>
    <row r="116" spans="1:36" s="426" customFormat="1" ht="27.75" hidden="1" customHeight="1">
      <c r="A116" s="54">
        <v>3</v>
      </c>
      <c r="B116" s="55">
        <v>2</v>
      </c>
      <c r="C116" s="55">
        <v>1</v>
      </c>
      <c r="D116" s="55">
        <v>3</v>
      </c>
      <c r="E116" s="55">
        <v>1</v>
      </c>
      <c r="F116" s="57">
        <v>2</v>
      </c>
      <c r="G116" s="56" t="s">
        <v>172</v>
      </c>
      <c r="H116" s="43">
        <v>218</v>
      </c>
      <c r="I116" s="104">
        <v>0</v>
      </c>
      <c r="J116" s="101">
        <v>0</v>
      </c>
      <c r="K116" s="104">
        <v>0</v>
      </c>
      <c r="L116" s="104">
        <v>0</v>
      </c>
      <c r="T116" s="427"/>
      <c r="U116" s="427"/>
      <c r="V116" s="427"/>
      <c r="W116" s="427"/>
      <c r="X116" s="427"/>
      <c r="Y116" s="427"/>
      <c r="Z116" s="427"/>
      <c r="AA116" s="427"/>
      <c r="AB116" s="427"/>
      <c r="AC116" s="427"/>
      <c r="AD116" s="427"/>
      <c r="AE116" s="427"/>
      <c r="AF116" s="427"/>
      <c r="AG116" s="427"/>
      <c r="AH116" s="427"/>
      <c r="AI116" s="427"/>
      <c r="AJ116" s="427"/>
    </row>
    <row r="117" spans="1:36" s="426" customFormat="1" ht="12" hidden="1" customHeight="1">
      <c r="A117" s="54">
        <v>3</v>
      </c>
      <c r="B117" s="55">
        <v>2</v>
      </c>
      <c r="C117" s="55">
        <v>1</v>
      </c>
      <c r="D117" s="55">
        <v>4</v>
      </c>
      <c r="E117" s="55"/>
      <c r="F117" s="57"/>
      <c r="G117" s="56" t="s">
        <v>173</v>
      </c>
      <c r="H117" s="43">
        <v>219</v>
      </c>
      <c r="I117" s="44">
        <f>I118</f>
        <v>0</v>
      </c>
      <c r="J117" s="45">
        <f>J118</f>
        <v>0</v>
      </c>
      <c r="K117" s="44">
        <f>K118</f>
        <v>0</v>
      </c>
      <c r="L117" s="45">
        <f>L118</f>
        <v>0</v>
      </c>
      <c r="T117" s="427"/>
      <c r="U117" s="427"/>
      <c r="V117" s="427"/>
      <c r="W117" s="427"/>
      <c r="X117" s="427"/>
      <c r="Y117" s="427"/>
      <c r="Z117" s="427"/>
      <c r="AA117" s="427"/>
      <c r="AB117" s="427"/>
      <c r="AC117" s="427"/>
      <c r="AD117" s="427"/>
      <c r="AE117" s="427"/>
      <c r="AF117" s="427"/>
      <c r="AG117" s="427"/>
      <c r="AH117" s="427"/>
      <c r="AI117" s="427"/>
      <c r="AJ117" s="427"/>
    </row>
    <row r="118" spans="1:36" s="426" customFormat="1" ht="14.25" hidden="1" customHeight="1">
      <c r="A118" s="49">
        <v>3</v>
      </c>
      <c r="B118" s="47">
        <v>2</v>
      </c>
      <c r="C118" s="47">
        <v>1</v>
      </c>
      <c r="D118" s="47">
        <v>4</v>
      </c>
      <c r="E118" s="47">
        <v>1</v>
      </c>
      <c r="F118" s="50"/>
      <c r="G118" s="48" t="s">
        <v>173</v>
      </c>
      <c r="H118" s="43">
        <v>220</v>
      </c>
      <c r="I118" s="64">
        <f>SUM(I119:I120)</f>
        <v>0</v>
      </c>
      <c r="J118" s="85">
        <f>SUM(J119:J120)</f>
        <v>0</v>
      </c>
      <c r="K118" s="65">
        <f>SUM(K119:K120)</f>
        <v>0</v>
      </c>
      <c r="L118" s="65">
        <f>SUM(L119:L120)</f>
        <v>0</v>
      </c>
      <c r="T118" s="427"/>
      <c r="U118" s="427"/>
      <c r="V118" s="427"/>
      <c r="W118" s="427"/>
      <c r="X118" s="427"/>
      <c r="Y118" s="427"/>
      <c r="Z118" s="427"/>
      <c r="AA118" s="427"/>
      <c r="AB118" s="427"/>
      <c r="AC118" s="427"/>
      <c r="AD118" s="427"/>
      <c r="AE118" s="427"/>
      <c r="AF118" s="427"/>
      <c r="AG118" s="427"/>
      <c r="AH118" s="427"/>
      <c r="AI118" s="427"/>
      <c r="AJ118" s="427"/>
    </row>
    <row r="119" spans="1:36" s="426" customFormat="1" ht="25.5" hidden="1" customHeight="1">
      <c r="A119" s="54">
        <v>3</v>
      </c>
      <c r="B119" s="55">
        <v>2</v>
      </c>
      <c r="C119" s="55">
        <v>1</v>
      </c>
      <c r="D119" s="55">
        <v>4</v>
      </c>
      <c r="E119" s="55">
        <v>1</v>
      </c>
      <c r="F119" s="57">
        <v>1</v>
      </c>
      <c r="G119" s="56" t="s">
        <v>174</v>
      </c>
      <c r="H119" s="43">
        <v>221</v>
      </c>
      <c r="I119" s="61">
        <v>0</v>
      </c>
      <c r="J119" s="61">
        <v>0</v>
      </c>
      <c r="K119" s="61">
        <v>0</v>
      </c>
      <c r="L119" s="61">
        <v>0</v>
      </c>
      <c r="T119" s="427"/>
      <c r="U119" s="427"/>
      <c r="V119" s="427"/>
      <c r="W119" s="427"/>
      <c r="X119" s="427"/>
      <c r="Y119" s="427"/>
      <c r="Z119" s="427"/>
      <c r="AA119" s="427"/>
      <c r="AB119" s="427"/>
      <c r="AC119" s="427"/>
      <c r="AD119" s="427"/>
      <c r="AE119" s="427"/>
      <c r="AF119" s="427"/>
      <c r="AG119" s="427"/>
      <c r="AH119" s="427"/>
      <c r="AI119" s="427"/>
      <c r="AJ119" s="427"/>
    </row>
    <row r="120" spans="1:36" s="426" customFormat="1" ht="18.75" hidden="1" customHeight="1">
      <c r="A120" s="54">
        <v>3</v>
      </c>
      <c r="B120" s="55">
        <v>2</v>
      </c>
      <c r="C120" s="55">
        <v>1</v>
      </c>
      <c r="D120" s="55">
        <v>4</v>
      </c>
      <c r="E120" s="55">
        <v>1</v>
      </c>
      <c r="F120" s="57">
        <v>2</v>
      </c>
      <c r="G120" s="56" t="s">
        <v>175</v>
      </c>
      <c r="H120" s="43">
        <v>222</v>
      </c>
      <c r="I120" s="61">
        <v>0</v>
      </c>
      <c r="J120" s="61">
        <v>0</v>
      </c>
      <c r="K120" s="61">
        <v>0</v>
      </c>
      <c r="L120" s="61">
        <v>0</v>
      </c>
      <c r="T120" s="427"/>
      <c r="U120" s="427"/>
      <c r="V120" s="427"/>
      <c r="W120" s="427"/>
      <c r="X120" s="427"/>
      <c r="Y120" s="427"/>
      <c r="Z120" s="427"/>
      <c r="AA120" s="427"/>
      <c r="AB120" s="427"/>
      <c r="AC120" s="427"/>
      <c r="AD120" s="427"/>
      <c r="AE120" s="427"/>
      <c r="AF120" s="427"/>
      <c r="AG120" s="427"/>
      <c r="AH120" s="427"/>
      <c r="AI120" s="427"/>
      <c r="AJ120" s="427"/>
    </row>
    <row r="121" spans="1:36" s="426" customFormat="1" ht="14.4" hidden="1" customHeight="1">
      <c r="A121" s="54">
        <v>3</v>
      </c>
      <c r="B121" s="55">
        <v>2</v>
      </c>
      <c r="C121" s="55">
        <v>1</v>
      </c>
      <c r="D121" s="55">
        <v>5</v>
      </c>
      <c r="E121" s="55"/>
      <c r="F121" s="57"/>
      <c r="G121" s="56" t="s">
        <v>176</v>
      </c>
      <c r="H121" s="43">
        <v>223</v>
      </c>
      <c r="I121" s="44">
        <f t="shared" ref="I121:L122" si="10">I122</f>
        <v>0</v>
      </c>
      <c r="J121" s="84">
        <f t="shared" si="10"/>
        <v>0</v>
      </c>
      <c r="K121" s="45">
        <f t="shared" si="10"/>
        <v>0</v>
      </c>
      <c r="L121" s="45">
        <f t="shared" si="10"/>
        <v>0</v>
      </c>
      <c r="T121" s="427"/>
      <c r="U121" s="427"/>
      <c r="V121" s="427"/>
      <c r="W121" s="427"/>
      <c r="X121" s="427"/>
      <c r="Y121" s="427"/>
      <c r="Z121" s="427"/>
      <c r="AA121" s="427"/>
      <c r="AB121" s="427"/>
      <c r="AC121" s="427"/>
      <c r="AD121" s="427"/>
      <c r="AE121" s="427"/>
      <c r="AF121" s="427"/>
      <c r="AG121" s="427"/>
      <c r="AH121" s="427"/>
      <c r="AI121" s="427"/>
      <c r="AJ121" s="427"/>
    </row>
    <row r="122" spans="1:36" s="426" customFormat="1" ht="16.5" hidden="1" customHeight="1">
      <c r="A122" s="54">
        <v>3</v>
      </c>
      <c r="B122" s="55">
        <v>2</v>
      </c>
      <c r="C122" s="55">
        <v>1</v>
      </c>
      <c r="D122" s="55">
        <v>5</v>
      </c>
      <c r="E122" s="55">
        <v>1</v>
      </c>
      <c r="F122" s="57"/>
      <c r="G122" s="56" t="s">
        <v>176</v>
      </c>
      <c r="H122" s="43">
        <v>224</v>
      </c>
      <c r="I122" s="45">
        <f t="shared" si="10"/>
        <v>0</v>
      </c>
      <c r="J122" s="84">
        <f t="shared" si="10"/>
        <v>0</v>
      </c>
      <c r="K122" s="45">
        <f t="shared" si="10"/>
        <v>0</v>
      </c>
      <c r="L122" s="45">
        <f t="shared" si="10"/>
        <v>0</v>
      </c>
      <c r="T122" s="427"/>
      <c r="U122" s="427"/>
      <c r="V122" s="427"/>
      <c r="W122" s="427"/>
      <c r="X122" s="427"/>
      <c r="Y122" s="427"/>
      <c r="Z122" s="427"/>
      <c r="AA122" s="427"/>
      <c r="AB122" s="427"/>
      <c r="AC122" s="427"/>
      <c r="AD122" s="427"/>
      <c r="AE122" s="427"/>
      <c r="AF122" s="427"/>
      <c r="AG122" s="427"/>
      <c r="AH122" s="427"/>
      <c r="AI122" s="427"/>
      <c r="AJ122" s="427"/>
    </row>
    <row r="123" spans="1:36" s="426" customFormat="1" ht="14.4" hidden="1" customHeight="1">
      <c r="A123" s="75">
        <v>3</v>
      </c>
      <c r="B123" s="76">
        <v>2</v>
      </c>
      <c r="C123" s="76">
        <v>1</v>
      </c>
      <c r="D123" s="76">
        <v>5</v>
      </c>
      <c r="E123" s="76">
        <v>1</v>
      </c>
      <c r="F123" s="77">
        <v>1</v>
      </c>
      <c r="G123" s="56" t="s">
        <v>176</v>
      </c>
      <c r="H123" s="43">
        <v>225</v>
      </c>
      <c r="I123" s="104">
        <v>0</v>
      </c>
      <c r="J123" s="104">
        <v>0</v>
      </c>
      <c r="K123" s="104">
        <v>0</v>
      </c>
      <c r="L123" s="104">
        <v>0</v>
      </c>
      <c r="T123" s="427"/>
      <c r="U123" s="427"/>
      <c r="V123" s="427"/>
      <c r="W123" s="427"/>
      <c r="X123" s="427"/>
      <c r="Y123" s="427"/>
      <c r="Z123" s="427"/>
      <c r="AA123" s="427"/>
      <c r="AB123" s="427"/>
      <c r="AC123" s="427"/>
      <c r="AD123" s="427"/>
      <c r="AE123" s="427"/>
      <c r="AF123" s="427"/>
      <c r="AG123" s="427"/>
      <c r="AH123" s="427"/>
      <c r="AI123" s="427"/>
      <c r="AJ123" s="427"/>
    </row>
    <row r="124" spans="1:36" s="426" customFormat="1" ht="14.4" hidden="1" customHeight="1">
      <c r="A124" s="54">
        <v>3</v>
      </c>
      <c r="B124" s="55">
        <v>2</v>
      </c>
      <c r="C124" s="55">
        <v>1</v>
      </c>
      <c r="D124" s="55">
        <v>6</v>
      </c>
      <c r="E124" s="55"/>
      <c r="F124" s="57"/>
      <c r="G124" s="56" t="s">
        <v>177</v>
      </c>
      <c r="H124" s="43">
        <v>226</v>
      </c>
      <c r="I124" s="44">
        <f t="shared" ref="I124:L125" si="11">I125</f>
        <v>0</v>
      </c>
      <c r="J124" s="84">
        <f t="shared" si="11"/>
        <v>0</v>
      </c>
      <c r="K124" s="45">
        <f t="shared" si="11"/>
        <v>0</v>
      </c>
      <c r="L124" s="45">
        <f t="shared" si="11"/>
        <v>0</v>
      </c>
      <c r="T124" s="427"/>
      <c r="U124" s="427"/>
      <c r="V124" s="427"/>
      <c r="W124" s="427"/>
      <c r="X124" s="427"/>
      <c r="Y124" s="427"/>
      <c r="Z124" s="427"/>
      <c r="AA124" s="427"/>
      <c r="AB124" s="427"/>
      <c r="AC124" s="427"/>
      <c r="AD124" s="427"/>
      <c r="AE124" s="427"/>
      <c r="AF124" s="427"/>
      <c r="AG124" s="427"/>
      <c r="AH124" s="427"/>
      <c r="AI124" s="427"/>
      <c r="AJ124" s="427"/>
    </row>
    <row r="125" spans="1:36" s="426" customFormat="1" ht="14.4" hidden="1" customHeight="1">
      <c r="A125" s="54">
        <v>3</v>
      </c>
      <c r="B125" s="54">
        <v>2</v>
      </c>
      <c r="C125" s="55">
        <v>1</v>
      </c>
      <c r="D125" s="55">
        <v>6</v>
      </c>
      <c r="E125" s="55">
        <v>1</v>
      </c>
      <c r="F125" s="57"/>
      <c r="G125" s="56" t="s">
        <v>177</v>
      </c>
      <c r="H125" s="43">
        <v>227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5">
        <f t="shared" si="11"/>
        <v>0</v>
      </c>
      <c r="T125" s="427"/>
      <c r="U125" s="427"/>
      <c r="V125" s="427"/>
      <c r="W125" s="427"/>
      <c r="X125" s="427"/>
      <c r="Y125" s="427"/>
      <c r="Z125" s="427"/>
      <c r="AA125" s="427"/>
      <c r="AB125" s="427"/>
      <c r="AC125" s="427"/>
      <c r="AD125" s="427"/>
      <c r="AE125" s="427"/>
      <c r="AF125" s="427"/>
      <c r="AG125" s="427"/>
      <c r="AH125" s="427"/>
      <c r="AI125" s="427"/>
      <c r="AJ125" s="427"/>
    </row>
    <row r="126" spans="1:36" s="426" customFormat="1" ht="15.75" hidden="1" customHeight="1">
      <c r="A126" s="49">
        <v>3</v>
      </c>
      <c r="B126" s="49">
        <v>2</v>
      </c>
      <c r="C126" s="55">
        <v>1</v>
      </c>
      <c r="D126" s="55">
        <v>6</v>
      </c>
      <c r="E126" s="55">
        <v>1</v>
      </c>
      <c r="F126" s="57">
        <v>1</v>
      </c>
      <c r="G126" s="56" t="s">
        <v>177</v>
      </c>
      <c r="H126" s="43">
        <v>228</v>
      </c>
      <c r="I126" s="104">
        <v>0</v>
      </c>
      <c r="J126" s="104">
        <v>0</v>
      </c>
      <c r="K126" s="104">
        <v>0</v>
      </c>
      <c r="L126" s="104">
        <v>0</v>
      </c>
      <c r="T126" s="427"/>
      <c r="U126" s="427"/>
      <c r="V126" s="427"/>
      <c r="W126" s="427"/>
      <c r="X126" s="427"/>
      <c r="Y126" s="427"/>
      <c r="Z126" s="427"/>
      <c r="AA126" s="427"/>
      <c r="AB126" s="427"/>
      <c r="AC126" s="427"/>
      <c r="AD126" s="427"/>
      <c r="AE126" s="427"/>
      <c r="AF126" s="427"/>
      <c r="AG126" s="427"/>
      <c r="AH126" s="427"/>
      <c r="AI126" s="427"/>
      <c r="AJ126" s="427"/>
    </row>
    <row r="127" spans="1:36" s="426" customFormat="1" ht="13.5" hidden="1" customHeight="1">
      <c r="A127" s="54">
        <v>3</v>
      </c>
      <c r="B127" s="54">
        <v>2</v>
      </c>
      <c r="C127" s="55">
        <v>1</v>
      </c>
      <c r="D127" s="55">
        <v>7</v>
      </c>
      <c r="E127" s="55"/>
      <c r="F127" s="57"/>
      <c r="G127" s="56" t="s">
        <v>178</v>
      </c>
      <c r="H127" s="43">
        <v>229</v>
      </c>
      <c r="I127" s="44">
        <f>I128</f>
        <v>0</v>
      </c>
      <c r="J127" s="84">
        <f>J128</f>
        <v>0</v>
      </c>
      <c r="K127" s="45">
        <f>K128</f>
        <v>0</v>
      </c>
      <c r="L127" s="45">
        <f>L128</f>
        <v>0</v>
      </c>
      <c r="T127" s="427"/>
      <c r="U127" s="427"/>
      <c r="V127" s="427"/>
      <c r="W127" s="427"/>
      <c r="X127" s="427"/>
      <c r="Y127" s="427"/>
      <c r="Z127" s="427"/>
      <c r="AA127" s="427"/>
      <c r="AB127" s="427"/>
      <c r="AC127" s="427"/>
      <c r="AD127" s="427"/>
      <c r="AE127" s="427"/>
      <c r="AF127" s="427"/>
      <c r="AG127" s="427"/>
      <c r="AH127" s="427"/>
      <c r="AI127" s="427"/>
      <c r="AJ127" s="427"/>
    </row>
    <row r="128" spans="1:36" s="426" customFormat="1" ht="14.4" hidden="1" customHeight="1">
      <c r="A128" s="54">
        <v>3</v>
      </c>
      <c r="B128" s="55">
        <v>2</v>
      </c>
      <c r="C128" s="55">
        <v>1</v>
      </c>
      <c r="D128" s="55">
        <v>7</v>
      </c>
      <c r="E128" s="55">
        <v>1</v>
      </c>
      <c r="F128" s="57"/>
      <c r="G128" s="56" t="s">
        <v>178</v>
      </c>
      <c r="H128" s="43">
        <v>230</v>
      </c>
      <c r="I128" s="44">
        <f>I129+I130</f>
        <v>0</v>
      </c>
      <c r="J128" s="44">
        <f>J129+J130</f>
        <v>0</v>
      </c>
      <c r="K128" s="44">
        <f>K129+K130</f>
        <v>0</v>
      </c>
      <c r="L128" s="44">
        <f>L129+L130</f>
        <v>0</v>
      </c>
      <c r="T128" s="427"/>
      <c r="U128" s="427"/>
      <c r="V128" s="427"/>
      <c r="W128" s="427"/>
      <c r="X128" s="427"/>
      <c r="Y128" s="427"/>
      <c r="Z128" s="427"/>
      <c r="AA128" s="427"/>
      <c r="AB128" s="427"/>
      <c r="AC128" s="427"/>
      <c r="AD128" s="427"/>
      <c r="AE128" s="427"/>
      <c r="AF128" s="427"/>
      <c r="AG128" s="427"/>
      <c r="AH128" s="427"/>
      <c r="AI128" s="427"/>
      <c r="AJ128" s="427"/>
    </row>
    <row r="129" spans="1:36" s="426" customFormat="1" ht="27" hidden="1" customHeight="1">
      <c r="A129" s="54">
        <v>3</v>
      </c>
      <c r="B129" s="55">
        <v>2</v>
      </c>
      <c r="C129" s="55">
        <v>1</v>
      </c>
      <c r="D129" s="55">
        <v>7</v>
      </c>
      <c r="E129" s="55">
        <v>1</v>
      </c>
      <c r="F129" s="57">
        <v>1</v>
      </c>
      <c r="G129" s="56" t="s">
        <v>179</v>
      </c>
      <c r="H129" s="43">
        <v>231</v>
      </c>
      <c r="I129" s="60">
        <v>0</v>
      </c>
      <c r="J129" s="61">
        <v>0</v>
      </c>
      <c r="K129" s="61">
        <v>0</v>
      </c>
      <c r="L129" s="61">
        <v>0</v>
      </c>
      <c r="T129" s="427"/>
      <c r="U129" s="427"/>
      <c r="V129" s="427"/>
      <c r="W129" s="427"/>
      <c r="X129" s="427"/>
      <c r="Y129" s="427"/>
      <c r="Z129" s="427"/>
      <c r="AA129" s="427"/>
      <c r="AB129" s="427"/>
      <c r="AC129" s="427"/>
      <c r="AD129" s="427"/>
      <c r="AE129" s="427"/>
      <c r="AF129" s="427"/>
      <c r="AG129" s="427"/>
      <c r="AH129" s="427"/>
      <c r="AI129" s="427"/>
      <c r="AJ129" s="427"/>
    </row>
    <row r="130" spans="1:36" s="426" customFormat="1" ht="24.75" hidden="1" customHeight="1">
      <c r="A130" s="54">
        <v>3</v>
      </c>
      <c r="B130" s="55">
        <v>2</v>
      </c>
      <c r="C130" s="55">
        <v>1</v>
      </c>
      <c r="D130" s="55">
        <v>7</v>
      </c>
      <c r="E130" s="55">
        <v>1</v>
      </c>
      <c r="F130" s="57">
        <v>2</v>
      </c>
      <c r="G130" s="56" t="s">
        <v>180</v>
      </c>
      <c r="H130" s="43">
        <v>232</v>
      </c>
      <c r="I130" s="61">
        <v>0</v>
      </c>
      <c r="J130" s="61">
        <v>0</v>
      </c>
      <c r="K130" s="61">
        <v>0</v>
      </c>
      <c r="L130" s="61">
        <v>0</v>
      </c>
      <c r="T130" s="427"/>
      <c r="U130" s="427"/>
      <c r="V130" s="427"/>
      <c r="W130" s="427"/>
      <c r="X130" s="427"/>
      <c r="Y130" s="427"/>
      <c r="Z130" s="427"/>
      <c r="AA130" s="427"/>
      <c r="AB130" s="427"/>
      <c r="AC130" s="427"/>
      <c r="AD130" s="427"/>
      <c r="AE130" s="427"/>
      <c r="AF130" s="427"/>
      <c r="AG130" s="427"/>
      <c r="AH130" s="427"/>
      <c r="AI130" s="427"/>
      <c r="AJ130" s="427"/>
    </row>
    <row r="131" spans="1:36" s="426" customFormat="1" ht="38.25" hidden="1" customHeight="1">
      <c r="A131" s="54">
        <v>3</v>
      </c>
      <c r="B131" s="55">
        <v>2</v>
      </c>
      <c r="C131" s="55">
        <v>2</v>
      </c>
      <c r="D131" s="108"/>
      <c r="E131" s="108"/>
      <c r="F131" s="109"/>
      <c r="G131" s="56" t="s">
        <v>181</v>
      </c>
      <c r="H131" s="43">
        <v>233</v>
      </c>
      <c r="I131" s="44">
        <f>SUM(I132+I141+I145+I149+I153+I156+I159)</f>
        <v>0</v>
      </c>
      <c r="J131" s="84">
        <f>SUM(J132+J141+J145+J149+J153+J156+J159)</f>
        <v>0</v>
      </c>
      <c r="K131" s="45">
        <f>SUM(K132+K141+K145+K149+K153+K156+K159)</f>
        <v>0</v>
      </c>
      <c r="L131" s="45">
        <f>SUM(L132+L141+L145+L149+L153+L156+L159)</f>
        <v>0</v>
      </c>
      <c r="T131" s="427"/>
      <c r="U131" s="427"/>
      <c r="V131" s="427"/>
      <c r="W131" s="427"/>
      <c r="X131" s="427"/>
      <c r="Y131" s="427"/>
      <c r="Z131" s="427"/>
      <c r="AA131" s="427"/>
      <c r="AB131" s="427"/>
      <c r="AC131" s="427"/>
      <c r="AD131" s="427"/>
      <c r="AE131" s="427"/>
      <c r="AF131" s="427"/>
      <c r="AG131" s="427"/>
      <c r="AH131" s="427"/>
      <c r="AI131" s="427"/>
      <c r="AJ131" s="427"/>
    </row>
    <row r="132" spans="1:36" s="426" customFormat="1" ht="14.4" hidden="1" customHeight="1">
      <c r="A132" s="54">
        <v>3</v>
      </c>
      <c r="B132" s="55">
        <v>2</v>
      </c>
      <c r="C132" s="55">
        <v>2</v>
      </c>
      <c r="D132" s="55">
        <v>1</v>
      </c>
      <c r="E132" s="55"/>
      <c r="F132" s="57"/>
      <c r="G132" s="56" t="s">
        <v>182</v>
      </c>
      <c r="H132" s="43">
        <v>234</v>
      </c>
      <c r="I132" s="44">
        <f>I133</f>
        <v>0</v>
      </c>
      <c r="J132" s="44">
        <f>J133</f>
        <v>0</v>
      </c>
      <c r="K132" s="44">
        <f>K133</f>
        <v>0</v>
      </c>
      <c r="L132" s="44">
        <f>L133</f>
        <v>0</v>
      </c>
      <c r="T132" s="427"/>
      <c r="U132" s="427"/>
      <c r="V132" s="427"/>
      <c r="W132" s="427"/>
      <c r="X132" s="427"/>
      <c r="Y132" s="427"/>
      <c r="Z132" s="427"/>
      <c r="AA132" s="427"/>
      <c r="AB132" s="427"/>
      <c r="AC132" s="427"/>
      <c r="AD132" s="427"/>
      <c r="AE132" s="427"/>
      <c r="AF132" s="427"/>
      <c r="AG132" s="427"/>
      <c r="AH132" s="427"/>
      <c r="AI132" s="427"/>
      <c r="AJ132" s="427"/>
    </row>
    <row r="133" spans="1:36" s="426" customFormat="1" ht="14.4" hidden="1" customHeight="1">
      <c r="A133" s="58">
        <v>3</v>
      </c>
      <c r="B133" s="54">
        <v>2</v>
      </c>
      <c r="C133" s="55">
        <v>2</v>
      </c>
      <c r="D133" s="55">
        <v>1</v>
      </c>
      <c r="E133" s="55">
        <v>1</v>
      </c>
      <c r="F133" s="57"/>
      <c r="G133" s="56" t="s">
        <v>160</v>
      </c>
      <c r="H133" s="43">
        <v>235</v>
      </c>
      <c r="I133" s="44">
        <f>SUM(I134)</f>
        <v>0</v>
      </c>
      <c r="J133" s="44">
        <f>SUM(J134)</f>
        <v>0</v>
      </c>
      <c r="K133" s="44">
        <f>SUM(K134)</f>
        <v>0</v>
      </c>
      <c r="L133" s="44">
        <f>SUM(L134)</f>
        <v>0</v>
      </c>
      <c r="T133" s="427"/>
      <c r="U133" s="427"/>
      <c r="V133" s="427"/>
      <c r="W133" s="427"/>
      <c r="X133" s="427"/>
      <c r="Y133" s="427"/>
      <c r="Z133" s="427"/>
      <c r="AA133" s="427"/>
      <c r="AB133" s="427"/>
      <c r="AC133" s="427"/>
      <c r="AD133" s="427"/>
      <c r="AE133" s="427"/>
      <c r="AF133" s="427"/>
      <c r="AG133" s="427"/>
      <c r="AH133" s="427"/>
      <c r="AI133" s="427"/>
      <c r="AJ133" s="427"/>
    </row>
    <row r="134" spans="1:36" s="426" customFormat="1" ht="14.4" hidden="1" customHeight="1">
      <c r="A134" s="58">
        <v>3</v>
      </c>
      <c r="B134" s="54">
        <v>2</v>
      </c>
      <c r="C134" s="55">
        <v>2</v>
      </c>
      <c r="D134" s="55">
        <v>1</v>
      </c>
      <c r="E134" s="55">
        <v>1</v>
      </c>
      <c r="F134" s="57">
        <v>1</v>
      </c>
      <c r="G134" s="56" t="s">
        <v>160</v>
      </c>
      <c r="H134" s="43">
        <v>236</v>
      </c>
      <c r="I134" s="61">
        <v>0</v>
      </c>
      <c r="J134" s="61">
        <v>0</v>
      </c>
      <c r="K134" s="61">
        <v>0</v>
      </c>
      <c r="L134" s="61">
        <v>0</v>
      </c>
      <c r="T134" s="427"/>
      <c r="U134" s="427"/>
      <c r="V134" s="427"/>
      <c r="W134" s="427"/>
      <c r="X134" s="427"/>
      <c r="Y134" s="427"/>
      <c r="Z134" s="427"/>
      <c r="AA134" s="427"/>
      <c r="AB134" s="427"/>
      <c r="AC134" s="427"/>
      <c r="AD134" s="427"/>
      <c r="AE134" s="427"/>
      <c r="AF134" s="427"/>
      <c r="AG134" s="427"/>
      <c r="AH134" s="427"/>
      <c r="AI134" s="427"/>
      <c r="AJ134" s="427"/>
    </row>
    <row r="135" spans="1:36" s="426" customFormat="1" ht="15" hidden="1" customHeight="1">
      <c r="A135" s="58">
        <v>3</v>
      </c>
      <c r="B135" s="54">
        <v>2</v>
      </c>
      <c r="C135" s="55">
        <v>2</v>
      </c>
      <c r="D135" s="55">
        <v>1</v>
      </c>
      <c r="E135" s="55">
        <v>2</v>
      </c>
      <c r="F135" s="57"/>
      <c r="G135" s="56" t="s">
        <v>183</v>
      </c>
      <c r="H135" s="43">
        <v>237</v>
      </c>
      <c r="I135" s="44">
        <f>SUM(I136:I137)</f>
        <v>0</v>
      </c>
      <c r="J135" s="44">
        <f>SUM(J136:J137)</f>
        <v>0</v>
      </c>
      <c r="K135" s="44">
        <f>SUM(K136:K137)</f>
        <v>0</v>
      </c>
      <c r="L135" s="44">
        <f>SUM(L136:L137)</f>
        <v>0</v>
      </c>
      <c r="T135" s="427"/>
      <c r="U135" s="427"/>
      <c r="V135" s="427"/>
      <c r="W135" s="427"/>
      <c r="X135" s="427"/>
      <c r="Y135" s="427"/>
      <c r="Z135" s="427"/>
      <c r="AA135" s="427"/>
      <c r="AB135" s="427"/>
      <c r="AC135" s="427"/>
      <c r="AD135" s="427"/>
      <c r="AE135" s="427"/>
      <c r="AF135" s="427"/>
      <c r="AG135" s="427"/>
      <c r="AH135" s="427"/>
      <c r="AI135" s="427"/>
      <c r="AJ135" s="427"/>
    </row>
    <row r="136" spans="1:36" s="426" customFormat="1" ht="15" hidden="1" customHeight="1">
      <c r="A136" s="58">
        <v>3</v>
      </c>
      <c r="B136" s="54">
        <v>2</v>
      </c>
      <c r="C136" s="55">
        <v>2</v>
      </c>
      <c r="D136" s="55">
        <v>1</v>
      </c>
      <c r="E136" s="55">
        <v>2</v>
      </c>
      <c r="F136" s="57">
        <v>1</v>
      </c>
      <c r="G136" s="56" t="s">
        <v>162</v>
      </c>
      <c r="H136" s="43">
        <v>238</v>
      </c>
      <c r="I136" s="61">
        <v>0</v>
      </c>
      <c r="J136" s="60">
        <v>0</v>
      </c>
      <c r="K136" s="61">
        <v>0</v>
      </c>
      <c r="L136" s="61">
        <v>0</v>
      </c>
      <c r="T136" s="427"/>
      <c r="U136" s="427"/>
      <c r="V136" s="427"/>
      <c r="W136" s="427"/>
      <c r="X136" s="427"/>
      <c r="Y136" s="427"/>
      <c r="Z136" s="427"/>
      <c r="AA136" s="427"/>
      <c r="AB136" s="427"/>
      <c r="AC136" s="427"/>
      <c r="AD136" s="427"/>
      <c r="AE136" s="427"/>
      <c r="AF136" s="427"/>
      <c r="AG136" s="427"/>
      <c r="AH136" s="427"/>
      <c r="AI136" s="427"/>
      <c r="AJ136" s="427"/>
    </row>
    <row r="137" spans="1:36" s="426" customFormat="1" ht="15" hidden="1" customHeight="1">
      <c r="A137" s="58">
        <v>3</v>
      </c>
      <c r="B137" s="54">
        <v>2</v>
      </c>
      <c r="C137" s="55">
        <v>2</v>
      </c>
      <c r="D137" s="55">
        <v>1</v>
      </c>
      <c r="E137" s="55">
        <v>2</v>
      </c>
      <c r="F137" s="57">
        <v>2</v>
      </c>
      <c r="G137" s="56" t="s">
        <v>163</v>
      </c>
      <c r="H137" s="43">
        <v>239</v>
      </c>
      <c r="I137" s="61">
        <v>0</v>
      </c>
      <c r="J137" s="60">
        <v>0</v>
      </c>
      <c r="K137" s="61">
        <v>0</v>
      </c>
      <c r="L137" s="61">
        <v>0</v>
      </c>
      <c r="T137" s="427"/>
      <c r="U137" s="427"/>
      <c r="V137" s="427"/>
      <c r="W137" s="427"/>
      <c r="X137" s="427"/>
      <c r="Y137" s="427"/>
      <c r="Z137" s="427"/>
      <c r="AA137" s="427"/>
      <c r="AB137" s="427"/>
      <c r="AC137" s="427"/>
      <c r="AD137" s="427"/>
      <c r="AE137" s="427"/>
      <c r="AF137" s="427"/>
      <c r="AG137" s="427"/>
      <c r="AH137" s="427"/>
      <c r="AI137" s="427"/>
      <c r="AJ137" s="427"/>
    </row>
    <row r="138" spans="1:36" s="426" customFormat="1" ht="15" hidden="1" customHeight="1">
      <c r="A138" s="58">
        <v>3</v>
      </c>
      <c r="B138" s="54">
        <v>2</v>
      </c>
      <c r="C138" s="55">
        <v>2</v>
      </c>
      <c r="D138" s="55">
        <v>1</v>
      </c>
      <c r="E138" s="55">
        <v>3</v>
      </c>
      <c r="F138" s="57"/>
      <c r="G138" s="56" t="s">
        <v>164</v>
      </c>
      <c r="H138" s="43">
        <v>240</v>
      </c>
      <c r="I138" s="44">
        <f>SUM(I139:I140)</f>
        <v>0</v>
      </c>
      <c r="J138" s="44">
        <f>SUM(J139:J140)</f>
        <v>0</v>
      </c>
      <c r="K138" s="44">
        <f>SUM(K139:K140)</f>
        <v>0</v>
      </c>
      <c r="L138" s="44">
        <f>SUM(L139:L140)</f>
        <v>0</v>
      </c>
      <c r="T138" s="427"/>
      <c r="U138" s="427"/>
      <c r="V138" s="427"/>
      <c r="W138" s="427"/>
      <c r="X138" s="427"/>
      <c r="Y138" s="427"/>
      <c r="Z138" s="427"/>
      <c r="AA138" s="427"/>
      <c r="AB138" s="427"/>
      <c r="AC138" s="427"/>
      <c r="AD138" s="427"/>
      <c r="AE138" s="427"/>
      <c r="AF138" s="427"/>
      <c r="AG138" s="427"/>
      <c r="AH138" s="427"/>
      <c r="AI138" s="427"/>
      <c r="AJ138" s="427"/>
    </row>
    <row r="139" spans="1:36" s="426" customFormat="1" ht="15" hidden="1" customHeight="1">
      <c r="A139" s="58">
        <v>3</v>
      </c>
      <c r="B139" s="54">
        <v>2</v>
      </c>
      <c r="C139" s="55">
        <v>2</v>
      </c>
      <c r="D139" s="55">
        <v>1</v>
      </c>
      <c r="E139" s="55">
        <v>3</v>
      </c>
      <c r="F139" s="57">
        <v>1</v>
      </c>
      <c r="G139" s="56" t="s">
        <v>165</v>
      </c>
      <c r="H139" s="43">
        <v>241</v>
      </c>
      <c r="I139" s="61">
        <v>0</v>
      </c>
      <c r="J139" s="60">
        <v>0</v>
      </c>
      <c r="K139" s="61">
        <v>0</v>
      </c>
      <c r="L139" s="61">
        <v>0</v>
      </c>
      <c r="T139" s="427"/>
      <c r="U139" s="427"/>
      <c r="V139" s="427"/>
      <c r="W139" s="427"/>
      <c r="X139" s="427"/>
      <c r="Y139" s="427"/>
      <c r="Z139" s="427"/>
      <c r="AA139" s="427"/>
      <c r="AB139" s="427"/>
      <c r="AC139" s="427"/>
      <c r="AD139" s="427"/>
      <c r="AE139" s="427"/>
      <c r="AF139" s="427"/>
      <c r="AG139" s="427"/>
      <c r="AH139" s="427"/>
      <c r="AI139" s="427"/>
      <c r="AJ139" s="427"/>
    </row>
    <row r="140" spans="1:36" s="426" customFormat="1" ht="15" hidden="1" customHeight="1">
      <c r="A140" s="58">
        <v>3</v>
      </c>
      <c r="B140" s="54">
        <v>2</v>
      </c>
      <c r="C140" s="55">
        <v>2</v>
      </c>
      <c r="D140" s="55">
        <v>1</v>
      </c>
      <c r="E140" s="55">
        <v>3</v>
      </c>
      <c r="F140" s="57">
        <v>2</v>
      </c>
      <c r="G140" s="56" t="s">
        <v>184</v>
      </c>
      <c r="H140" s="43">
        <v>242</v>
      </c>
      <c r="I140" s="61">
        <v>0</v>
      </c>
      <c r="J140" s="60">
        <v>0</v>
      </c>
      <c r="K140" s="61">
        <v>0</v>
      </c>
      <c r="L140" s="61">
        <v>0</v>
      </c>
      <c r="T140" s="427"/>
      <c r="U140" s="427"/>
      <c r="V140" s="427"/>
      <c r="W140" s="427"/>
      <c r="X140" s="427"/>
      <c r="Y140" s="427"/>
      <c r="Z140" s="427"/>
      <c r="AA140" s="427"/>
      <c r="AB140" s="427"/>
      <c r="AC140" s="427"/>
      <c r="AD140" s="427"/>
      <c r="AE140" s="427"/>
      <c r="AF140" s="427"/>
      <c r="AG140" s="427"/>
      <c r="AH140" s="427"/>
      <c r="AI140" s="427"/>
      <c r="AJ140" s="427"/>
    </row>
    <row r="141" spans="1:36" s="426" customFormat="1" ht="25.5" hidden="1" customHeight="1">
      <c r="A141" s="58">
        <v>3</v>
      </c>
      <c r="B141" s="54">
        <v>2</v>
      </c>
      <c r="C141" s="55">
        <v>2</v>
      </c>
      <c r="D141" s="55">
        <v>2</v>
      </c>
      <c r="E141" s="55"/>
      <c r="F141" s="57"/>
      <c r="G141" s="56" t="s">
        <v>185</v>
      </c>
      <c r="H141" s="43">
        <v>243</v>
      </c>
      <c r="I141" s="44">
        <f>I142</f>
        <v>0</v>
      </c>
      <c r="J141" s="45">
        <f>J142</f>
        <v>0</v>
      </c>
      <c r="K141" s="44">
        <f>K142</f>
        <v>0</v>
      </c>
      <c r="L141" s="45">
        <f>L142</f>
        <v>0</v>
      </c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  <c r="AF141" s="427"/>
      <c r="AG141" s="427"/>
      <c r="AH141" s="427"/>
      <c r="AI141" s="427"/>
      <c r="AJ141" s="427"/>
    </row>
    <row r="142" spans="1:36" s="426" customFormat="1" ht="20.25" hidden="1" customHeight="1">
      <c r="A142" s="54">
        <v>3</v>
      </c>
      <c r="B142" s="55">
        <v>2</v>
      </c>
      <c r="C142" s="47">
        <v>2</v>
      </c>
      <c r="D142" s="47">
        <v>2</v>
      </c>
      <c r="E142" s="47">
        <v>1</v>
      </c>
      <c r="F142" s="50"/>
      <c r="G142" s="56" t="s">
        <v>185</v>
      </c>
      <c r="H142" s="43">
        <v>244</v>
      </c>
      <c r="I142" s="64">
        <f>SUM(I143:I144)</f>
        <v>0</v>
      </c>
      <c r="J142" s="85">
        <f>SUM(J143:J144)</f>
        <v>0</v>
      </c>
      <c r="K142" s="65">
        <f>SUM(K143:K144)</f>
        <v>0</v>
      </c>
      <c r="L142" s="65">
        <f>SUM(L143:L144)</f>
        <v>0</v>
      </c>
      <c r="T142" s="427"/>
      <c r="U142" s="427"/>
      <c r="V142" s="427"/>
      <c r="W142" s="427"/>
      <c r="X142" s="427"/>
      <c r="Y142" s="427"/>
      <c r="Z142" s="427"/>
      <c r="AA142" s="427"/>
      <c r="AB142" s="427"/>
      <c r="AC142" s="427"/>
      <c r="AD142" s="427"/>
      <c r="AE142" s="427"/>
      <c r="AF142" s="427"/>
      <c r="AG142" s="427"/>
      <c r="AH142" s="427"/>
      <c r="AI142" s="427"/>
      <c r="AJ142" s="427"/>
    </row>
    <row r="143" spans="1:36" s="426" customFormat="1" ht="25.5" hidden="1" customHeight="1">
      <c r="A143" s="54">
        <v>3</v>
      </c>
      <c r="B143" s="55">
        <v>2</v>
      </c>
      <c r="C143" s="55">
        <v>2</v>
      </c>
      <c r="D143" s="55">
        <v>2</v>
      </c>
      <c r="E143" s="55">
        <v>1</v>
      </c>
      <c r="F143" s="57">
        <v>1</v>
      </c>
      <c r="G143" s="56" t="s">
        <v>186</v>
      </c>
      <c r="H143" s="43">
        <v>245</v>
      </c>
      <c r="I143" s="61">
        <v>0</v>
      </c>
      <c r="J143" s="61">
        <v>0</v>
      </c>
      <c r="K143" s="61">
        <v>0</v>
      </c>
      <c r="L143" s="61">
        <v>0</v>
      </c>
      <c r="T143" s="427"/>
      <c r="U143" s="427"/>
      <c r="V143" s="427"/>
      <c r="W143" s="427"/>
      <c r="X143" s="427"/>
      <c r="Y143" s="427"/>
      <c r="Z143" s="427"/>
      <c r="AA143" s="427"/>
      <c r="AB143" s="427"/>
      <c r="AC143" s="427"/>
      <c r="AD143" s="427"/>
      <c r="AE143" s="427"/>
      <c r="AF143" s="427"/>
      <c r="AG143" s="427"/>
      <c r="AH143" s="427"/>
      <c r="AI143" s="427"/>
      <c r="AJ143" s="427"/>
    </row>
    <row r="144" spans="1:36" s="426" customFormat="1" ht="25.5" hidden="1" customHeight="1">
      <c r="A144" s="54">
        <v>3</v>
      </c>
      <c r="B144" s="55">
        <v>2</v>
      </c>
      <c r="C144" s="55">
        <v>2</v>
      </c>
      <c r="D144" s="55">
        <v>2</v>
      </c>
      <c r="E144" s="55">
        <v>1</v>
      </c>
      <c r="F144" s="57">
        <v>2</v>
      </c>
      <c r="G144" s="58" t="s">
        <v>187</v>
      </c>
      <c r="H144" s="43">
        <v>246</v>
      </c>
      <c r="I144" s="61">
        <v>0</v>
      </c>
      <c r="J144" s="61">
        <v>0</v>
      </c>
      <c r="K144" s="61">
        <v>0</v>
      </c>
      <c r="L144" s="61">
        <v>0</v>
      </c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  <c r="AD144" s="427"/>
      <c r="AE144" s="427"/>
      <c r="AF144" s="427"/>
      <c r="AG144" s="427"/>
      <c r="AH144" s="427"/>
      <c r="AI144" s="427"/>
      <c r="AJ144" s="427"/>
    </row>
    <row r="145" spans="1:36" s="426" customFormat="1" ht="25.5" hidden="1" customHeight="1">
      <c r="A145" s="54">
        <v>3</v>
      </c>
      <c r="B145" s="55">
        <v>2</v>
      </c>
      <c r="C145" s="55">
        <v>2</v>
      </c>
      <c r="D145" s="55">
        <v>3</v>
      </c>
      <c r="E145" s="55"/>
      <c r="F145" s="57"/>
      <c r="G145" s="56" t="s">
        <v>188</v>
      </c>
      <c r="H145" s="43">
        <v>247</v>
      </c>
      <c r="I145" s="44">
        <f>I146</f>
        <v>0</v>
      </c>
      <c r="J145" s="84">
        <f>J146</f>
        <v>0</v>
      </c>
      <c r="K145" s="45">
        <f>K146</f>
        <v>0</v>
      </c>
      <c r="L145" s="45">
        <f>L146</f>
        <v>0</v>
      </c>
      <c r="T145" s="427"/>
      <c r="U145" s="427"/>
      <c r="V145" s="427"/>
      <c r="W145" s="427"/>
      <c r="X145" s="427"/>
      <c r="Y145" s="427"/>
      <c r="Z145" s="427"/>
      <c r="AA145" s="427"/>
      <c r="AB145" s="427"/>
      <c r="AC145" s="427"/>
      <c r="AD145" s="427"/>
      <c r="AE145" s="427"/>
      <c r="AF145" s="427"/>
      <c r="AG145" s="427"/>
      <c r="AH145" s="427"/>
      <c r="AI145" s="427"/>
      <c r="AJ145" s="427"/>
    </row>
    <row r="146" spans="1:36" s="426" customFormat="1" ht="30" hidden="1" customHeight="1">
      <c r="A146" s="49">
        <v>3</v>
      </c>
      <c r="B146" s="55">
        <v>2</v>
      </c>
      <c r="C146" s="55">
        <v>2</v>
      </c>
      <c r="D146" s="55">
        <v>3</v>
      </c>
      <c r="E146" s="55">
        <v>1</v>
      </c>
      <c r="F146" s="57"/>
      <c r="G146" s="56" t="s">
        <v>188</v>
      </c>
      <c r="H146" s="43">
        <v>248</v>
      </c>
      <c r="I146" s="44">
        <f>I147+I148</f>
        <v>0</v>
      </c>
      <c r="J146" s="44">
        <f>J147+J148</f>
        <v>0</v>
      </c>
      <c r="K146" s="44">
        <f>K147+K148</f>
        <v>0</v>
      </c>
      <c r="L146" s="44">
        <f>L147+L148</f>
        <v>0</v>
      </c>
      <c r="T146" s="427"/>
      <c r="U146" s="427"/>
      <c r="V146" s="427"/>
      <c r="W146" s="427"/>
      <c r="X146" s="427"/>
      <c r="Y146" s="427"/>
      <c r="Z146" s="427"/>
      <c r="AA146" s="427"/>
      <c r="AB146" s="427"/>
      <c r="AC146" s="427"/>
      <c r="AD146" s="427"/>
      <c r="AE146" s="427"/>
      <c r="AF146" s="427"/>
      <c r="AG146" s="427"/>
      <c r="AH146" s="427"/>
      <c r="AI146" s="427"/>
      <c r="AJ146" s="427"/>
    </row>
    <row r="147" spans="1:36" s="426" customFormat="1" ht="31.5" hidden="1" customHeight="1">
      <c r="A147" s="49">
        <v>3</v>
      </c>
      <c r="B147" s="55">
        <v>2</v>
      </c>
      <c r="C147" s="55">
        <v>2</v>
      </c>
      <c r="D147" s="55">
        <v>3</v>
      </c>
      <c r="E147" s="55">
        <v>1</v>
      </c>
      <c r="F147" s="57">
        <v>1</v>
      </c>
      <c r="G147" s="56" t="s">
        <v>189</v>
      </c>
      <c r="H147" s="43">
        <v>249</v>
      </c>
      <c r="I147" s="61">
        <v>0</v>
      </c>
      <c r="J147" s="61">
        <v>0</v>
      </c>
      <c r="K147" s="61">
        <v>0</v>
      </c>
      <c r="L147" s="61">
        <v>0</v>
      </c>
      <c r="T147" s="427"/>
      <c r="U147" s="427"/>
      <c r="V147" s="427"/>
      <c r="W147" s="427"/>
      <c r="X147" s="427"/>
      <c r="Y147" s="427"/>
      <c r="Z147" s="427"/>
      <c r="AA147" s="427"/>
      <c r="AB147" s="427"/>
      <c r="AC147" s="427"/>
      <c r="AD147" s="427"/>
      <c r="AE147" s="427"/>
      <c r="AF147" s="427"/>
      <c r="AG147" s="427"/>
      <c r="AH147" s="427"/>
      <c r="AI147" s="427"/>
      <c r="AJ147" s="427"/>
    </row>
    <row r="148" spans="1:36" s="426" customFormat="1" ht="25.5" hidden="1" customHeight="1">
      <c r="A148" s="49">
        <v>3</v>
      </c>
      <c r="B148" s="55">
        <v>2</v>
      </c>
      <c r="C148" s="55">
        <v>2</v>
      </c>
      <c r="D148" s="55">
        <v>3</v>
      </c>
      <c r="E148" s="55">
        <v>1</v>
      </c>
      <c r="F148" s="57">
        <v>2</v>
      </c>
      <c r="G148" s="56" t="s">
        <v>190</v>
      </c>
      <c r="H148" s="43">
        <v>250</v>
      </c>
      <c r="I148" s="61">
        <v>0</v>
      </c>
      <c r="J148" s="61">
        <v>0</v>
      </c>
      <c r="K148" s="61">
        <v>0</v>
      </c>
      <c r="L148" s="61">
        <v>0</v>
      </c>
      <c r="T148" s="427"/>
      <c r="U148" s="427"/>
      <c r="V148" s="427"/>
      <c r="W148" s="427"/>
      <c r="X148" s="427"/>
      <c r="Y148" s="427"/>
      <c r="Z148" s="427"/>
      <c r="AA148" s="427"/>
      <c r="AB148" s="427"/>
      <c r="AC148" s="427"/>
      <c r="AD148" s="427"/>
      <c r="AE148" s="427"/>
      <c r="AF148" s="427"/>
      <c r="AG148" s="427"/>
      <c r="AH148" s="427"/>
      <c r="AI148" s="427"/>
      <c r="AJ148" s="427"/>
    </row>
    <row r="149" spans="1:36" s="426" customFormat="1" ht="22.5" hidden="1" customHeight="1">
      <c r="A149" s="54">
        <v>3</v>
      </c>
      <c r="B149" s="55">
        <v>2</v>
      </c>
      <c r="C149" s="55">
        <v>2</v>
      </c>
      <c r="D149" s="55">
        <v>4</v>
      </c>
      <c r="E149" s="55"/>
      <c r="F149" s="57"/>
      <c r="G149" s="56" t="s">
        <v>191</v>
      </c>
      <c r="H149" s="43">
        <v>251</v>
      </c>
      <c r="I149" s="44">
        <f>I150</f>
        <v>0</v>
      </c>
      <c r="J149" s="84">
        <f>J150</f>
        <v>0</v>
      </c>
      <c r="K149" s="45">
        <f>K150</f>
        <v>0</v>
      </c>
      <c r="L149" s="45">
        <f>L150</f>
        <v>0</v>
      </c>
      <c r="T149" s="427"/>
      <c r="U149" s="427"/>
      <c r="V149" s="427"/>
      <c r="W149" s="427"/>
      <c r="X149" s="427"/>
      <c r="Y149" s="427"/>
      <c r="Z149" s="427"/>
      <c r="AA149" s="427"/>
      <c r="AB149" s="427"/>
      <c r="AC149" s="427"/>
      <c r="AD149" s="427"/>
      <c r="AE149" s="427"/>
      <c r="AF149" s="427"/>
      <c r="AG149" s="427"/>
      <c r="AH149" s="427"/>
      <c r="AI149" s="427"/>
      <c r="AJ149" s="427"/>
    </row>
    <row r="150" spans="1:36" s="426" customFormat="1" ht="14.4" hidden="1" customHeight="1">
      <c r="A150" s="54">
        <v>3</v>
      </c>
      <c r="B150" s="55">
        <v>2</v>
      </c>
      <c r="C150" s="55">
        <v>2</v>
      </c>
      <c r="D150" s="55">
        <v>4</v>
      </c>
      <c r="E150" s="55">
        <v>1</v>
      </c>
      <c r="F150" s="57"/>
      <c r="G150" s="56" t="s">
        <v>191</v>
      </c>
      <c r="H150" s="43">
        <v>252</v>
      </c>
      <c r="I150" s="44">
        <f>SUM(I151:I152)</f>
        <v>0</v>
      </c>
      <c r="J150" s="84">
        <f>SUM(J151:J152)</f>
        <v>0</v>
      </c>
      <c r="K150" s="45">
        <f>SUM(K151:K152)</f>
        <v>0</v>
      </c>
      <c r="L150" s="45">
        <f>SUM(L151:L152)</f>
        <v>0</v>
      </c>
      <c r="T150" s="427"/>
      <c r="U150" s="427"/>
      <c r="V150" s="427"/>
      <c r="W150" s="427"/>
      <c r="X150" s="427"/>
      <c r="Y150" s="427"/>
      <c r="Z150" s="427"/>
      <c r="AA150" s="427"/>
      <c r="AB150" s="427"/>
      <c r="AC150" s="427"/>
      <c r="AD150" s="427"/>
      <c r="AE150" s="427"/>
      <c r="AF150" s="427"/>
      <c r="AG150" s="427"/>
      <c r="AH150" s="427"/>
      <c r="AI150" s="427"/>
      <c r="AJ150" s="427"/>
    </row>
    <row r="151" spans="1:36" s="426" customFormat="1" ht="30.75" hidden="1" customHeight="1">
      <c r="A151" s="54">
        <v>3</v>
      </c>
      <c r="B151" s="55">
        <v>2</v>
      </c>
      <c r="C151" s="55">
        <v>2</v>
      </c>
      <c r="D151" s="55">
        <v>4</v>
      </c>
      <c r="E151" s="55">
        <v>1</v>
      </c>
      <c r="F151" s="57">
        <v>1</v>
      </c>
      <c r="G151" s="56" t="s">
        <v>192</v>
      </c>
      <c r="H151" s="43">
        <v>253</v>
      </c>
      <c r="I151" s="61">
        <v>0</v>
      </c>
      <c r="J151" s="61">
        <v>0</v>
      </c>
      <c r="K151" s="61">
        <v>0</v>
      </c>
      <c r="L151" s="61">
        <v>0</v>
      </c>
      <c r="T151" s="427"/>
      <c r="U151" s="427"/>
      <c r="V151" s="427"/>
      <c r="W151" s="427"/>
      <c r="X151" s="427"/>
      <c r="Y151" s="427"/>
      <c r="Z151" s="427"/>
      <c r="AA151" s="427"/>
      <c r="AB151" s="427"/>
      <c r="AC151" s="427"/>
      <c r="AD151" s="427"/>
      <c r="AE151" s="427"/>
      <c r="AF151" s="427"/>
      <c r="AG151" s="427"/>
      <c r="AH151" s="427"/>
      <c r="AI151" s="427"/>
      <c r="AJ151" s="427"/>
    </row>
    <row r="152" spans="1:36" s="426" customFormat="1" ht="27.75" hidden="1" customHeight="1">
      <c r="A152" s="49">
        <v>3</v>
      </c>
      <c r="B152" s="47">
        <v>2</v>
      </c>
      <c r="C152" s="47">
        <v>2</v>
      </c>
      <c r="D152" s="47">
        <v>4</v>
      </c>
      <c r="E152" s="47">
        <v>1</v>
      </c>
      <c r="F152" s="50">
        <v>2</v>
      </c>
      <c r="G152" s="58" t="s">
        <v>193</v>
      </c>
      <c r="H152" s="43">
        <v>254</v>
      </c>
      <c r="I152" s="61">
        <v>0</v>
      </c>
      <c r="J152" s="61">
        <v>0</v>
      </c>
      <c r="K152" s="61">
        <v>0</v>
      </c>
      <c r="L152" s="61">
        <v>0</v>
      </c>
      <c r="T152" s="427"/>
      <c r="U152" s="427"/>
      <c r="V152" s="427"/>
      <c r="W152" s="427"/>
      <c r="X152" s="427"/>
      <c r="Y152" s="427"/>
      <c r="Z152" s="427"/>
      <c r="AA152" s="427"/>
      <c r="AB152" s="427"/>
      <c r="AC152" s="427"/>
      <c r="AD152" s="427"/>
      <c r="AE152" s="427"/>
      <c r="AF152" s="427"/>
      <c r="AG152" s="427"/>
      <c r="AH152" s="427"/>
      <c r="AI152" s="427"/>
      <c r="AJ152" s="427"/>
    </row>
    <row r="153" spans="1:36" s="426" customFormat="1" ht="14.25" hidden="1" customHeight="1">
      <c r="A153" s="54">
        <v>3</v>
      </c>
      <c r="B153" s="55">
        <v>2</v>
      </c>
      <c r="C153" s="55">
        <v>2</v>
      </c>
      <c r="D153" s="55">
        <v>5</v>
      </c>
      <c r="E153" s="55"/>
      <c r="F153" s="57"/>
      <c r="G153" s="56" t="s">
        <v>194</v>
      </c>
      <c r="H153" s="43">
        <v>255</v>
      </c>
      <c r="I153" s="44">
        <f t="shared" ref="I153:L154" si="12">I154</f>
        <v>0</v>
      </c>
      <c r="J153" s="84">
        <f t="shared" si="12"/>
        <v>0</v>
      </c>
      <c r="K153" s="45">
        <f t="shared" si="12"/>
        <v>0</v>
      </c>
      <c r="L153" s="45">
        <f t="shared" si="12"/>
        <v>0</v>
      </c>
      <c r="T153" s="427"/>
      <c r="U153" s="427"/>
      <c r="V153" s="427"/>
      <c r="W153" s="427"/>
      <c r="X153" s="427"/>
      <c r="Y153" s="427"/>
      <c r="Z153" s="427"/>
      <c r="AA153" s="427"/>
      <c r="AB153" s="427"/>
      <c r="AC153" s="427"/>
      <c r="AD153" s="427"/>
      <c r="AE153" s="427"/>
      <c r="AF153" s="427"/>
      <c r="AG153" s="427"/>
      <c r="AH153" s="427"/>
      <c r="AI153" s="427"/>
      <c r="AJ153" s="427"/>
    </row>
    <row r="154" spans="1:36" s="426" customFormat="1" ht="15.75" hidden="1" customHeight="1">
      <c r="A154" s="54">
        <v>3</v>
      </c>
      <c r="B154" s="55">
        <v>2</v>
      </c>
      <c r="C154" s="55">
        <v>2</v>
      </c>
      <c r="D154" s="55">
        <v>5</v>
      </c>
      <c r="E154" s="55">
        <v>1</v>
      </c>
      <c r="F154" s="57"/>
      <c r="G154" s="56" t="s">
        <v>194</v>
      </c>
      <c r="H154" s="43">
        <v>256</v>
      </c>
      <c r="I154" s="44">
        <f t="shared" si="12"/>
        <v>0</v>
      </c>
      <c r="J154" s="84">
        <f t="shared" si="12"/>
        <v>0</v>
      </c>
      <c r="K154" s="45">
        <f t="shared" si="12"/>
        <v>0</v>
      </c>
      <c r="L154" s="45">
        <f t="shared" si="12"/>
        <v>0</v>
      </c>
      <c r="T154" s="427"/>
      <c r="U154" s="427"/>
      <c r="V154" s="427"/>
      <c r="W154" s="427"/>
      <c r="X154" s="427"/>
      <c r="Y154" s="427"/>
      <c r="Z154" s="427"/>
      <c r="AA154" s="427"/>
      <c r="AB154" s="427"/>
      <c r="AC154" s="427"/>
      <c r="AD154" s="427"/>
      <c r="AE154" s="427"/>
      <c r="AF154" s="427"/>
      <c r="AG154" s="427"/>
      <c r="AH154" s="427"/>
      <c r="AI154" s="427"/>
      <c r="AJ154" s="427"/>
    </row>
    <row r="155" spans="1:36" s="426" customFormat="1" ht="15.75" hidden="1" customHeight="1">
      <c r="A155" s="54">
        <v>3</v>
      </c>
      <c r="B155" s="55">
        <v>2</v>
      </c>
      <c r="C155" s="55">
        <v>2</v>
      </c>
      <c r="D155" s="55">
        <v>5</v>
      </c>
      <c r="E155" s="55">
        <v>1</v>
      </c>
      <c r="F155" s="57">
        <v>1</v>
      </c>
      <c r="G155" s="56" t="s">
        <v>194</v>
      </c>
      <c r="H155" s="43">
        <v>257</v>
      </c>
      <c r="I155" s="61">
        <v>0</v>
      </c>
      <c r="J155" s="61">
        <v>0</v>
      </c>
      <c r="K155" s="61">
        <v>0</v>
      </c>
      <c r="L155" s="61">
        <v>0</v>
      </c>
      <c r="T155" s="427"/>
      <c r="U155" s="427"/>
      <c r="V155" s="427"/>
      <c r="W155" s="427"/>
      <c r="X155" s="427"/>
      <c r="Y155" s="427"/>
      <c r="Z155" s="427"/>
      <c r="AA155" s="427"/>
      <c r="AB155" s="427"/>
      <c r="AC155" s="427"/>
      <c r="AD155" s="427"/>
      <c r="AE155" s="427"/>
      <c r="AF155" s="427"/>
      <c r="AG155" s="427"/>
      <c r="AH155" s="427"/>
      <c r="AI155" s="427"/>
      <c r="AJ155" s="427"/>
    </row>
    <row r="156" spans="1:36" s="426" customFormat="1" ht="14.25" hidden="1" customHeight="1">
      <c r="A156" s="54">
        <v>3</v>
      </c>
      <c r="B156" s="55">
        <v>2</v>
      </c>
      <c r="C156" s="55">
        <v>2</v>
      </c>
      <c r="D156" s="55">
        <v>6</v>
      </c>
      <c r="E156" s="55"/>
      <c r="F156" s="57"/>
      <c r="G156" s="56" t="s">
        <v>177</v>
      </c>
      <c r="H156" s="43">
        <v>258</v>
      </c>
      <c r="I156" s="44">
        <f t="shared" ref="I156:L157" si="13">I157</f>
        <v>0</v>
      </c>
      <c r="J156" s="110">
        <f t="shared" si="13"/>
        <v>0</v>
      </c>
      <c r="K156" s="45">
        <f t="shared" si="13"/>
        <v>0</v>
      </c>
      <c r="L156" s="45">
        <f t="shared" si="13"/>
        <v>0</v>
      </c>
      <c r="T156" s="427"/>
      <c r="U156" s="427"/>
      <c r="V156" s="427"/>
      <c r="W156" s="427"/>
      <c r="X156" s="427"/>
      <c r="Y156" s="427"/>
      <c r="Z156" s="427"/>
      <c r="AA156" s="427"/>
      <c r="AB156" s="427"/>
      <c r="AC156" s="427"/>
      <c r="AD156" s="427"/>
      <c r="AE156" s="427"/>
      <c r="AF156" s="427"/>
      <c r="AG156" s="427"/>
      <c r="AH156" s="427"/>
      <c r="AI156" s="427"/>
      <c r="AJ156" s="427"/>
    </row>
    <row r="157" spans="1:36" s="426" customFormat="1" ht="15" hidden="1" customHeight="1">
      <c r="A157" s="54">
        <v>3</v>
      </c>
      <c r="B157" s="55">
        <v>2</v>
      </c>
      <c r="C157" s="55">
        <v>2</v>
      </c>
      <c r="D157" s="55">
        <v>6</v>
      </c>
      <c r="E157" s="55">
        <v>1</v>
      </c>
      <c r="F157" s="57"/>
      <c r="G157" s="56" t="s">
        <v>177</v>
      </c>
      <c r="H157" s="43">
        <v>259</v>
      </c>
      <c r="I157" s="44">
        <f t="shared" si="13"/>
        <v>0</v>
      </c>
      <c r="J157" s="110">
        <f t="shared" si="13"/>
        <v>0</v>
      </c>
      <c r="K157" s="45">
        <f t="shared" si="13"/>
        <v>0</v>
      </c>
      <c r="L157" s="45">
        <f t="shared" si="13"/>
        <v>0</v>
      </c>
      <c r="T157" s="427"/>
      <c r="U157" s="427"/>
      <c r="V157" s="427"/>
      <c r="W157" s="427"/>
      <c r="X157" s="427"/>
      <c r="Y157" s="427"/>
      <c r="Z157" s="427"/>
      <c r="AA157" s="427"/>
      <c r="AB157" s="427"/>
      <c r="AC157" s="427"/>
      <c r="AD157" s="427"/>
      <c r="AE157" s="427"/>
      <c r="AF157" s="427"/>
      <c r="AG157" s="427"/>
      <c r="AH157" s="427"/>
      <c r="AI157" s="427"/>
      <c r="AJ157" s="427"/>
    </row>
    <row r="158" spans="1:36" s="426" customFormat="1" ht="15" hidden="1" customHeight="1">
      <c r="A158" s="54">
        <v>3</v>
      </c>
      <c r="B158" s="76">
        <v>2</v>
      </c>
      <c r="C158" s="76">
        <v>2</v>
      </c>
      <c r="D158" s="55">
        <v>6</v>
      </c>
      <c r="E158" s="76">
        <v>1</v>
      </c>
      <c r="F158" s="77">
        <v>1</v>
      </c>
      <c r="G158" s="78" t="s">
        <v>177</v>
      </c>
      <c r="H158" s="43">
        <v>260</v>
      </c>
      <c r="I158" s="61">
        <v>0</v>
      </c>
      <c r="J158" s="61">
        <v>0</v>
      </c>
      <c r="K158" s="61">
        <v>0</v>
      </c>
      <c r="L158" s="61">
        <v>0</v>
      </c>
      <c r="T158" s="427"/>
      <c r="U158" s="427"/>
      <c r="V158" s="427"/>
      <c r="W158" s="427"/>
      <c r="X158" s="427"/>
      <c r="Y158" s="427"/>
      <c r="Z158" s="427"/>
      <c r="AA158" s="427"/>
      <c r="AB158" s="427"/>
      <c r="AC158" s="427"/>
      <c r="AD158" s="427"/>
      <c r="AE158" s="427"/>
      <c r="AF158" s="427"/>
      <c r="AG158" s="427"/>
      <c r="AH158" s="427"/>
      <c r="AI158" s="427"/>
      <c r="AJ158" s="427"/>
    </row>
    <row r="159" spans="1:36" s="426" customFormat="1" ht="14.25" hidden="1" customHeight="1">
      <c r="A159" s="58">
        <v>3</v>
      </c>
      <c r="B159" s="54">
        <v>2</v>
      </c>
      <c r="C159" s="55">
        <v>2</v>
      </c>
      <c r="D159" s="55">
        <v>7</v>
      </c>
      <c r="E159" s="55"/>
      <c r="F159" s="57"/>
      <c r="G159" s="56" t="s">
        <v>178</v>
      </c>
      <c r="H159" s="43">
        <v>261</v>
      </c>
      <c r="I159" s="44">
        <f>I160</f>
        <v>0</v>
      </c>
      <c r="J159" s="110">
        <f>J160</f>
        <v>0</v>
      </c>
      <c r="K159" s="45">
        <f>K160</f>
        <v>0</v>
      </c>
      <c r="L159" s="45">
        <f>L160</f>
        <v>0</v>
      </c>
      <c r="T159" s="427"/>
      <c r="U159" s="427"/>
      <c r="V159" s="427"/>
      <c r="W159" s="427"/>
      <c r="X159" s="427"/>
      <c r="Y159" s="427"/>
      <c r="Z159" s="427"/>
      <c r="AA159" s="427"/>
      <c r="AB159" s="427"/>
      <c r="AC159" s="427"/>
      <c r="AD159" s="427"/>
      <c r="AE159" s="427"/>
      <c r="AF159" s="427"/>
      <c r="AG159" s="427"/>
      <c r="AH159" s="427"/>
      <c r="AI159" s="427"/>
      <c r="AJ159" s="427"/>
    </row>
    <row r="160" spans="1:36" s="426" customFormat="1" ht="15" hidden="1" customHeight="1">
      <c r="A160" s="58">
        <v>3</v>
      </c>
      <c r="B160" s="54">
        <v>2</v>
      </c>
      <c r="C160" s="55">
        <v>2</v>
      </c>
      <c r="D160" s="55">
        <v>7</v>
      </c>
      <c r="E160" s="55">
        <v>1</v>
      </c>
      <c r="F160" s="57"/>
      <c r="G160" s="56" t="s">
        <v>178</v>
      </c>
      <c r="H160" s="43">
        <v>262</v>
      </c>
      <c r="I160" s="44">
        <f>I161+I162</f>
        <v>0</v>
      </c>
      <c r="J160" s="44">
        <f>J161+J162</f>
        <v>0</v>
      </c>
      <c r="K160" s="44">
        <f>K161+K162</f>
        <v>0</v>
      </c>
      <c r="L160" s="44">
        <f>L161+L162</f>
        <v>0</v>
      </c>
      <c r="T160" s="427"/>
      <c r="U160" s="427"/>
      <c r="V160" s="427"/>
      <c r="W160" s="427"/>
      <c r="X160" s="427"/>
      <c r="Y160" s="427"/>
      <c r="Z160" s="427"/>
      <c r="AA160" s="427"/>
      <c r="AB160" s="427"/>
      <c r="AC160" s="427"/>
      <c r="AD160" s="427"/>
      <c r="AE160" s="427"/>
      <c r="AF160" s="427"/>
      <c r="AG160" s="427"/>
      <c r="AH160" s="427"/>
      <c r="AI160" s="427"/>
      <c r="AJ160" s="427"/>
    </row>
    <row r="161" spans="1:36" s="426" customFormat="1" ht="27.75" hidden="1" customHeight="1">
      <c r="A161" s="58">
        <v>3</v>
      </c>
      <c r="B161" s="54">
        <v>2</v>
      </c>
      <c r="C161" s="54">
        <v>2</v>
      </c>
      <c r="D161" s="55">
        <v>7</v>
      </c>
      <c r="E161" s="55">
        <v>1</v>
      </c>
      <c r="F161" s="57">
        <v>1</v>
      </c>
      <c r="G161" s="56" t="s">
        <v>179</v>
      </c>
      <c r="H161" s="43">
        <v>263</v>
      </c>
      <c r="I161" s="61">
        <v>0</v>
      </c>
      <c r="J161" s="61">
        <v>0</v>
      </c>
      <c r="K161" s="61">
        <v>0</v>
      </c>
      <c r="L161" s="61">
        <v>0</v>
      </c>
      <c r="T161" s="427"/>
      <c r="U161" s="427"/>
      <c r="V161" s="427"/>
      <c r="W161" s="427"/>
      <c r="X161" s="427"/>
      <c r="Y161" s="427"/>
      <c r="Z161" s="427"/>
      <c r="AA161" s="427"/>
      <c r="AB161" s="427"/>
      <c r="AC161" s="427"/>
      <c r="AD161" s="427"/>
      <c r="AE161" s="427"/>
      <c r="AF161" s="427"/>
      <c r="AG161" s="427"/>
      <c r="AH161" s="427"/>
      <c r="AI161" s="427"/>
      <c r="AJ161" s="427"/>
    </row>
    <row r="162" spans="1:36" s="426" customFormat="1" ht="25.5" hidden="1" customHeight="1">
      <c r="A162" s="58">
        <v>3</v>
      </c>
      <c r="B162" s="54">
        <v>2</v>
      </c>
      <c r="C162" s="54">
        <v>2</v>
      </c>
      <c r="D162" s="55">
        <v>7</v>
      </c>
      <c r="E162" s="55">
        <v>1</v>
      </c>
      <c r="F162" s="57">
        <v>2</v>
      </c>
      <c r="G162" s="56" t="s">
        <v>180</v>
      </c>
      <c r="H162" s="43">
        <v>264</v>
      </c>
      <c r="I162" s="61">
        <v>0</v>
      </c>
      <c r="J162" s="61">
        <v>0</v>
      </c>
      <c r="K162" s="61">
        <v>0</v>
      </c>
      <c r="L162" s="61">
        <v>0</v>
      </c>
      <c r="T162" s="427"/>
      <c r="U162" s="427"/>
      <c r="V162" s="427"/>
      <c r="W162" s="427"/>
      <c r="X162" s="427"/>
      <c r="Y162" s="427"/>
      <c r="Z162" s="427"/>
      <c r="AA162" s="427"/>
      <c r="AB162" s="427"/>
      <c r="AC162" s="427"/>
      <c r="AD162" s="427"/>
      <c r="AE162" s="427"/>
      <c r="AF162" s="427"/>
      <c r="AG162" s="427"/>
      <c r="AH162" s="427"/>
      <c r="AI162" s="427"/>
      <c r="AJ162" s="427"/>
    </row>
    <row r="163" spans="1:36" s="426" customFormat="1" ht="30" hidden="1" customHeight="1">
      <c r="A163" s="62">
        <v>3</v>
      </c>
      <c r="B163" s="62">
        <v>3</v>
      </c>
      <c r="C163" s="39"/>
      <c r="D163" s="40"/>
      <c r="E163" s="40"/>
      <c r="F163" s="42"/>
      <c r="G163" s="41" t="s">
        <v>195</v>
      </c>
      <c r="H163" s="43">
        <v>265</v>
      </c>
      <c r="I163" s="44">
        <f>SUM(I164+I196)</f>
        <v>0</v>
      </c>
      <c r="J163" s="110">
        <f>SUM(J164+J196)</f>
        <v>0</v>
      </c>
      <c r="K163" s="45">
        <f>SUM(K164+K196)</f>
        <v>0</v>
      </c>
      <c r="L163" s="45">
        <f>SUM(L164+L196)</f>
        <v>0</v>
      </c>
      <c r="T163" s="427"/>
      <c r="U163" s="427"/>
      <c r="V163" s="427"/>
      <c r="W163" s="427"/>
      <c r="X163" s="427"/>
      <c r="Y163" s="427"/>
      <c r="Z163" s="427"/>
      <c r="AA163" s="427"/>
      <c r="AB163" s="427"/>
      <c r="AC163" s="427"/>
      <c r="AD163" s="427"/>
      <c r="AE163" s="427"/>
      <c r="AF163" s="427"/>
      <c r="AG163" s="427"/>
      <c r="AH163" s="427"/>
      <c r="AI163" s="427"/>
      <c r="AJ163" s="427"/>
    </row>
    <row r="164" spans="1:36" s="426" customFormat="1" ht="40.5" hidden="1" customHeight="1">
      <c r="A164" s="58">
        <v>3</v>
      </c>
      <c r="B164" s="58">
        <v>3</v>
      </c>
      <c r="C164" s="54">
        <v>1</v>
      </c>
      <c r="D164" s="55"/>
      <c r="E164" s="55"/>
      <c r="F164" s="57"/>
      <c r="G164" s="56" t="s">
        <v>196</v>
      </c>
      <c r="H164" s="43">
        <v>266</v>
      </c>
      <c r="I164" s="44">
        <f>SUM(I165+I174+I178+I182+I186+I189+I192)</f>
        <v>0</v>
      </c>
      <c r="J164" s="110">
        <f>SUM(J165+J174+J178+J182+J186+J189+J192)</f>
        <v>0</v>
      </c>
      <c r="K164" s="45">
        <f>SUM(K165+K174+K178+K182+K186+K189+K192)</f>
        <v>0</v>
      </c>
      <c r="L164" s="45">
        <f>SUM(L165+L174+L178+L182+L186+L189+L192)</f>
        <v>0</v>
      </c>
      <c r="T164" s="427"/>
      <c r="U164" s="427"/>
      <c r="V164" s="427"/>
      <c r="W164" s="427"/>
      <c r="X164" s="427"/>
      <c r="Y164" s="427"/>
      <c r="Z164" s="427"/>
      <c r="AA164" s="427"/>
      <c r="AB164" s="427"/>
      <c r="AC164" s="427"/>
      <c r="AD164" s="427"/>
      <c r="AE164" s="427"/>
      <c r="AF164" s="427"/>
      <c r="AG164" s="427"/>
      <c r="AH164" s="427"/>
      <c r="AI164" s="427"/>
      <c r="AJ164" s="427"/>
    </row>
    <row r="165" spans="1:36" s="426" customFormat="1" ht="15" hidden="1" customHeight="1">
      <c r="A165" s="58">
        <v>3</v>
      </c>
      <c r="B165" s="58">
        <v>3</v>
      </c>
      <c r="C165" s="54">
        <v>1</v>
      </c>
      <c r="D165" s="55">
        <v>1</v>
      </c>
      <c r="E165" s="55"/>
      <c r="F165" s="57"/>
      <c r="G165" s="56" t="s">
        <v>182</v>
      </c>
      <c r="H165" s="43">
        <v>267</v>
      </c>
      <c r="I165" s="44">
        <f>SUM(I166+I168+I171)</f>
        <v>0</v>
      </c>
      <c r="J165" s="44">
        <f>SUM(J166+J168+J171)</f>
        <v>0</v>
      </c>
      <c r="K165" s="44">
        <f>SUM(K166+K168+K171)</f>
        <v>0</v>
      </c>
      <c r="L165" s="44">
        <f>SUM(L166+L168+L171)</f>
        <v>0</v>
      </c>
      <c r="T165" s="427"/>
      <c r="U165" s="427"/>
      <c r="V165" s="427"/>
      <c r="W165" s="427"/>
      <c r="X165" s="427"/>
      <c r="Y165" s="427"/>
      <c r="Z165" s="427"/>
      <c r="AA165" s="427"/>
      <c r="AB165" s="427"/>
      <c r="AC165" s="427"/>
      <c r="AD165" s="427"/>
      <c r="AE165" s="427"/>
      <c r="AF165" s="427"/>
      <c r="AG165" s="427"/>
      <c r="AH165" s="427"/>
      <c r="AI165" s="427"/>
      <c r="AJ165" s="427"/>
    </row>
    <row r="166" spans="1:36" s="426" customFormat="1" ht="12.75" hidden="1" customHeight="1">
      <c r="A166" s="58">
        <v>3</v>
      </c>
      <c r="B166" s="58">
        <v>3</v>
      </c>
      <c r="C166" s="54">
        <v>1</v>
      </c>
      <c r="D166" s="55">
        <v>1</v>
      </c>
      <c r="E166" s="55">
        <v>1</v>
      </c>
      <c r="F166" s="57"/>
      <c r="G166" s="56" t="s">
        <v>160</v>
      </c>
      <c r="H166" s="43">
        <v>268</v>
      </c>
      <c r="I166" s="44">
        <f>SUM(I167:I167)</f>
        <v>0</v>
      </c>
      <c r="J166" s="110">
        <f>SUM(J167:J167)</f>
        <v>0</v>
      </c>
      <c r="K166" s="45">
        <f>SUM(K167:K167)</f>
        <v>0</v>
      </c>
      <c r="L166" s="45">
        <f>SUM(L167:L167)</f>
        <v>0</v>
      </c>
      <c r="T166" s="427"/>
      <c r="U166" s="427"/>
      <c r="V166" s="427"/>
      <c r="W166" s="427"/>
      <c r="X166" s="427"/>
      <c r="Y166" s="427"/>
      <c r="Z166" s="427"/>
      <c r="AA166" s="427"/>
      <c r="AB166" s="427"/>
      <c r="AC166" s="427"/>
      <c r="AD166" s="427"/>
      <c r="AE166" s="427"/>
      <c r="AF166" s="427"/>
      <c r="AG166" s="427"/>
      <c r="AH166" s="427"/>
      <c r="AI166" s="427"/>
      <c r="AJ166" s="427"/>
    </row>
    <row r="167" spans="1:36" s="426" customFormat="1" ht="15" hidden="1" customHeight="1">
      <c r="A167" s="58">
        <v>3</v>
      </c>
      <c r="B167" s="58">
        <v>3</v>
      </c>
      <c r="C167" s="54">
        <v>1</v>
      </c>
      <c r="D167" s="55">
        <v>1</v>
      </c>
      <c r="E167" s="55">
        <v>1</v>
      </c>
      <c r="F167" s="57">
        <v>1</v>
      </c>
      <c r="G167" s="56" t="s">
        <v>160</v>
      </c>
      <c r="H167" s="43">
        <v>269</v>
      </c>
      <c r="I167" s="61">
        <v>0</v>
      </c>
      <c r="J167" s="61">
        <v>0</v>
      </c>
      <c r="K167" s="61">
        <v>0</v>
      </c>
      <c r="L167" s="61">
        <v>0</v>
      </c>
      <c r="T167" s="427"/>
      <c r="U167" s="427"/>
      <c r="V167" s="427"/>
      <c r="W167" s="427"/>
      <c r="X167" s="427"/>
      <c r="Y167" s="427"/>
      <c r="Z167" s="427"/>
      <c r="AA167" s="427"/>
      <c r="AB167" s="427"/>
      <c r="AC167" s="427"/>
      <c r="AD167" s="427"/>
      <c r="AE167" s="427"/>
      <c r="AF167" s="427"/>
      <c r="AG167" s="427"/>
      <c r="AH167" s="427"/>
      <c r="AI167" s="427"/>
      <c r="AJ167" s="427"/>
    </row>
    <row r="168" spans="1:36" s="426" customFormat="1" ht="14.25" hidden="1" customHeight="1">
      <c r="A168" s="58">
        <v>3</v>
      </c>
      <c r="B168" s="58">
        <v>3</v>
      </c>
      <c r="C168" s="54">
        <v>1</v>
      </c>
      <c r="D168" s="55">
        <v>1</v>
      </c>
      <c r="E168" s="55">
        <v>2</v>
      </c>
      <c r="F168" s="57"/>
      <c r="G168" s="56" t="s">
        <v>183</v>
      </c>
      <c r="H168" s="43">
        <v>270</v>
      </c>
      <c r="I168" s="44">
        <f>SUM(I169:I170)</f>
        <v>0</v>
      </c>
      <c r="J168" s="44">
        <f>SUM(J169:J170)</f>
        <v>0</v>
      </c>
      <c r="K168" s="44">
        <f>SUM(K169:K170)</f>
        <v>0</v>
      </c>
      <c r="L168" s="44">
        <f>SUM(L169:L170)</f>
        <v>0</v>
      </c>
      <c r="T168" s="427"/>
      <c r="U168" s="427"/>
      <c r="V168" s="427"/>
      <c r="W168" s="427"/>
      <c r="X168" s="427"/>
      <c r="Y168" s="427"/>
      <c r="Z168" s="427"/>
      <c r="AA168" s="427"/>
      <c r="AB168" s="427"/>
      <c r="AC168" s="427"/>
      <c r="AD168" s="427"/>
      <c r="AE168" s="427"/>
      <c r="AF168" s="427"/>
      <c r="AG168" s="427"/>
      <c r="AH168" s="427"/>
      <c r="AI168" s="427"/>
      <c r="AJ168" s="427"/>
    </row>
    <row r="169" spans="1:36" s="426" customFormat="1" ht="14.25" hidden="1" customHeight="1">
      <c r="A169" s="58">
        <v>3</v>
      </c>
      <c r="B169" s="58">
        <v>3</v>
      </c>
      <c r="C169" s="54">
        <v>1</v>
      </c>
      <c r="D169" s="55">
        <v>1</v>
      </c>
      <c r="E169" s="55">
        <v>2</v>
      </c>
      <c r="F169" s="57">
        <v>1</v>
      </c>
      <c r="G169" s="56" t="s">
        <v>162</v>
      </c>
      <c r="H169" s="43">
        <v>271</v>
      </c>
      <c r="I169" s="61">
        <v>0</v>
      </c>
      <c r="J169" s="61">
        <v>0</v>
      </c>
      <c r="K169" s="61">
        <v>0</v>
      </c>
      <c r="L169" s="61">
        <v>0</v>
      </c>
      <c r="T169" s="427"/>
      <c r="U169" s="427"/>
      <c r="V169" s="427"/>
      <c r="W169" s="427"/>
      <c r="X169" s="427"/>
      <c r="Y169" s="427"/>
      <c r="Z169" s="427"/>
      <c r="AA169" s="427"/>
      <c r="AB169" s="427"/>
      <c r="AC169" s="427"/>
      <c r="AD169" s="427"/>
      <c r="AE169" s="427"/>
      <c r="AF169" s="427"/>
      <c r="AG169" s="427"/>
      <c r="AH169" s="427"/>
      <c r="AI169" s="427"/>
      <c r="AJ169" s="427"/>
    </row>
    <row r="170" spans="1:36" s="426" customFormat="1" ht="14.25" hidden="1" customHeight="1">
      <c r="A170" s="58">
        <v>3</v>
      </c>
      <c r="B170" s="58">
        <v>3</v>
      </c>
      <c r="C170" s="54">
        <v>1</v>
      </c>
      <c r="D170" s="55">
        <v>1</v>
      </c>
      <c r="E170" s="55">
        <v>2</v>
      </c>
      <c r="F170" s="57">
        <v>2</v>
      </c>
      <c r="G170" s="56" t="s">
        <v>163</v>
      </c>
      <c r="H170" s="43">
        <v>272</v>
      </c>
      <c r="I170" s="61">
        <v>0</v>
      </c>
      <c r="J170" s="61">
        <v>0</v>
      </c>
      <c r="K170" s="61">
        <v>0</v>
      </c>
      <c r="L170" s="61">
        <v>0</v>
      </c>
      <c r="T170" s="427"/>
      <c r="U170" s="427"/>
      <c r="V170" s="427"/>
      <c r="W170" s="427"/>
      <c r="X170" s="427"/>
      <c r="Y170" s="427"/>
      <c r="Z170" s="427"/>
      <c r="AA170" s="427"/>
      <c r="AB170" s="427"/>
      <c r="AC170" s="427"/>
      <c r="AD170" s="427"/>
      <c r="AE170" s="427"/>
      <c r="AF170" s="427"/>
      <c r="AG170" s="427"/>
      <c r="AH170" s="427"/>
      <c r="AI170" s="427"/>
      <c r="AJ170" s="427"/>
    </row>
    <row r="171" spans="1:36" s="426" customFormat="1" ht="14.25" hidden="1" customHeight="1">
      <c r="A171" s="58">
        <v>3</v>
      </c>
      <c r="B171" s="58">
        <v>3</v>
      </c>
      <c r="C171" s="54">
        <v>1</v>
      </c>
      <c r="D171" s="55">
        <v>1</v>
      </c>
      <c r="E171" s="55">
        <v>3</v>
      </c>
      <c r="F171" s="57"/>
      <c r="G171" s="56" t="s">
        <v>164</v>
      </c>
      <c r="H171" s="43">
        <v>273</v>
      </c>
      <c r="I171" s="44">
        <f>SUM(I172:I173)</f>
        <v>0</v>
      </c>
      <c r="J171" s="44">
        <f>SUM(J172:J173)</f>
        <v>0</v>
      </c>
      <c r="K171" s="44">
        <f>SUM(K172:K173)</f>
        <v>0</v>
      </c>
      <c r="L171" s="44">
        <f>SUM(L172:L173)</f>
        <v>0</v>
      </c>
      <c r="T171" s="427"/>
      <c r="U171" s="427"/>
      <c r="V171" s="427"/>
      <c r="W171" s="427"/>
      <c r="X171" s="427"/>
      <c r="Y171" s="427"/>
      <c r="Z171" s="427"/>
      <c r="AA171" s="427"/>
      <c r="AB171" s="427"/>
      <c r="AC171" s="427"/>
      <c r="AD171" s="427"/>
      <c r="AE171" s="427"/>
      <c r="AF171" s="427"/>
      <c r="AG171" s="427"/>
      <c r="AH171" s="427"/>
      <c r="AI171" s="427"/>
      <c r="AJ171" s="427"/>
    </row>
    <row r="172" spans="1:36" s="426" customFormat="1" ht="14.25" hidden="1" customHeight="1">
      <c r="A172" s="58">
        <v>3</v>
      </c>
      <c r="B172" s="58">
        <v>3</v>
      </c>
      <c r="C172" s="54">
        <v>1</v>
      </c>
      <c r="D172" s="55">
        <v>1</v>
      </c>
      <c r="E172" s="55">
        <v>3</v>
      </c>
      <c r="F172" s="57">
        <v>1</v>
      </c>
      <c r="G172" s="56" t="s">
        <v>197</v>
      </c>
      <c r="H172" s="43">
        <v>274</v>
      </c>
      <c r="I172" s="61">
        <v>0</v>
      </c>
      <c r="J172" s="61">
        <v>0</v>
      </c>
      <c r="K172" s="61">
        <v>0</v>
      </c>
      <c r="L172" s="61">
        <v>0</v>
      </c>
      <c r="T172" s="427"/>
      <c r="U172" s="427"/>
      <c r="V172" s="427"/>
      <c r="W172" s="427"/>
      <c r="X172" s="427"/>
      <c r="Y172" s="427"/>
      <c r="Z172" s="427"/>
      <c r="AA172" s="427"/>
      <c r="AB172" s="427"/>
      <c r="AC172" s="427"/>
      <c r="AD172" s="427"/>
      <c r="AE172" s="427"/>
      <c r="AF172" s="427"/>
      <c r="AG172" s="427"/>
      <c r="AH172" s="427"/>
      <c r="AI172" s="427"/>
      <c r="AJ172" s="427"/>
    </row>
    <row r="173" spans="1:36" s="426" customFormat="1" ht="14.25" hidden="1" customHeight="1">
      <c r="A173" s="58">
        <v>3</v>
      </c>
      <c r="B173" s="58">
        <v>3</v>
      </c>
      <c r="C173" s="54">
        <v>1</v>
      </c>
      <c r="D173" s="55">
        <v>1</v>
      </c>
      <c r="E173" s="55">
        <v>3</v>
      </c>
      <c r="F173" s="57">
        <v>2</v>
      </c>
      <c r="G173" s="56" t="s">
        <v>184</v>
      </c>
      <c r="H173" s="43">
        <v>275</v>
      </c>
      <c r="I173" s="61">
        <v>0</v>
      </c>
      <c r="J173" s="61">
        <v>0</v>
      </c>
      <c r="K173" s="61">
        <v>0</v>
      </c>
      <c r="L173" s="61">
        <v>0</v>
      </c>
      <c r="T173" s="427"/>
      <c r="U173" s="427"/>
      <c r="V173" s="427"/>
      <c r="W173" s="427"/>
      <c r="X173" s="427"/>
      <c r="Y173" s="427"/>
      <c r="Z173" s="427"/>
      <c r="AA173" s="427"/>
      <c r="AB173" s="427"/>
      <c r="AC173" s="427"/>
      <c r="AD173" s="427"/>
      <c r="AE173" s="427"/>
      <c r="AF173" s="427"/>
      <c r="AG173" s="427"/>
      <c r="AH173" s="427"/>
      <c r="AI173" s="427"/>
      <c r="AJ173" s="427"/>
    </row>
    <row r="174" spans="1:36" s="426" customFormat="1" ht="14.4" hidden="1" customHeight="1">
      <c r="A174" s="74">
        <v>3</v>
      </c>
      <c r="B174" s="49">
        <v>3</v>
      </c>
      <c r="C174" s="54">
        <v>1</v>
      </c>
      <c r="D174" s="55">
        <v>2</v>
      </c>
      <c r="E174" s="55"/>
      <c r="F174" s="57"/>
      <c r="G174" s="56" t="s">
        <v>198</v>
      </c>
      <c r="H174" s="43">
        <v>276</v>
      </c>
      <c r="I174" s="44">
        <f>I175</f>
        <v>0</v>
      </c>
      <c r="J174" s="110">
        <f>J175</f>
        <v>0</v>
      </c>
      <c r="K174" s="45">
        <f>K175</f>
        <v>0</v>
      </c>
      <c r="L174" s="45">
        <f>L175</f>
        <v>0</v>
      </c>
      <c r="T174" s="427"/>
      <c r="U174" s="427"/>
      <c r="V174" s="427"/>
      <c r="W174" s="427"/>
      <c r="X174" s="427"/>
      <c r="Y174" s="427"/>
      <c r="Z174" s="427"/>
      <c r="AA174" s="427"/>
      <c r="AB174" s="427"/>
      <c r="AC174" s="427"/>
      <c r="AD174" s="427"/>
      <c r="AE174" s="427"/>
      <c r="AF174" s="427"/>
      <c r="AG174" s="427"/>
      <c r="AH174" s="427"/>
      <c r="AI174" s="427"/>
      <c r="AJ174" s="427"/>
    </row>
    <row r="175" spans="1:36" s="426" customFormat="1" ht="15" hidden="1" customHeight="1">
      <c r="A175" s="74">
        <v>3</v>
      </c>
      <c r="B175" s="74">
        <v>3</v>
      </c>
      <c r="C175" s="49">
        <v>1</v>
      </c>
      <c r="D175" s="47">
        <v>2</v>
      </c>
      <c r="E175" s="47">
        <v>1</v>
      </c>
      <c r="F175" s="50"/>
      <c r="G175" s="56" t="s">
        <v>198</v>
      </c>
      <c r="H175" s="43">
        <v>277</v>
      </c>
      <c r="I175" s="64">
        <f>SUM(I176:I177)</f>
        <v>0</v>
      </c>
      <c r="J175" s="111">
        <f>SUM(J176:J177)</f>
        <v>0</v>
      </c>
      <c r="K175" s="65">
        <f>SUM(K176:K177)</f>
        <v>0</v>
      </c>
      <c r="L175" s="65">
        <f>SUM(L176:L177)</f>
        <v>0</v>
      </c>
      <c r="T175" s="427"/>
      <c r="U175" s="427"/>
      <c r="V175" s="427"/>
      <c r="W175" s="427"/>
      <c r="X175" s="427"/>
      <c r="Y175" s="427"/>
      <c r="Z175" s="427"/>
      <c r="AA175" s="427"/>
      <c r="AB175" s="427"/>
      <c r="AC175" s="427"/>
      <c r="AD175" s="427"/>
      <c r="AE175" s="427"/>
      <c r="AF175" s="427"/>
      <c r="AG175" s="427"/>
      <c r="AH175" s="427"/>
      <c r="AI175" s="427"/>
      <c r="AJ175" s="427"/>
    </row>
    <row r="176" spans="1:36" s="426" customFormat="1" ht="15" hidden="1" customHeight="1">
      <c r="A176" s="58">
        <v>3</v>
      </c>
      <c r="B176" s="58">
        <v>3</v>
      </c>
      <c r="C176" s="54">
        <v>1</v>
      </c>
      <c r="D176" s="55">
        <v>2</v>
      </c>
      <c r="E176" s="55">
        <v>1</v>
      </c>
      <c r="F176" s="57">
        <v>1</v>
      </c>
      <c r="G176" s="56" t="s">
        <v>199</v>
      </c>
      <c r="H176" s="43">
        <v>278</v>
      </c>
      <c r="I176" s="61">
        <v>0</v>
      </c>
      <c r="J176" s="61">
        <v>0</v>
      </c>
      <c r="K176" s="61">
        <v>0</v>
      </c>
      <c r="L176" s="61">
        <v>0</v>
      </c>
      <c r="T176" s="427"/>
      <c r="U176" s="427"/>
      <c r="V176" s="427"/>
      <c r="W176" s="427"/>
      <c r="X176" s="427"/>
      <c r="Y176" s="427"/>
      <c r="Z176" s="427"/>
      <c r="AA176" s="427"/>
      <c r="AB176" s="427"/>
      <c r="AC176" s="427"/>
      <c r="AD176" s="427"/>
      <c r="AE176" s="427"/>
      <c r="AF176" s="427"/>
      <c r="AG176" s="427"/>
      <c r="AH176" s="427"/>
      <c r="AI176" s="427"/>
      <c r="AJ176" s="427"/>
    </row>
    <row r="177" spans="1:36" s="426" customFormat="1" ht="12.75" hidden="1" customHeight="1">
      <c r="A177" s="66">
        <v>3</v>
      </c>
      <c r="B177" s="99">
        <v>3</v>
      </c>
      <c r="C177" s="75">
        <v>1</v>
      </c>
      <c r="D177" s="76">
        <v>2</v>
      </c>
      <c r="E177" s="76">
        <v>1</v>
      </c>
      <c r="F177" s="77">
        <v>2</v>
      </c>
      <c r="G177" s="78" t="s">
        <v>200</v>
      </c>
      <c r="H177" s="43">
        <v>279</v>
      </c>
      <c r="I177" s="61">
        <v>0</v>
      </c>
      <c r="J177" s="61">
        <v>0</v>
      </c>
      <c r="K177" s="61">
        <v>0</v>
      </c>
      <c r="L177" s="61">
        <v>0</v>
      </c>
      <c r="T177" s="427"/>
      <c r="U177" s="427"/>
      <c r="V177" s="427"/>
      <c r="W177" s="427"/>
      <c r="X177" s="427"/>
      <c r="Y177" s="427"/>
      <c r="Z177" s="427"/>
      <c r="AA177" s="427"/>
      <c r="AB177" s="427"/>
      <c r="AC177" s="427"/>
      <c r="AD177" s="427"/>
      <c r="AE177" s="427"/>
      <c r="AF177" s="427"/>
      <c r="AG177" s="427"/>
      <c r="AH177" s="427"/>
      <c r="AI177" s="427"/>
      <c r="AJ177" s="427"/>
    </row>
    <row r="178" spans="1:36" s="426" customFormat="1" ht="15.75" hidden="1" customHeight="1">
      <c r="A178" s="54">
        <v>3</v>
      </c>
      <c r="B178" s="56">
        <v>3</v>
      </c>
      <c r="C178" s="54">
        <v>1</v>
      </c>
      <c r="D178" s="55">
        <v>3</v>
      </c>
      <c r="E178" s="55"/>
      <c r="F178" s="57"/>
      <c r="G178" s="56" t="s">
        <v>201</v>
      </c>
      <c r="H178" s="43">
        <v>280</v>
      </c>
      <c r="I178" s="44">
        <f>I179</f>
        <v>0</v>
      </c>
      <c r="J178" s="110">
        <f>J179</f>
        <v>0</v>
      </c>
      <c r="K178" s="45">
        <f>K179</f>
        <v>0</v>
      </c>
      <c r="L178" s="45">
        <f>L179</f>
        <v>0</v>
      </c>
      <c r="T178" s="427"/>
      <c r="U178" s="427"/>
      <c r="V178" s="427"/>
      <c r="W178" s="427"/>
      <c r="X178" s="427"/>
      <c r="Y178" s="427"/>
      <c r="Z178" s="427"/>
      <c r="AA178" s="427"/>
      <c r="AB178" s="427"/>
      <c r="AC178" s="427"/>
      <c r="AD178" s="427"/>
      <c r="AE178" s="427"/>
      <c r="AF178" s="427"/>
      <c r="AG178" s="427"/>
      <c r="AH178" s="427"/>
      <c r="AI178" s="427"/>
      <c r="AJ178" s="427"/>
    </row>
    <row r="179" spans="1:36" s="426" customFormat="1" ht="15.75" hidden="1" customHeight="1">
      <c r="A179" s="54">
        <v>3</v>
      </c>
      <c r="B179" s="78">
        <v>3</v>
      </c>
      <c r="C179" s="75">
        <v>1</v>
      </c>
      <c r="D179" s="76">
        <v>3</v>
      </c>
      <c r="E179" s="76">
        <v>1</v>
      </c>
      <c r="F179" s="77"/>
      <c r="G179" s="56" t="s">
        <v>201</v>
      </c>
      <c r="H179" s="43">
        <v>281</v>
      </c>
      <c r="I179" s="45">
        <f>I180+I181</f>
        <v>0</v>
      </c>
      <c r="J179" s="45">
        <f>J180+J181</f>
        <v>0</v>
      </c>
      <c r="K179" s="45">
        <f>K180+K181</f>
        <v>0</v>
      </c>
      <c r="L179" s="45">
        <f>L180+L181</f>
        <v>0</v>
      </c>
      <c r="T179" s="427"/>
      <c r="U179" s="427"/>
      <c r="V179" s="427"/>
      <c r="W179" s="427"/>
      <c r="X179" s="427"/>
      <c r="Y179" s="427"/>
      <c r="Z179" s="427"/>
      <c r="AA179" s="427"/>
      <c r="AB179" s="427"/>
      <c r="AC179" s="427"/>
      <c r="AD179" s="427"/>
      <c r="AE179" s="427"/>
      <c r="AF179" s="427"/>
      <c r="AG179" s="427"/>
      <c r="AH179" s="427"/>
      <c r="AI179" s="427"/>
      <c r="AJ179" s="427"/>
    </row>
    <row r="180" spans="1:36" s="426" customFormat="1" ht="27" hidden="1" customHeight="1">
      <c r="A180" s="54">
        <v>3</v>
      </c>
      <c r="B180" s="56">
        <v>3</v>
      </c>
      <c r="C180" s="54">
        <v>1</v>
      </c>
      <c r="D180" s="55">
        <v>3</v>
      </c>
      <c r="E180" s="55">
        <v>1</v>
      </c>
      <c r="F180" s="57">
        <v>1</v>
      </c>
      <c r="G180" s="56" t="s">
        <v>202</v>
      </c>
      <c r="H180" s="43">
        <v>282</v>
      </c>
      <c r="I180" s="104">
        <v>0</v>
      </c>
      <c r="J180" s="104">
        <v>0</v>
      </c>
      <c r="K180" s="104">
        <v>0</v>
      </c>
      <c r="L180" s="103">
        <v>0</v>
      </c>
      <c r="T180" s="427"/>
      <c r="U180" s="427"/>
      <c r="V180" s="427"/>
      <c r="W180" s="427"/>
      <c r="X180" s="427"/>
      <c r="Y180" s="427"/>
      <c r="Z180" s="427"/>
      <c r="AA180" s="427"/>
      <c r="AB180" s="427"/>
      <c r="AC180" s="427"/>
      <c r="AD180" s="427"/>
      <c r="AE180" s="427"/>
      <c r="AF180" s="427"/>
      <c r="AG180" s="427"/>
      <c r="AH180" s="427"/>
      <c r="AI180" s="427"/>
      <c r="AJ180" s="427"/>
    </row>
    <row r="181" spans="1:36" s="426" customFormat="1" ht="26.25" hidden="1" customHeight="1">
      <c r="A181" s="54">
        <v>3</v>
      </c>
      <c r="B181" s="56">
        <v>3</v>
      </c>
      <c r="C181" s="54">
        <v>1</v>
      </c>
      <c r="D181" s="55">
        <v>3</v>
      </c>
      <c r="E181" s="55">
        <v>1</v>
      </c>
      <c r="F181" s="57">
        <v>2</v>
      </c>
      <c r="G181" s="56" t="s">
        <v>203</v>
      </c>
      <c r="H181" s="43">
        <v>283</v>
      </c>
      <c r="I181" s="61">
        <v>0</v>
      </c>
      <c r="J181" s="61">
        <v>0</v>
      </c>
      <c r="K181" s="61">
        <v>0</v>
      </c>
      <c r="L181" s="61">
        <v>0</v>
      </c>
      <c r="T181" s="427"/>
      <c r="U181" s="427"/>
      <c r="V181" s="427"/>
      <c r="W181" s="427"/>
      <c r="X181" s="427"/>
      <c r="Y181" s="427"/>
      <c r="Z181" s="427"/>
      <c r="AA181" s="427"/>
      <c r="AB181" s="427"/>
      <c r="AC181" s="427"/>
      <c r="AD181" s="427"/>
      <c r="AE181" s="427"/>
      <c r="AF181" s="427"/>
      <c r="AG181" s="427"/>
      <c r="AH181" s="427"/>
      <c r="AI181" s="427"/>
      <c r="AJ181" s="427"/>
    </row>
    <row r="182" spans="1:36" s="426" customFormat="1" ht="14.4" hidden="1" customHeight="1">
      <c r="A182" s="54">
        <v>3</v>
      </c>
      <c r="B182" s="56">
        <v>3</v>
      </c>
      <c r="C182" s="54">
        <v>1</v>
      </c>
      <c r="D182" s="55">
        <v>4</v>
      </c>
      <c r="E182" s="55"/>
      <c r="F182" s="57"/>
      <c r="G182" s="56" t="s">
        <v>204</v>
      </c>
      <c r="H182" s="43">
        <v>284</v>
      </c>
      <c r="I182" s="44">
        <f>I183</f>
        <v>0</v>
      </c>
      <c r="J182" s="110">
        <f>J183</f>
        <v>0</v>
      </c>
      <c r="K182" s="45">
        <f>K183</f>
        <v>0</v>
      </c>
      <c r="L182" s="45">
        <f>L183</f>
        <v>0</v>
      </c>
      <c r="T182" s="427"/>
      <c r="U182" s="427"/>
      <c r="V182" s="427"/>
      <c r="W182" s="427"/>
      <c r="X182" s="427"/>
      <c r="Y182" s="427"/>
      <c r="Z182" s="427"/>
      <c r="AA182" s="427"/>
      <c r="AB182" s="427"/>
      <c r="AC182" s="427"/>
      <c r="AD182" s="427"/>
      <c r="AE182" s="427"/>
      <c r="AF182" s="427"/>
      <c r="AG182" s="427"/>
      <c r="AH182" s="427"/>
      <c r="AI182" s="427"/>
      <c r="AJ182" s="427"/>
    </row>
    <row r="183" spans="1:36" s="426" customFormat="1" ht="15" hidden="1" customHeight="1">
      <c r="A183" s="58">
        <v>3</v>
      </c>
      <c r="B183" s="54">
        <v>3</v>
      </c>
      <c r="C183" s="55">
        <v>1</v>
      </c>
      <c r="D183" s="55">
        <v>4</v>
      </c>
      <c r="E183" s="55">
        <v>1</v>
      </c>
      <c r="F183" s="57"/>
      <c r="G183" s="56" t="s">
        <v>204</v>
      </c>
      <c r="H183" s="43">
        <v>285</v>
      </c>
      <c r="I183" s="44">
        <f>SUM(I184:I185)</f>
        <v>0</v>
      </c>
      <c r="J183" s="44">
        <f>SUM(J184:J185)</f>
        <v>0</v>
      </c>
      <c r="K183" s="44">
        <f>SUM(K184:K185)</f>
        <v>0</v>
      </c>
      <c r="L183" s="44">
        <f>SUM(L184:L185)</f>
        <v>0</v>
      </c>
      <c r="T183" s="427"/>
      <c r="U183" s="427"/>
      <c r="V183" s="427"/>
      <c r="W183" s="427"/>
      <c r="X183" s="427"/>
      <c r="Y183" s="427"/>
      <c r="Z183" s="427"/>
      <c r="AA183" s="427"/>
      <c r="AB183" s="427"/>
      <c r="AC183" s="427"/>
      <c r="AD183" s="427"/>
      <c r="AE183" s="427"/>
      <c r="AF183" s="427"/>
      <c r="AG183" s="427"/>
      <c r="AH183" s="427"/>
      <c r="AI183" s="427"/>
      <c r="AJ183" s="427"/>
    </row>
    <row r="184" spans="1:36" s="426" customFormat="1" ht="14.4" hidden="1" customHeight="1">
      <c r="A184" s="58">
        <v>3</v>
      </c>
      <c r="B184" s="54">
        <v>3</v>
      </c>
      <c r="C184" s="55">
        <v>1</v>
      </c>
      <c r="D184" s="55">
        <v>4</v>
      </c>
      <c r="E184" s="55">
        <v>1</v>
      </c>
      <c r="F184" s="57">
        <v>1</v>
      </c>
      <c r="G184" s="56" t="s">
        <v>205</v>
      </c>
      <c r="H184" s="43">
        <v>286</v>
      </c>
      <c r="I184" s="60">
        <v>0</v>
      </c>
      <c r="J184" s="61">
        <v>0</v>
      </c>
      <c r="K184" s="61">
        <v>0</v>
      </c>
      <c r="L184" s="60">
        <v>0</v>
      </c>
      <c r="T184" s="427"/>
      <c r="U184" s="427"/>
      <c r="V184" s="427"/>
      <c r="W184" s="427"/>
      <c r="X184" s="427"/>
      <c r="Y184" s="427"/>
      <c r="Z184" s="427"/>
      <c r="AA184" s="427"/>
      <c r="AB184" s="427"/>
      <c r="AC184" s="427"/>
      <c r="AD184" s="427"/>
      <c r="AE184" s="427"/>
      <c r="AF184" s="427"/>
      <c r="AG184" s="427"/>
      <c r="AH184" s="427"/>
      <c r="AI184" s="427"/>
      <c r="AJ184" s="427"/>
    </row>
    <row r="185" spans="1:36" s="426" customFormat="1" ht="14.25" hidden="1" customHeight="1">
      <c r="A185" s="54">
        <v>3</v>
      </c>
      <c r="B185" s="55">
        <v>3</v>
      </c>
      <c r="C185" s="55">
        <v>1</v>
      </c>
      <c r="D185" s="55">
        <v>4</v>
      </c>
      <c r="E185" s="55">
        <v>1</v>
      </c>
      <c r="F185" s="57">
        <v>2</v>
      </c>
      <c r="G185" s="56" t="s">
        <v>206</v>
      </c>
      <c r="H185" s="43">
        <v>287</v>
      </c>
      <c r="I185" s="61">
        <v>0</v>
      </c>
      <c r="J185" s="104">
        <v>0</v>
      </c>
      <c r="K185" s="104">
        <v>0</v>
      </c>
      <c r="L185" s="103">
        <v>0</v>
      </c>
      <c r="T185" s="427"/>
      <c r="U185" s="427"/>
      <c r="V185" s="427"/>
      <c r="W185" s="427"/>
      <c r="X185" s="427"/>
      <c r="Y185" s="427"/>
      <c r="Z185" s="427"/>
      <c r="AA185" s="427"/>
      <c r="AB185" s="427"/>
      <c r="AC185" s="427"/>
      <c r="AD185" s="427"/>
      <c r="AE185" s="427"/>
      <c r="AF185" s="427"/>
      <c r="AG185" s="427"/>
      <c r="AH185" s="427"/>
      <c r="AI185" s="427"/>
      <c r="AJ185" s="427"/>
    </row>
    <row r="186" spans="1:36" s="426" customFormat="1" ht="15.75" hidden="1" customHeight="1">
      <c r="A186" s="54">
        <v>3</v>
      </c>
      <c r="B186" s="55">
        <v>3</v>
      </c>
      <c r="C186" s="55">
        <v>1</v>
      </c>
      <c r="D186" s="55">
        <v>5</v>
      </c>
      <c r="E186" s="55"/>
      <c r="F186" s="57"/>
      <c r="G186" s="56" t="s">
        <v>207</v>
      </c>
      <c r="H186" s="43">
        <v>288</v>
      </c>
      <c r="I186" s="65">
        <f t="shared" ref="I186:L187" si="14">I187</f>
        <v>0</v>
      </c>
      <c r="J186" s="110">
        <f t="shared" si="14"/>
        <v>0</v>
      </c>
      <c r="K186" s="45">
        <f t="shared" si="14"/>
        <v>0</v>
      </c>
      <c r="L186" s="45">
        <f t="shared" si="14"/>
        <v>0</v>
      </c>
      <c r="T186" s="427"/>
      <c r="U186" s="427"/>
      <c r="V186" s="427"/>
      <c r="W186" s="427"/>
      <c r="X186" s="427"/>
      <c r="Y186" s="427"/>
      <c r="Z186" s="427"/>
      <c r="AA186" s="427"/>
      <c r="AB186" s="427"/>
      <c r="AC186" s="427"/>
      <c r="AD186" s="427"/>
      <c r="AE186" s="427"/>
      <c r="AF186" s="427"/>
      <c r="AG186" s="427"/>
      <c r="AH186" s="427"/>
      <c r="AI186" s="427"/>
      <c r="AJ186" s="427"/>
    </row>
    <row r="187" spans="1:36" s="426" customFormat="1" ht="14.25" hidden="1" customHeight="1">
      <c r="A187" s="49">
        <v>3</v>
      </c>
      <c r="B187" s="76">
        <v>3</v>
      </c>
      <c r="C187" s="76">
        <v>1</v>
      </c>
      <c r="D187" s="76">
        <v>5</v>
      </c>
      <c r="E187" s="76">
        <v>1</v>
      </c>
      <c r="F187" s="77"/>
      <c r="G187" s="56" t="s">
        <v>207</v>
      </c>
      <c r="H187" s="43">
        <v>289</v>
      </c>
      <c r="I187" s="45">
        <f t="shared" si="14"/>
        <v>0</v>
      </c>
      <c r="J187" s="111">
        <f t="shared" si="14"/>
        <v>0</v>
      </c>
      <c r="K187" s="65">
        <f t="shared" si="14"/>
        <v>0</v>
      </c>
      <c r="L187" s="65">
        <f t="shared" si="14"/>
        <v>0</v>
      </c>
      <c r="T187" s="427"/>
      <c r="U187" s="427"/>
      <c r="V187" s="427"/>
      <c r="W187" s="427"/>
      <c r="X187" s="427"/>
      <c r="Y187" s="427"/>
      <c r="Z187" s="427"/>
      <c r="AA187" s="427"/>
      <c r="AB187" s="427"/>
      <c r="AC187" s="427"/>
      <c r="AD187" s="427"/>
      <c r="AE187" s="427"/>
      <c r="AF187" s="427"/>
      <c r="AG187" s="427"/>
      <c r="AH187" s="427"/>
      <c r="AI187" s="427"/>
      <c r="AJ187" s="427"/>
    </row>
    <row r="188" spans="1:36" s="426" customFormat="1" ht="14.25" hidden="1" customHeight="1">
      <c r="A188" s="54">
        <v>3</v>
      </c>
      <c r="B188" s="55">
        <v>3</v>
      </c>
      <c r="C188" s="55">
        <v>1</v>
      </c>
      <c r="D188" s="55">
        <v>5</v>
      </c>
      <c r="E188" s="55">
        <v>1</v>
      </c>
      <c r="F188" s="57">
        <v>1</v>
      </c>
      <c r="G188" s="56" t="s">
        <v>208</v>
      </c>
      <c r="H188" s="43">
        <v>290</v>
      </c>
      <c r="I188" s="61">
        <v>0</v>
      </c>
      <c r="J188" s="104">
        <v>0</v>
      </c>
      <c r="K188" s="104">
        <v>0</v>
      </c>
      <c r="L188" s="103">
        <v>0</v>
      </c>
      <c r="T188" s="427"/>
      <c r="U188" s="427"/>
      <c r="V188" s="427"/>
      <c r="W188" s="427"/>
      <c r="X188" s="427"/>
      <c r="Y188" s="427"/>
      <c r="Z188" s="427"/>
      <c r="AA188" s="427"/>
      <c r="AB188" s="427"/>
      <c r="AC188" s="427"/>
      <c r="AD188" s="427"/>
      <c r="AE188" s="427"/>
      <c r="AF188" s="427"/>
      <c r="AG188" s="427"/>
      <c r="AH188" s="427"/>
      <c r="AI188" s="427"/>
      <c r="AJ188" s="427"/>
    </row>
    <row r="189" spans="1:36" s="426" customFormat="1" ht="14.25" hidden="1" customHeight="1">
      <c r="A189" s="54">
        <v>3</v>
      </c>
      <c r="B189" s="55">
        <v>3</v>
      </c>
      <c r="C189" s="55">
        <v>1</v>
      </c>
      <c r="D189" s="55">
        <v>6</v>
      </c>
      <c r="E189" s="55"/>
      <c r="F189" s="57"/>
      <c r="G189" s="56" t="s">
        <v>177</v>
      </c>
      <c r="H189" s="43">
        <v>291</v>
      </c>
      <c r="I189" s="45">
        <f t="shared" ref="I189:L190" si="15">I190</f>
        <v>0</v>
      </c>
      <c r="J189" s="110">
        <f t="shared" si="15"/>
        <v>0</v>
      </c>
      <c r="K189" s="45">
        <f t="shared" si="15"/>
        <v>0</v>
      </c>
      <c r="L189" s="45">
        <f t="shared" si="15"/>
        <v>0</v>
      </c>
      <c r="T189" s="427"/>
      <c r="U189" s="427"/>
      <c r="V189" s="427"/>
      <c r="W189" s="427"/>
      <c r="X189" s="427"/>
      <c r="Y189" s="427"/>
      <c r="Z189" s="427"/>
      <c r="AA189" s="427"/>
      <c r="AB189" s="427"/>
      <c r="AC189" s="427"/>
      <c r="AD189" s="427"/>
      <c r="AE189" s="427"/>
      <c r="AF189" s="427"/>
      <c r="AG189" s="427"/>
      <c r="AH189" s="427"/>
      <c r="AI189" s="427"/>
      <c r="AJ189" s="427"/>
    </row>
    <row r="190" spans="1:36" s="426" customFormat="1" ht="13.5" hidden="1" customHeight="1">
      <c r="A190" s="54">
        <v>3</v>
      </c>
      <c r="B190" s="55">
        <v>3</v>
      </c>
      <c r="C190" s="55">
        <v>1</v>
      </c>
      <c r="D190" s="55">
        <v>6</v>
      </c>
      <c r="E190" s="55">
        <v>1</v>
      </c>
      <c r="F190" s="57"/>
      <c r="G190" s="56" t="s">
        <v>177</v>
      </c>
      <c r="H190" s="43">
        <v>292</v>
      </c>
      <c r="I190" s="44">
        <f t="shared" si="15"/>
        <v>0</v>
      </c>
      <c r="J190" s="110">
        <f t="shared" si="15"/>
        <v>0</v>
      </c>
      <c r="K190" s="45">
        <f t="shared" si="15"/>
        <v>0</v>
      </c>
      <c r="L190" s="45">
        <f t="shared" si="15"/>
        <v>0</v>
      </c>
      <c r="T190" s="427"/>
      <c r="U190" s="427"/>
      <c r="V190" s="427"/>
      <c r="W190" s="427"/>
      <c r="X190" s="427"/>
      <c r="Y190" s="427"/>
      <c r="Z190" s="427"/>
      <c r="AA190" s="427"/>
      <c r="AB190" s="427"/>
      <c r="AC190" s="427"/>
      <c r="AD190" s="427"/>
      <c r="AE190" s="427"/>
      <c r="AF190" s="427"/>
      <c r="AG190" s="427"/>
      <c r="AH190" s="427"/>
      <c r="AI190" s="427"/>
      <c r="AJ190" s="427"/>
    </row>
    <row r="191" spans="1:36" s="426" customFormat="1" ht="14.25" hidden="1" customHeight="1">
      <c r="A191" s="54">
        <v>3</v>
      </c>
      <c r="B191" s="55">
        <v>3</v>
      </c>
      <c r="C191" s="55">
        <v>1</v>
      </c>
      <c r="D191" s="55">
        <v>6</v>
      </c>
      <c r="E191" s="55">
        <v>1</v>
      </c>
      <c r="F191" s="57">
        <v>1</v>
      </c>
      <c r="G191" s="56" t="s">
        <v>177</v>
      </c>
      <c r="H191" s="43">
        <v>293</v>
      </c>
      <c r="I191" s="104">
        <v>0</v>
      </c>
      <c r="J191" s="104">
        <v>0</v>
      </c>
      <c r="K191" s="104">
        <v>0</v>
      </c>
      <c r="L191" s="103">
        <v>0</v>
      </c>
      <c r="T191" s="427"/>
      <c r="U191" s="427"/>
      <c r="V191" s="427"/>
      <c r="W191" s="427"/>
      <c r="X191" s="427"/>
      <c r="Y191" s="427"/>
      <c r="Z191" s="427"/>
      <c r="AA191" s="427"/>
      <c r="AB191" s="427"/>
      <c r="AC191" s="427"/>
      <c r="AD191" s="427"/>
      <c r="AE191" s="427"/>
      <c r="AF191" s="427"/>
      <c r="AG191" s="427"/>
      <c r="AH191" s="427"/>
      <c r="AI191" s="427"/>
      <c r="AJ191" s="427"/>
    </row>
    <row r="192" spans="1:36" s="426" customFormat="1" ht="15" hidden="1" customHeight="1">
      <c r="A192" s="54">
        <v>3</v>
      </c>
      <c r="B192" s="55">
        <v>3</v>
      </c>
      <c r="C192" s="55">
        <v>1</v>
      </c>
      <c r="D192" s="55">
        <v>7</v>
      </c>
      <c r="E192" s="55"/>
      <c r="F192" s="57"/>
      <c r="G192" s="56" t="s">
        <v>209</v>
      </c>
      <c r="H192" s="43">
        <v>294</v>
      </c>
      <c r="I192" s="44">
        <f>I193</f>
        <v>0</v>
      </c>
      <c r="J192" s="110">
        <f>J193</f>
        <v>0</v>
      </c>
      <c r="K192" s="45">
        <f>K193</f>
        <v>0</v>
      </c>
      <c r="L192" s="45">
        <f>L193</f>
        <v>0</v>
      </c>
      <c r="T192" s="427"/>
      <c r="U192" s="427"/>
      <c r="V192" s="427"/>
      <c r="W192" s="427"/>
      <c r="X192" s="427"/>
      <c r="Y192" s="427"/>
      <c r="Z192" s="427"/>
      <c r="AA192" s="427"/>
      <c r="AB192" s="427"/>
      <c r="AC192" s="427"/>
      <c r="AD192" s="427"/>
      <c r="AE192" s="427"/>
      <c r="AF192" s="427"/>
      <c r="AG192" s="427"/>
      <c r="AH192" s="427"/>
      <c r="AI192" s="427"/>
      <c r="AJ192" s="427"/>
    </row>
    <row r="193" spans="1:36" s="426" customFormat="1" ht="16.5" hidden="1" customHeight="1">
      <c r="A193" s="54">
        <v>3</v>
      </c>
      <c r="B193" s="55">
        <v>3</v>
      </c>
      <c r="C193" s="55">
        <v>1</v>
      </c>
      <c r="D193" s="55">
        <v>7</v>
      </c>
      <c r="E193" s="55">
        <v>1</v>
      </c>
      <c r="F193" s="57"/>
      <c r="G193" s="56" t="s">
        <v>209</v>
      </c>
      <c r="H193" s="43">
        <v>295</v>
      </c>
      <c r="I193" s="44">
        <f>I194+I195</f>
        <v>0</v>
      </c>
      <c r="J193" s="44">
        <f>J194+J195</f>
        <v>0</v>
      </c>
      <c r="K193" s="44">
        <f>K194+K195</f>
        <v>0</v>
      </c>
      <c r="L193" s="44">
        <f>L194+L195</f>
        <v>0</v>
      </c>
      <c r="T193" s="427"/>
      <c r="U193" s="427"/>
      <c r="V193" s="427"/>
      <c r="W193" s="427"/>
      <c r="X193" s="427"/>
      <c r="Y193" s="427"/>
      <c r="Z193" s="427"/>
      <c r="AA193" s="427"/>
      <c r="AB193" s="427"/>
      <c r="AC193" s="427"/>
      <c r="AD193" s="427"/>
      <c r="AE193" s="427"/>
      <c r="AF193" s="427"/>
      <c r="AG193" s="427"/>
      <c r="AH193" s="427"/>
      <c r="AI193" s="427"/>
      <c r="AJ193" s="427"/>
    </row>
    <row r="194" spans="1:36" s="426" customFormat="1" ht="27" hidden="1" customHeight="1">
      <c r="A194" s="54">
        <v>3</v>
      </c>
      <c r="B194" s="55">
        <v>3</v>
      </c>
      <c r="C194" s="55">
        <v>1</v>
      </c>
      <c r="D194" s="55">
        <v>7</v>
      </c>
      <c r="E194" s="55">
        <v>1</v>
      </c>
      <c r="F194" s="57">
        <v>1</v>
      </c>
      <c r="G194" s="56" t="s">
        <v>210</v>
      </c>
      <c r="H194" s="43">
        <v>296</v>
      </c>
      <c r="I194" s="104">
        <v>0</v>
      </c>
      <c r="J194" s="104">
        <v>0</v>
      </c>
      <c r="K194" s="104">
        <v>0</v>
      </c>
      <c r="L194" s="103">
        <v>0</v>
      </c>
      <c r="T194" s="427"/>
      <c r="U194" s="427"/>
      <c r="V194" s="427"/>
      <c r="W194" s="427"/>
      <c r="X194" s="427"/>
      <c r="Y194" s="427"/>
      <c r="Z194" s="427"/>
      <c r="AA194" s="427"/>
      <c r="AB194" s="427"/>
      <c r="AC194" s="427"/>
      <c r="AD194" s="427"/>
      <c r="AE194" s="427"/>
      <c r="AF194" s="427"/>
      <c r="AG194" s="427"/>
      <c r="AH194" s="427"/>
      <c r="AI194" s="427"/>
      <c r="AJ194" s="427"/>
    </row>
    <row r="195" spans="1:36" s="426" customFormat="1" ht="27.75" hidden="1" customHeight="1">
      <c r="A195" s="54">
        <v>3</v>
      </c>
      <c r="B195" s="55">
        <v>3</v>
      </c>
      <c r="C195" s="55">
        <v>1</v>
      </c>
      <c r="D195" s="55">
        <v>7</v>
      </c>
      <c r="E195" s="55">
        <v>1</v>
      </c>
      <c r="F195" s="57">
        <v>2</v>
      </c>
      <c r="G195" s="56" t="s">
        <v>211</v>
      </c>
      <c r="H195" s="43">
        <v>297</v>
      </c>
      <c r="I195" s="61">
        <v>0</v>
      </c>
      <c r="J195" s="61">
        <v>0</v>
      </c>
      <c r="K195" s="61">
        <v>0</v>
      </c>
      <c r="L195" s="61">
        <v>0</v>
      </c>
      <c r="T195" s="427"/>
      <c r="U195" s="427"/>
      <c r="V195" s="427"/>
      <c r="W195" s="427"/>
      <c r="X195" s="427"/>
      <c r="Y195" s="427"/>
      <c r="Z195" s="427"/>
      <c r="AA195" s="427"/>
      <c r="AB195" s="427"/>
      <c r="AC195" s="427"/>
      <c r="AD195" s="427"/>
      <c r="AE195" s="427"/>
      <c r="AF195" s="427"/>
      <c r="AG195" s="427"/>
      <c r="AH195" s="427"/>
      <c r="AI195" s="427"/>
      <c r="AJ195" s="427"/>
    </row>
    <row r="196" spans="1:36" s="426" customFormat="1" ht="38.25" hidden="1" customHeight="1">
      <c r="A196" s="54">
        <v>3</v>
      </c>
      <c r="B196" s="55">
        <v>3</v>
      </c>
      <c r="C196" s="55">
        <v>2</v>
      </c>
      <c r="D196" s="55"/>
      <c r="E196" s="55"/>
      <c r="F196" s="57"/>
      <c r="G196" s="56" t="s">
        <v>212</v>
      </c>
      <c r="H196" s="43">
        <v>298</v>
      </c>
      <c r="I196" s="44">
        <f>SUM(I197+I206+I210+I214+I218+I221+I224)</f>
        <v>0</v>
      </c>
      <c r="J196" s="110">
        <f>SUM(J197+J206+J210+J214+J218+J221+J224)</f>
        <v>0</v>
      </c>
      <c r="K196" s="45">
        <f>SUM(K197+K206+K210+K214+K218+K221+K224)</f>
        <v>0</v>
      </c>
      <c r="L196" s="45">
        <f>SUM(L197+L206+L210+L214+L218+L221+L224)</f>
        <v>0</v>
      </c>
      <c r="T196" s="427"/>
      <c r="U196" s="427"/>
      <c r="V196" s="427"/>
      <c r="W196" s="427"/>
      <c r="X196" s="427"/>
      <c r="Y196" s="427"/>
      <c r="Z196" s="427"/>
      <c r="AA196" s="427"/>
      <c r="AB196" s="427"/>
      <c r="AC196" s="427"/>
      <c r="AD196" s="427"/>
      <c r="AE196" s="427"/>
      <c r="AF196" s="427"/>
      <c r="AG196" s="427"/>
      <c r="AH196" s="427"/>
      <c r="AI196" s="427"/>
      <c r="AJ196" s="427"/>
    </row>
    <row r="197" spans="1:36" s="426" customFormat="1" ht="15" hidden="1" customHeight="1">
      <c r="A197" s="54">
        <v>3</v>
      </c>
      <c r="B197" s="55">
        <v>3</v>
      </c>
      <c r="C197" s="55">
        <v>2</v>
      </c>
      <c r="D197" s="55">
        <v>1</v>
      </c>
      <c r="E197" s="55"/>
      <c r="F197" s="57"/>
      <c r="G197" s="56" t="s">
        <v>159</v>
      </c>
      <c r="H197" s="43">
        <v>299</v>
      </c>
      <c r="I197" s="44">
        <f>I198</f>
        <v>0</v>
      </c>
      <c r="J197" s="110">
        <f>J198</f>
        <v>0</v>
      </c>
      <c r="K197" s="45">
        <f>K198</f>
        <v>0</v>
      </c>
      <c r="L197" s="45">
        <f>L198</f>
        <v>0</v>
      </c>
      <c r="T197" s="427"/>
      <c r="U197" s="427"/>
      <c r="V197" s="427"/>
      <c r="W197" s="427"/>
      <c r="X197" s="427"/>
      <c r="Y197" s="427"/>
      <c r="Z197" s="427"/>
      <c r="AA197" s="427"/>
      <c r="AB197" s="427"/>
      <c r="AC197" s="427"/>
      <c r="AD197" s="427"/>
      <c r="AE197" s="427"/>
      <c r="AF197" s="427"/>
      <c r="AG197" s="427"/>
      <c r="AH197" s="427"/>
      <c r="AI197" s="427"/>
      <c r="AJ197" s="427"/>
    </row>
    <row r="198" spans="1:36" s="426" customFormat="1" ht="14.4" hidden="1" customHeight="1">
      <c r="A198" s="58">
        <v>3</v>
      </c>
      <c r="B198" s="54">
        <v>3</v>
      </c>
      <c r="C198" s="55">
        <v>2</v>
      </c>
      <c r="D198" s="56">
        <v>1</v>
      </c>
      <c r="E198" s="54">
        <v>1</v>
      </c>
      <c r="F198" s="57"/>
      <c r="G198" s="56" t="s">
        <v>159</v>
      </c>
      <c r="H198" s="43">
        <v>300</v>
      </c>
      <c r="I198" s="44">
        <f>SUM(I199:I199)</f>
        <v>0</v>
      </c>
      <c r="J198" s="44">
        <f>SUM(J199:J199)</f>
        <v>0</v>
      </c>
      <c r="K198" s="44">
        <f>SUM(K199:K199)</f>
        <v>0</v>
      </c>
      <c r="L198" s="44">
        <f>SUM(L199:L199)</f>
        <v>0</v>
      </c>
      <c r="M198" s="139"/>
      <c r="N198" s="139"/>
      <c r="O198" s="139"/>
      <c r="P198" s="139"/>
      <c r="T198" s="427"/>
      <c r="U198" s="427"/>
      <c r="V198" s="427"/>
      <c r="W198" s="427"/>
      <c r="X198" s="427"/>
      <c r="Y198" s="427"/>
      <c r="Z198" s="427"/>
      <c r="AA198" s="427"/>
      <c r="AB198" s="427"/>
      <c r="AC198" s="427"/>
      <c r="AD198" s="427"/>
      <c r="AE198" s="427"/>
      <c r="AF198" s="427"/>
      <c r="AG198" s="427"/>
      <c r="AH198" s="427"/>
      <c r="AI198" s="427"/>
      <c r="AJ198" s="427"/>
    </row>
    <row r="199" spans="1:36" s="426" customFormat="1" ht="13.5" hidden="1" customHeight="1">
      <c r="A199" s="58">
        <v>3</v>
      </c>
      <c r="B199" s="54">
        <v>3</v>
      </c>
      <c r="C199" s="55">
        <v>2</v>
      </c>
      <c r="D199" s="56">
        <v>1</v>
      </c>
      <c r="E199" s="54">
        <v>1</v>
      </c>
      <c r="F199" s="57">
        <v>1</v>
      </c>
      <c r="G199" s="56" t="s">
        <v>160</v>
      </c>
      <c r="H199" s="43">
        <v>301</v>
      </c>
      <c r="I199" s="104">
        <v>0</v>
      </c>
      <c r="J199" s="104">
        <v>0</v>
      </c>
      <c r="K199" s="104">
        <v>0</v>
      </c>
      <c r="L199" s="103">
        <v>0</v>
      </c>
      <c r="T199" s="427"/>
      <c r="U199" s="427"/>
      <c r="V199" s="427"/>
      <c r="W199" s="427"/>
      <c r="X199" s="427"/>
      <c r="Y199" s="427"/>
      <c r="Z199" s="427"/>
      <c r="AA199" s="427"/>
      <c r="AB199" s="427"/>
      <c r="AC199" s="427"/>
      <c r="AD199" s="427"/>
      <c r="AE199" s="427"/>
      <c r="AF199" s="427"/>
      <c r="AG199" s="427"/>
      <c r="AH199" s="427"/>
      <c r="AI199" s="427"/>
      <c r="AJ199" s="427"/>
    </row>
    <row r="200" spans="1:36" s="426" customFormat="1" ht="14.4" hidden="1" customHeight="1">
      <c r="A200" s="58">
        <v>3</v>
      </c>
      <c r="B200" s="54">
        <v>3</v>
      </c>
      <c r="C200" s="55">
        <v>2</v>
      </c>
      <c r="D200" s="56">
        <v>1</v>
      </c>
      <c r="E200" s="54">
        <v>2</v>
      </c>
      <c r="F200" s="57"/>
      <c r="G200" s="78" t="s">
        <v>183</v>
      </c>
      <c r="H200" s="43">
        <v>302</v>
      </c>
      <c r="I200" s="44">
        <f>SUM(I201:I202)</f>
        <v>0</v>
      </c>
      <c r="J200" s="44">
        <f>SUM(J201:J202)</f>
        <v>0</v>
      </c>
      <c r="K200" s="44">
        <f>SUM(K201:K202)</f>
        <v>0</v>
      </c>
      <c r="L200" s="44">
        <f>SUM(L201:L202)</f>
        <v>0</v>
      </c>
      <c r="T200" s="427"/>
      <c r="U200" s="427"/>
      <c r="V200" s="427"/>
      <c r="W200" s="427"/>
      <c r="X200" s="427"/>
      <c r="Y200" s="427"/>
      <c r="Z200" s="427"/>
      <c r="AA200" s="427"/>
      <c r="AB200" s="427"/>
      <c r="AC200" s="427"/>
      <c r="AD200" s="427"/>
      <c r="AE200" s="427"/>
      <c r="AF200" s="427"/>
      <c r="AG200" s="427"/>
      <c r="AH200" s="427"/>
      <c r="AI200" s="427"/>
      <c r="AJ200" s="427"/>
    </row>
    <row r="201" spans="1:36" s="426" customFormat="1" ht="14.4" hidden="1" customHeight="1">
      <c r="A201" s="58">
        <v>3</v>
      </c>
      <c r="B201" s="54">
        <v>3</v>
      </c>
      <c r="C201" s="55">
        <v>2</v>
      </c>
      <c r="D201" s="56">
        <v>1</v>
      </c>
      <c r="E201" s="54">
        <v>2</v>
      </c>
      <c r="F201" s="57">
        <v>1</v>
      </c>
      <c r="G201" s="78" t="s">
        <v>162</v>
      </c>
      <c r="H201" s="43">
        <v>303</v>
      </c>
      <c r="I201" s="104">
        <v>0</v>
      </c>
      <c r="J201" s="104">
        <v>0</v>
      </c>
      <c r="K201" s="104">
        <v>0</v>
      </c>
      <c r="L201" s="103">
        <v>0</v>
      </c>
      <c r="T201" s="427"/>
      <c r="U201" s="427"/>
      <c r="V201" s="427"/>
      <c r="W201" s="427"/>
      <c r="X201" s="427"/>
      <c r="Y201" s="427"/>
      <c r="Z201" s="427"/>
      <c r="AA201" s="427"/>
      <c r="AB201" s="427"/>
      <c r="AC201" s="427"/>
      <c r="AD201" s="427"/>
      <c r="AE201" s="427"/>
      <c r="AF201" s="427"/>
      <c r="AG201" s="427"/>
      <c r="AH201" s="427"/>
      <c r="AI201" s="427"/>
      <c r="AJ201" s="427"/>
    </row>
    <row r="202" spans="1:36" s="426" customFormat="1" ht="14.4" hidden="1" customHeight="1">
      <c r="A202" s="58">
        <v>3</v>
      </c>
      <c r="B202" s="54">
        <v>3</v>
      </c>
      <c r="C202" s="55">
        <v>2</v>
      </c>
      <c r="D202" s="56">
        <v>1</v>
      </c>
      <c r="E202" s="54">
        <v>2</v>
      </c>
      <c r="F202" s="57">
        <v>2</v>
      </c>
      <c r="G202" s="78" t="s">
        <v>163</v>
      </c>
      <c r="H202" s="43">
        <v>304</v>
      </c>
      <c r="I202" s="61">
        <v>0</v>
      </c>
      <c r="J202" s="61">
        <v>0</v>
      </c>
      <c r="K202" s="61">
        <v>0</v>
      </c>
      <c r="L202" s="61">
        <v>0</v>
      </c>
      <c r="T202" s="427"/>
      <c r="U202" s="427"/>
      <c r="V202" s="427"/>
      <c r="W202" s="427"/>
      <c r="X202" s="427"/>
      <c r="Y202" s="427"/>
      <c r="Z202" s="427"/>
      <c r="AA202" s="427"/>
      <c r="AB202" s="427"/>
      <c r="AC202" s="427"/>
      <c r="AD202" s="427"/>
      <c r="AE202" s="427"/>
      <c r="AF202" s="427"/>
      <c r="AG202" s="427"/>
      <c r="AH202" s="427"/>
      <c r="AI202" s="427"/>
      <c r="AJ202" s="427"/>
    </row>
    <row r="203" spans="1:36" s="426" customFormat="1" ht="14.4" hidden="1" customHeight="1">
      <c r="A203" s="58">
        <v>3</v>
      </c>
      <c r="B203" s="54">
        <v>3</v>
      </c>
      <c r="C203" s="55">
        <v>2</v>
      </c>
      <c r="D203" s="56">
        <v>1</v>
      </c>
      <c r="E203" s="54">
        <v>3</v>
      </c>
      <c r="F203" s="57"/>
      <c r="G203" s="78" t="s">
        <v>164</v>
      </c>
      <c r="H203" s="43">
        <v>305</v>
      </c>
      <c r="I203" s="44">
        <f>SUM(I204:I205)</f>
        <v>0</v>
      </c>
      <c r="J203" s="44">
        <f>SUM(J204:J205)</f>
        <v>0</v>
      </c>
      <c r="K203" s="44">
        <f>SUM(K204:K205)</f>
        <v>0</v>
      </c>
      <c r="L203" s="44">
        <f>SUM(L204:L205)</f>
        <v>0</v>
      </c>
      <c r="T203" s="427"/>
      <c r="U203" s="427"/>
      <c r="V203" s="427"/>
      <c r="W203" s="427"/>
      <c r="X203" s="427"/>
      <c r="Y203" s="427"/>
      <c r="Z203" s="427"/>
      <c r="AA203" s="427"/>
      <c r="AB203" s="427"/>
      <c r="AC203" s="427"/>
      <c r="AD203" s="427"/>
      <c r="AE203" s="427"/>
      <c r="AF203" s="427"/>
      <c r="AG203" s="427"/>
      <c r="AH203" s="427"/>
      <c r="AI203" s="427"/>
      <c r="AJ203" s="427"/>
    </row>
    <row r="204" spans="1:36" s="426" customFormat="1" ht="14.4" hidden="1" customHeight="1">
      <c r="A204" s="58">
        <v>3</v>
      </c>
      <c r="B204" s="54">
        <v>3</v>
      </c>
      <c r="C204" s="55">
        <v>2</v>
      </c>
      <c r="D204" s="56">
        <v>1</v>
      </c>
      <c r="E204" s="54">
        <v>3</v>
      </c>
      <c r="F204" s="57">
        <v>1</v>
      </c>
      <c r="G204" s="78" t="s">
        <v>165</v>
      </c>
      <c r="H204" s="43">
        <v>306</v>
      </c>
      <c r="I204" s="61">
        <v>0</v>
      </c>
      <c r="J204" s="61">
        <v>0</v>
      </c>
      <c r="K204" s="61">
        <v>0</v>
      </c>
      <c r="L204" s="61">
        <v>0</v>
      </c>
      <c r="T204" s="427"/>
      <c r="U204" s="427"/>
      <c r="V204" s="427"/>
      <c r="W204" s="427"/>
      <c r="X204" s="427"/>
      <c r="Y204" s="427"/>
      <c r="Z204" s="427"/>
      <c r="AA204" s="427"/>
      <c r="AB204" s="427"/>
      <c r="AC204" s="427"/>
      <c r="AD204" s="427"/>
      <c r="AE204" s="427"/>
      <c r="AF204" s="427"/>
      <c r="AG204" s="427"/>
      <c r="AH204" s="427"/>
      <c r="AI204" s="427"/>
      <c r="AJ204" s="427"/>
    </row>
    <row r="205" spans="1:36" s="426" customFormat="1" ht="14.4" hidden="1" customHeight="1">
      <c r="A205" s="58">
        <v>3</v>
      </c>
      <c r="B205" s="54">
        <v>3</v>
      </c>
      <c r="C205" s="55">
        <v>2</v>
      </c>
      <c r="D205" s="56">
        <v>1</v>
      </c>
      <c r="E205" s="54">
        <v>3</v>
      </c>
      <c r="F205" s="57">
        <v>2</v>
      </c>
      <c r="G205" s="78" t="s">
        <v>184</v>
      </c>
      <c r="H205" s="43">
        <v>307</v>
      </c>
      <c r="I205" s="79">
        <v>0</v>
      </c>
      <c r="J205" s="112">
        <v>0</v>
      </c>
      <c r="K205" s="79">
        <v>0</v>
      </c>
      <c r="L205" s="79">
        <v>0</v>
      </c>
      <c r="T205" s="427"/>
      <c r="U205" s="427"/>
      <c r="V205" s="427"/>
      <c r="W205" s="427"/>
      <c r="X205" s="427"/>
      <c r="Y205" s="427"/>
      <c r="Z205" s="427"/>
      <c r="AA205" s="427"/>
      <c r="AB205" s="427"/>
      <c r="AC205" s="427"/>
      <c r="AD205" s="427"/>
      <c r="AE205" s="427"/>
      <c r="AF205" s="427"/>
      <c r="AG205" s="427"/>
      <c r="AH205" s="427"/>
      <c r="AI205" s="427"/>
      <c r="AJ205" s="427"/>
    </row>
    <row r="206" spans="1:36" s="426" customFormat="1" ht="14.4" hidden="1" customHeight="1">
      <c r="A206" s="66">
        <v>3</v>
      </c>
      <c r="B206" s="66">
        <v>3</v>
      </c>
      <c r="C206" s="75">
        <v>2</v>
      </c>
      <c r="D206" s="78">
        <v>2</v>
      </c>
      <c r="E206" s="75"/>
      <c r="F206" s="77"/>
      <c r="G206" s="78" t="s">
        <v>198</v>
      </c>
      <c r="H206" s="43">
        <v>308</v>
      </c>
      <c r="I206" s="71">
        <f>I207</f>
        <v>0</v>
      </c>
      <c r="J206" s="113">
        <f>J207</f>
        <v>0</v>
      </c>
      <c r="K206" s="72">
        <f>K207</f>
        <v>0</v>
      </c>
      <c r="L206" s="72">
        <f>L207</f>
        <v>0</v>
      </c>
      <c r="T206" s="427"/>
      <c r="U206" s="427"/>
      <c r="V206" s="427"/>
      <c r="W206" s="427"/>
      <c r="X206" s="427"/>
      <c r="Y206" s="427"/>
      <c r="Z206" s="427"/>
      <c r="AA206" s="427"/>
      <c r="AB206" s="427"/>
      <c r="AC206" s="427"/>
      <c r="AD206" s="427"/>
      <c r="AE206" s="427"/>
      <c r="AF206" s="427"/>
      <c r="AG206" s="427"/>
      <c r="AH206" s="427"/>
      <c r="AI206" s="427"/>
      <c r="AJ206" s="427"/>
    </row>
    <row r="207" spans="1:36" s="426" customFormat="1" ht="14.4" hidden="1" customHeight="1">
      <c r="A207" s="58">
        <v>3</v>
      </c>
      <c r="B207" s="58">
        <v>3</v>
      </c>
      <c r="C207" s="54">
        <v>2</v>
      </c>
      <c r="D207" s="56">
        <v>2</v>
      </c>
      <c r="E207" s="54">
        <v>1</v>
      </c>
      <c r="F207" s="57"/>
      <c r="G207" s="78" t="s">
        <v>198</v>
      </c>
      <c r="H207" s="43">
        <v>309</v>
      </c>
      <c r="I207" s="44">
        <f>SUM(I208:I209)</f>
        <v>0</v>
      </c>
      <c r="J207" s="84">
        <f>SUM(J208:J209)</f>
        <v>0</v>
      </c>
      <c r="K207" s="45">
        <f>SUM(K208:K209)</f>
        <v>0</v>
      </c>
      <c r="L207" s="45">
        <f>SUM(L208:L209)</f>
        <v>0</v>
      </c>
      <c r="T207" s="427"/>
      <c r="U207" s="427"/>
      <c r="V207" s="427"/>
      <c r="W207" s="427"/>
      <c r="X207" s="427"/>
      <c r="Y207" s="427"/>
      <c r="Z207" s="427"/>
      <c r="AA207" s="427"/>
      <c r="AB207" s="427"/>
      <c r="AC207" s="427"/>
      <c r="AD207" s="427"/>
      <c r="AE207" s="427"/>
      <c r="AF207" s="427"/>
      <c r="AG207" s="427"/>
      <c r="AH207" s="427"/>
      <c r="AI207" s="427"/>
      <c r="AJ207" s="427"/>
    </row>
    <row r="208" spans="1:36" s="426" customFormat="1" ht="14.4" hidden="1" customHeight="1">
      <c r="A208" s="58">
        <v>3</v>
      </c>
      <c r="B208" s="58">
        <v>3</v>
      </c>
      <c r="C208" s="54">
        <v>2</v>
      </c>
      <c r="D208" s="56">
        <v>2</v>
      </c>
      <c r="E208" s="58">
        <v>1</v>
      </c>
      <c r="F208" s="88">
        <v>1</v>
      </c>
      <c r="G208" s="56" t="s">
        <v>199</v>
      </c>
      <c r="H208" s="43">
        <v>310</v>
      </c>
      <c r="I208" s="61">
        <v>0</v>
      </c>
      <c r="J208" s="61">
        <v>0</v>
      </c>
      <c r="K208" s="61">
        <v>0</v>
      </c>
      <c r="L208" s="61">
        <v>0</v>
      </c>
      <c r="T208" s="427"/>
      <c r="U208" s="427"/>
      <c r="V208" s="427"/>
      <c r="W208" s="427"/>
      <c r="X208" s="427"/>
      <c r="Y208" s="427"/>
      <c r="Z208" s="427"/>
      <c r="AA208" s="427"/>
      <c r="AB208" s="427"/>
      <c r="AC208" s="427"/>
      <c r="AD208" s="427"/>
      <c r="AE208" s="427"/>
      <c r="AF208" s="427"/>
      <c r="AG208" s="427"/>
      <c r="AH208" s="427"/>
      <c r="AI208" s="427"/>
      <c r="AJ208" s="427"/>
    </row>
    <row r="209" spans="1:36" s="426" customFormat="1" ht="14.4" hidden="1" customHeight="1">
      <c r="A209" s="66">
        <v>3</v>
      </c>
      <c r="B209" s="66">
        <v>3</v>
      </c>
      <c r="C209" s="67">
        <v>2</v>
      </c>
      <c r="D209" s="68">
        <v>2</v>
      </c>
      <c r="E209" s="69">
        <v>1</v>
      </c>
      <c r="F209" s="96">
        <v>2</v>
      </c>
      <c r="G209" s="69" t="s">
        <v>200</v>
      </c>
      <c r="H209" s="43">
        <v>311</v>
      </c>
      <c r="I209" s="61">
        <v>0</v>
      </c>
      <c r="J209" s="61">
        <v>0</v>
      </c>
      <c r="K209" s="61">
        <v>0</v>
      </c>
      <c r="L209" s="61">
        <v>0</v>
      </c>
      <c r="T209" s="427"/>
      <c r="U209" s="427"/>
      <c r="V209" s="427"/>
      <c r="W209" s="427"/>
      <c r="X209" s="427"/>
      <c r="Y209" s="427"/>
      <c r="Z209" s="427"/>
      <c r="AA209" s="427"/>
      <c r="AB209" s="427"/>
      <c r="AC209" s="427"/>
      <c r="AD209" s="427"/>
      <c r="AE209" s="427"/>
      <c r="AF209" s="427"/>
      <c r="AG209" s="427"/>
      <c r="AH209" s="427"/>
      <c r="AI209" s="427"/>
      <c r="AJ209" s="427"/>
    </row>
    <row r="210" spans="1:36" s="426" customFormat="1" ht="23.25" hidden="1" customHeight="1">
      <c r="A210" s="58">
        <v>3</v>
      </c>
      <c r="B210" s="58">
        <v>3</v>
      </c>
      <c r="C210" s="54">
        <v>2</v>
      </c>
      <c r="D210" s="55">
        <v>3</v>
      </c>
      <c r="E210" s="56"/>
      <c r="F210" s="88"/>
      <c r="G210" s="56" t="s">
        <v>201</v>
      </c>
      <c r="H210" s="43">
        <v>312</v>
      </c>
      <c r="I210" s="44">
        <f>I211</f>
        <v>0</v>
      </c>
      <c r="J210" s="84">
        <f>J211</f>
        <v>0</v>
      </c>
      <c r="K210" s="45">
        <f>K211</f>
        <v>0</v>
      </c>
      <c r="L210" s="45">
        <f>L211</f>
        <v>0</v>
      </c>
      <c r="T210" s="427"/>
      <c r="U210" s="427"/>
      <c r="V210" s="427"/>
      <c r="W210" s="427"/>
      <c r="X210" s="427"/>
      <c r="Y210" s="427"/>
      <c r="Z210" s="427"/>
      <c r="AA210" s="427"/>
      <c r="AB210" s="427"/>
      <c r="AC210" s="427"/>
      <c r="AD210" s="427"/>
      <c r="AE210" s="427"/>
      <c r="AF210" s="427"/>
      <c r="AG210" s="427"/>
      <c r="AH210" s="427"/>
      <c r="AI210" s="427"/>
      <c r="AJ210" s="427"/>
    </row>
    <row r="211" spans="1:36" s="426" customFormat="1" ht="13.5" hidden="1" customHeight="1">
      <c r="A211" s="58">
        <v>3</v>
      </c>
      <c r="B211" s="58">
        <v>3</v>
      </c>
      <c r="C211" s="54">
        <v>2</v>
      </c>
      <c r="D211" s="55">
        <v>3</v>
      </c>
      <c r="E211" s="56">
        <v>1</v>
      </c>
      <c r="F211" s="88"/>
      <c r="G211" s="56" t="s">
        <v>201</v>
      </c>
      <c r="H211" s="43">
        <v>313</v>
      </c>
      <c r="I211" s="44">
        <f>I212+I213</f>
        <v>0</v>
      </c>
      <c r="J211" s="44">
        <f>J212+J213</f>
        <v>0</v>
      </c>
      <c r="K211" s="44">
        <f>K212+K213</f>
        <v>0</v>
      </c>
      <c r="L211" s="44">
        <f>L212+L213</f>
        <v>0</v>
      </c>
      <c r="T211" s="427"/>
      <c r="U211" s="427"/>
      <c r="V211" s="427"/>
      <c r="W211" s="427"/>
      <c r="X211" s="427"/>
      <c r="Y211" s="427"/>
      <c r="Z211" s="427"/>
      <c r="AA211" s="427"/>
      <c r="AB211" s="427"/>
      <c r="AC211" s="427"/>
      <c r="AD211" s="427"/>
      <c r="AE211" s="427"/>
      <c r="AF211" s="427"/>
      <c r="AG211" s="427"/>
      <c r="AH211" s="427"/>
      <c r="AI211" s="427"/>
      <c r="AJ211" s="427"/>
    </row>
    <row r="212" spans="1:36" s="426" customFormat="1" ht="28.5" hidden="1" customHeight="1">
      <c r="A212" s="58">
        <v>3</v>
      </c>
      <c r="B212" s="58">
        <v>3</v>
      </c>
      <c r="C212" s="54">
        <v>2</v>
      </c>
      <c r="D212" s="55">
        <v>3</v>
      </c>
      <c r="E212" s="56">
        <v>1</v>
      </c>
      <c r="F212" s="88">
        <v>1</v>
      </c>
      <c r="G212" s="56" t="s">
        <v>202</v>
      </c>
      <c r="H212" s="43">
        <v>314</v>
      </c>
      <c r="I212" s="104">
        <v>0</v>
      </c>
      <c r="J212" s="104">
        <v>0</v>
      </c>
      <c r="K212" s="104">
        <v>0</v>
      </c>
      <c r="L212" s="103">
        <v>0</v>
      </c>
      <c r="T212" s="427"/>
      <c r="U212" s="427"/>
      <c r="V212" s="427"/>
      <c r="W212" s="427"/>
      <c r="X212" s="427"/>
      <c r="Y212" s="427"/>
      <c r="Z212" s="427"/>
      <c r="AA212" s="427"/>
      <c r="AB212" s="427"/>
      <c r="AC212" s="427"/>
      <c r="AD212" s="427"/>
      <c r="AE212" s="427"/>
      <c r="AF212" s="427"/>
      <c r="AG212" s="427"/>
      <c r="AH212" s="427"/>
      <c r="AI212" s="427"/>
      <c r="AJ212" s="427"/>
    </row>
    <row r="213" spans="1:36" s="426" customFormat="1" ht="27.75" hidden="1" customHeight="1">
      <c r="A213" s="58">
        <v>3</v>
      </c>
      <c r="B213" s="58">
        <v>3</v>
      </c>
      <c r="C213" s="54">
        <v>2</v>
      </c>
      <c r="D213" s="55">
        <v>3</v>
      </c>
      <c r="E213" s="56">
        <v>1</v>
      </c>
      <c r="F213" s="88">
        <v>2</v>
      </c>
      <c r="G213" s="56" t="s">
        <v>203</v>
      </c>
      <c r="H213" s="43">
        <v>315</v>
      </c>
      <c r="I213" s="61">
        <v>0</v>
      </c>
      <c r="J213" s="61">
        <v>0</v>
      </c>
      <c r="K213" s="61">
        <v>0</v>
      </c>
      <c r="L213" s="61">
        <v>0</v>
      </c>
      <c r="T213" s="427"/>
      <c r="U213" s="427"/>
      <c r="V213" s="427"/>
      <c r="W213" s="427"/>
      <c r="X213" s="427"/>
      <c r="Y213" s="427"/>
      <c r="Z213" s="427"/>
      <c r="AA213" s="427"/>
      <c r="AB213" s="427"/>
      <c r="AC213" s="427"/>
      <c r="AD213" s="427"/>
      <c r="AE213" s="427"/>
      <c r="AF213" s="427"/>
      <c r="AG213" s="427"/>
      <c r="AH213" s="427"/>
      <c r="AI213" s="427"/>
      <c r="AJ213" s="427"/>
    </row>
    <row r="214" spans="1:36" s="426" customFormat="1" ht="14.4" hidden="1" customHeight="1">
      <c r="A214" s="58">
        <v>3</v>
      </c>
      <c r="B214" s="58">
        <v>3</v>
      </c>
      <c r="C214" s="54">
        <v>2</v>
      </c>
      <c r="D214" s="55">
        <v>4</v>
      </c>
      <c r="E214" s="55"/>
      <c r="F214" s="57"/>
      <c r="G214" s="56" t="s">
        <v>204</v>
      </c>
      <c r="H214" s="43">
        <v>316</v>
      </c>
      <c r="I214" s="44">
        <f>I215</f>
        <v>0</v>
      </c>
      <c r="J214" s="84">
        <f>J215</f>
        <v>0</v>
      </c>
      <c r="K214" s="45">
        <f>K215</f>
        <v>0</v>
      </c>
      <c r="L214" s="45">
        <f>L215</f>
        <v>0</v>
      </c>
      <c r="T214" s="427"/>
      <c r="U214" s="427"/>
      <c r="V214" s="427"/>
      <c r="W214" s="427"/>
      <c r="X214" s="427"/>
      <c r="Y214" s="427"/>
      <c r="Z214" s="427"/>
      <c r="AA214" s="427"/>
      <c r="AB214" s="427"/>
      <c r="AC214" s="427"/>
      <c r="AD214" s="427"/>
      <c r="AE214" s="427"/>
      <c r="AF214" s="427"/>
      <c r="AG214" s="427"/>
      <c r="AH214" s="427"/>
      <c r="AI214" s="427"/>
      <c r="AJ214" s="427"/>
    </row>
    <row r="215" spans="1:36" s="426" customFormat="1" ht="14.4" hidden="1" customHeight="1">
      <c r="A215" s="74">
        <v>3</v>
      </c>
      <c r="B215" s="74">
        <v>3</v>
      </c>
      <c r="C215" s="49">
        <v>2</v>
      </c>
      <c r="D215" s="47">
        <v>4</v>
      </c>
      <c r="E215" s="47">
        <v>1</v>
      </c>
      <c r="F215" s="50"/>
      <c r="G215" s="56" t="s">
        <v>204</v>
      </c>
      <c r="H215" s="43">
        <v>317</v>
      </c>
      <c r="I215" s="64">
        <f>SUM(I216:I217)</f>
        <v>0</v>
      </c>
      <c r="J215" s="85">
        <f>SUM(J216:J217)</f>
        <v>0</v>
      </c>
      <c r="K215" s="65">
        <f>SUM(K216:K217)</f>
        <v>0</v>
      </c>
      <c r="L215" s="65">
        <f>SUM(L216:L217)</f>
        <v>0</v>
      </c>
      <c r="T215" s="427"/>
      <c r="U215" s="427"/>
      <c r="V215" s="427"/>
      <c r="W215" s="427"/>
      <c r="X215" s="427"/>
      <c r="Y215" s="427"/>
      <c r="Z215" s="427"/>
      <c r="AA215" s="427"/>
      <c r="AB215" s="427"/>
      <c r="AC215" s="427"/>
      <c r="AD215" s="427"/>
      <c r="AE215" s="427"/>
      <c r="AF215" s="427"/>
      <c r="AG215" s="427"/>
      <c r="AH215" s="427"/>
      <c r="AI215" s="427"/>
      <c r="AJ215" s="427"/>
    </row>
    <row r="216" spans="1:36" s="426" customFormat="1" ht="15.75" hidden="1" customHeight="1">
      <c r="A216" s="58">
        <v>3</v>
      </c>
      <c r="B216" s="58">
        <v>3</v>
      </c>
      <c r="C216" s="54">
        <v>2</v>
      </c>
      <c r="D216" s="55">
        <v>4</v>
      </c>
      <c r="E216" s="55">
        <v>1</v>
      </c>
      <c r="F216" s="57">
        <v>1</v>
      </c>
      <c r="G216" s="56" t="s">
        <v>205</v>
      </c>
      <c r="H216" s="43">
        <v>318</v>
      </c>
      <c r="I216" s="61">
        <v>0</v>
      </c>
      <c r="J216" s="61">
        <v>0</v>
      </c>
      <c r="K216" s="61">
        <v>0</v>
      </c>
      <c r="L216" s="61">
        <v>0</v>
      </c>
      <c r="T216" s="427"/>
      <c r="U216" s="427"/>
      <c r="V216" s="427"/>
      <c r="W216" s="427"/>
      <c r="X216" s="427"/>
      <c r="Y216" s="427"/>
      <c r="Z216" s="427"/>
      <c r="AA216" s="427"/>
      <c r="AB216" s="427"/>
      <c r="AC216" s="427"/>
      <c r="AD216" s="427"/>
      <c r="AE216" s="427"/>
      <c r="AF216" s="427"/>
      <c r="AG216" s="427"/>
      <c r="AH216" s="427"/>
      <c r="AI216" s="427"/>
      <c r="AJ216" s="427"/>
    </row>
    <row r="217" spans="1:36" s="426" customFormat="1" ht="14.4" hidden="1" customHeight="1">
      <c r="A217" s="58">
        <v>3</v>
      </c>
      <c r="B217" s="58">
        <v>3</v>
      </c>
      <c r="C217" s="54">
        <v>2</v>
      </c>
      <c r="D217" s="55">
        <v>4</v>
      </c>
      <c r="E217" s="55">
        <v>1</v>
      </c>
      <c r="F217" s="57">
        <v>2</v>
      </c>
      <c r="G217" s="56" t="s">
        <v>213</v>
      </c>
      <c r="H217" s="43">
        <v>319</v>
      </c>
      <c r="I217" s="61">
        <v>0</v>
      </c>
      <c r="J217" s="61">
        <v>0</v>
      </c>
      <c r="K217" s="61">
        <v>0</v>
      </c>
      <c r="L217" s="61">
        <v>0</v>
      </c>
      <c r="T217" s="427"/>
      <c r="U217" s="427"/>
      <c r="V217" s="427"/>
      <c r="W217" s="427"/>
      <c r="X217" s="427"/>
      <c r="Y217" s="427"/>
      <c r="Z217" s="427"/>
      <c r="AA217" s="427"/>
      <c r="AB217" s="427"/>
      <c r="AC217" s="427"/>
      <c r="AD217" s="427"/>
      <c r="AE217" s="427"/>
      <c r="AF217" s="427"/>
      <c r="AG217" s="427"/>
      <c r="AH217" s="427"/>
      <c r="AI217" s="427"/>
      <c r="AJ217" s="427"/>
    </row>
    <row r="218" spans="1:36" s="426" customFormat="1" ht="14.4" hidden="1" customHeight="1">
      <c r="A218" s="58">
        <v>3</v>
      </c>
      <c r="B218" s="58">
        <v>3</v>
      </c>
      <c r="C218" s="54">
        <v>2</v>
      </c>
      <c r="D218" s="55">
        <v>5</v>
      </c>
      <c r="E218" s="55"/>
      <c r="F218" s="57"/>
      <c r="G218" s="56" t="s">
        <v>207</v>
      </c>
      <c r="H218" s="43">
        <v>320</v>
      </c>
      <c r="I218" s="44">
        <f t="shared" ref="I218:L219" si="16">I219</f>
        <v>0</v>
      </c>
      <c r="J218" s="84">
        <f t="shared" si="16"/>
        <v>0</v>
      </c>
      <c r="K218" s="45">
        <f t="shared" si="16"/>
        <v>0</v>
      </c>
      <c r="L218" s="45">
        <f t="shared" si="16"/>
        <v>0</v>
      </c>
      <c r="T218" s="427"/>
      <c r="U218" s="427"/>
      <c r="V218" s="427"/>
      <c r="W218" s="427"/>
      <c r="X218" s="427"/>
      <c r="Y218" s="427"/>
      <c r="Z218" s="427"/>
      <c r="AA218" s="427"/>
      <c r="AB218" s="427"/>
      <c r="AC218" s="427"/>
      <c r="AD218" s="427"/>
      <c r="AE218" s="427"/>
      <c r="AF218" s="427"/>
      <c r="AG218" s="427"/>
      <c r="AH218" s="427"/>
      <c r="AI218" s="427"/>
      <c r="AJ218" s="427"/>
    </row>
    <row r="219" spans="1:36" s="426" customFormat="1" ht="14.4" hidden="1" customHeight="1">
      <c r="A219" s="74">
        <v>3</v>
      </c>
      <c r="B219" s="74">
        <v>3</v>
      </c>
      <c r="C219" s="49">
        <v>2</v>
      </c>
      <c r="D219" s="47">
        <v>5</v>
      </c>
      <c r="E219" s="47">
        <v>1</v>
      </c>
      <c r="F219" s="50"/>
      <c r="G219" s="56" t="s">
        <v>207</v>
      </c>
      <c r="H219" s="43">
        <v>321</v>
      </c>
      <c r="I219" s="64">
        <f t="shared" si="16"/>
        <v>0</v>
      </c>
      <c r="J219" s="85">
        <f t="shared" si="16"/>
        <v>0</v>
      </c>
      <c r="K219" s="65">
        <f t="shared" si="16"/>
        <v>0</v>
      </c>
      <c r="L219" s="65">
        <f t="shared" si="16"/>
        <v>0</v>
      </c>
      <c r="T219" s="427"/>
      <c r="U219" s="427"/>
      <c r="V219" s="427"/>
      <c r="W219" s="427"/>
      <c r="X219" s="427"/>
      <c r="Y219" s="427"/>
      <c r="Z219" s="427"/>
      <c r="AA219" s="427"/>
      <c r="AB219" s="427"/>
      <c r="AC219" s="427"/>
      <c r="AD219" s="427"/>
      <c r="AE219" s="427"/>
      <c r="AF219" s="427"/>
      <c r="AG219" s="427"/>
      <c r="AH219" s="427"/>
      <c r="AI219" s="427"/>
      <c r="AJ219" s="427"/>
    </row>
    <row r="220" spans="1:36" s="426" customFormat="1" ht="14.4" hidden="1" customHeight="1">
      <c r="A220" s="58">
        <v>3</v>
      </c>
      <c r="B220" s="58">
        <v>3</v>
      </c>
      <c r="C220" s="54">
        <v>2</v>
      </c>
      <c r="D220" s="55">
        <v>5</v>
      </c>
      <c r="E220" s="55">
        <v>1</v>
      </c>
      <c r="F220" s="57">
        <v>1</v>
      </c>
      <c r="G220" s="56" t="s">
        <v>207</v>
      </c>
      <c r="H220" s="43">
        <v>322</v>
      </c>
      <c r="I220" s="104">
        <v>0</v>
      </c>
      <c r="J220" s="104">
        <v>0</v>
      </c>
      <c r="K220" s="104">
        <v>0</v>
      </c>
      <c r="L220" s="103">
        <v>0</v>
      </c>
      <c r="T220" s="427"/>
      <c r="U220" s="427"/>
      <c r="V220" s="427"/>
      <c r="W220" s="427"/>
      <c r="X220" s="427"/>
      <c r="Y220" s="427"/>
      <c r="Z220" s="427"/>
      <c r="AA220" s="427"/>
      <c r="AB220" s="427"/>
      <c r="AC220" s="427"/>
      <c r="AD220" s="427"/>
      <c r="AE220" s="427"/>
      <c r="AF220" s="427"/>
      <c r="AG220" s="427"/>
      <c r="AH220" s="427"/>
      <c r="AI220" s="427"/>
      <c r="AJ220" s="427"/>
    </row>
    <row r="221" spans="1:36" s="426" customFormat="1" ht="16.5" hidden="1" customHeight="1">
      <c r="A221" s="58">
        <v>3</v>
      </c>
      <c r="B221" s="58">
        <v>3</v>
      </c>
      <c r="C221" s="54">
        <v>2</v>
      </c>
      <c r="D221" s="55">
        <v>6</v>
      </c>
      <c r="E221" s="55"/>
      <c r="F221" s="57"/>
      <c r="G221" s="56" t="s">
        <v>177</v>
      </c>
      <c r="H221" s="43">
        <v>323</v>
      </c>
      <c r="I221" s="44">
        <f t="shared" ref="I221:L222" si="17">I222</f>
        <v>0</v>
      </c>
      <c r="J221" s="84">
        <f t="shared" si="17"/>
        <v>0</v>
      </c>
      <c r="K221" s="45">
        <f t="shared" si="17"/>
        <v>0</v>
      </c>
      <c r="L221" s="45">
        <f t="shared" si="17"/>
        <v>0</v>
      </c>
      <c r="T221" s="427"/>
      <c r="U221" s="427"/>
      <c r="V221" s="427"/>
      <c r="W221" s="427"/>
      <c r="X221" s="427"/>
      <c r="Y221" s="427"/>
      <c r="Z221" s="427"/>
      <c r="AA221" s="427"/>
      <c r="AB221" s="427"/>
      <c r="AC221" s="427"/>
      <c r="AD221" s="427"/>
      <c r="AE221" s="427"/>
      <c r="AF221" s="427"/>
      <c r="AG221" s="427"/>
      <c r="AH221" s="427"/>
      <c r="AI221" s="427"/>
      <c r="AJ221" s="427"/>
    </row>
    <row r="222" spans="1:36" s="426" customFormat="1" ht="15" hidden="1" customHeight="1">
      <c r="A222" s="58">
        <v>3</v>
      </c>
      <c r="B222" s="58">
        <v>3</v>
      </c>
      <c r="C222" s="54">
        <v>2</v>
      </c>
      <c r="D222" s="55">
        <v>6</v>
      </c>
      <c r="E222" s="55">
        <v>1</v>
      </c>
      <c r="F222" s="57"/>
      <c r="G222" s="56" t="s">
        <v>177</v>
      </c>
      <c r="H222" s="43">
        <v>324</v>
      </c>
      <c r="I222" s="44">
        <f t="shared" si="17"/>
        <v>0</v>
      </c>
      <c r="J222" s="84">
        <f t="shared" si="17"/>
        <v>0</v>
      </c>
      <c r="K222" s="45">
        <f t="shared" si="17"/>
        <v>0</v>
      </c>
      <c r="L222" s="45">
        <f t="shared" si="17"/>
        <v>0</v>
      </c>
      <c r="T222" s="427"/>
      <c r="U222" s="427"/>
      <c r="V222" s="427"/>
      <c r="W222" s="427"/>
      <c r="X222" s="427"/>
      <c r="Y222" s="427"/>
      <c r="Z222" s="427"/>
      <c r="AA222" s="427"/>
      <c r="AB222" s="427"/>
      <c r="AC222" s="427"/>
      <c r="AD222" s="427"/>
      <c r="AE222" s="427"/>
      <c r="AF222" s="427"/>
      <c r="AG222" s="427"/>
      <c r="AH222" s="427"/>
      <c r="AI222" s="427"/>
      <c r="AJ222" s="427"/>
    </row>
    <row r="223" spans="1:36" s="426" customFormat="1" ht="13.5" hidden="1" customHeight="1">
      <c r="A223" s="66">
        <v>3</v>
      </c>
      <c r="B223" s="66">
        <v>3</v>
      </c>
      <c r="C223" s="67">
        <v>2</v>
      </c>
      <c r="D223" s="68">
        <v>6</v>
      </c>
      <c r="E223" s="68">
        <v>1</v>
      </c>
      <c r="F223" s="70">
        <v>1</v>
      </c>
      <c r="G223" s="69" t="s">
        <v>177</v>
      </c>
      <c r="H223" s="43">
        <v>325</v>
      </c>
      <c r="I223" s="104">
        <v>0</v>
      </c>
      <c r="J223" s="104">
        <v>0</v>
      </c>
      <c r="K223" s="104">
        <v>0</v>
      </c>
      <c r="L223" s="103">
        <v>0</v>
      </c>
      <c r="T223" s="427"/>
      <c r="U223" s="427"/>
      <c r="V223" s="427"/>
      <c r="W223" s="427"/>
      <c r="X223" s="427"/>
      <c r="Y223" s="427"/>
      <c r="Z223" s="427"/>
      <c r="AA223" s="427"/>
      <c r="AB223" s="427"/>
      <c r="AC223" s="427"/>
      <c r="AD223" s="427"/>
      <c r="AE223" s="427"/>
      <c r="AF223" s="427"/>
      <c r="AG223" s="427"/>
      <c r="AH223" s="427"/>
      <c r="AI223" s="427"/>
      <c r="AJ223" s="427"/>
    </row>
    <row r="224" spans="1:36" s="426" customFormat="1" ht="15" hidden="1" customHeight="1">
      <c r="A224" s="58">
        <v>3</v>
      </c>
      <c r="B224" s="58">
        <v>3</v>
      </c>
      <c r="C224" s="54">
        <v>2</v>
      </c>
      <c r="D224" s="55">
        <v>7</v>
      </c>
      <c r="E224" s="55"/>
      <c r="F224" s="57"/>
      <c r="G224" s="56" t="s">
        <v>209</v>
      </c>
      <c r="H224" s="43">
        <v>326</v>
      </c>
      <c r="I224" s="44">
        <f>I225</f>
        <v>0</v>
      </c>
      <c r="J224" s="84">
        <f>J225</f>
        <v>0</v>
      </c>
      <c r="K224" s="45">
        <f>K225</f>
        <v>0</v>
      </c>
      <c r="L224" s="45">
        <f>L225</f>
        <v>0</v>
      </c>
      <c r="T224" s="427"/>
      <c r="U224" s="427"/>
      <c r="V224" s="427"/>
      <c r="W224" s="427"/>
      <c r="X224" s="427"/>
      <c r="Y224" s="427"/>
      <c r="Z224" s="427"/>
      <c r="AA224" s="427"/>
      <c r="AB224" s="427"/>
      <c r="AC224" s="427"/>
      <c r="AD224" s="427"/>
      <c r="AE224" s="427"/>
      <c r="AF224" s="427"/>
      <c r="AG224" s="427"/>
      <c r="AH224" s="427"/>
      <c r="AI224" s="427"/>
      <c r="AJ224" s="427"/>
    </row>
    <row r="225" spans="1:36" s="426" customFormat="1" ht="12.75" hidden="1" customHeight="1">
      <c r="A225" s="66">
        <v>3</v>
      </c>
      <c r="B225" s="66">
        <v>3</v>
      </c>
      <c r="C225" s="67">
        <v>2</v>
      </c>
      <c r="D225" s="68">
        <v>7</v>
      </c>
      <c r="E225" s="68">
        <v>1</v>
      </c>
      <c r="F225" s="70"/>
      <c r="G225" s="56" t="s">
        <v>209</v>
      </c>
      <c r="H225" s="43">
        <v>327</v>
      </c>
      <c r="I225" s="44">
        <f>SUM(I226:I227)</f>
        <v>0</v>
      </c>
      <c r="J225" s="44">
        <f>SUM(J226:J227)</f>
        <v>0</v>
      </c>
      <c r="K225" s="44">
        <f>SUM(K226:K227)</f>
        <v>0</v>
      </c>
      <c r="L225" s="44">
        <f>SUM(L226:L227)</f>
        <v>0</v>
      </c>
      <c r="T225" s="427"/>
      <c r="U225" s="427"/>
      <c r="V225" s="427"/>
      <c r="W225" s="427"/>
      <c r="X225" s="427"/>
      <c r="Y225" s="427"/>
      <c r="Z225" s="427"/>
      <c r="AA225" s="427"/>
      <c r="AB225" s="427"/>
      <c r="AC225" s="427"/>
      <c r="AD225" s="427"/>
      <c r="AE225" s="427"/>
      <c r="AF225" s="427"/>
      <c r="AG225" s="427"/>
      <c r="AH225" s="427"/>
      <c r="AI225" s="427"/>
      <c r="AJ225" s="427"/>
    </row>
    <row r="226" spans="1:36" s="426" customFormat="1" ht="27" hidden="1" customHeight="1">
      <c r="A226" s="58">
        <v>3</v>
      </c>
      <c r="B226" s="58">
        <v>3</v>
      </c>
      <c r="C226" s="54">
        <v>2</v>
      </c>
      <c r="D226" s="55">
        <v>7</v>
      </c>
      <c r="E226" s="55">
        <v>1</v>
      </c>
      <c r="F226" s="57">
        <v>1</v>
      </c>
      <c r="G226" s="56" t="s">
        <v>210</v>
      </c>
      <c r="H226" s="43">
        <v>328</v>
      </c>
      <c r="I226" s="104">
        <v>0</v>
      </c>
      <c r="J226" s="104">
        <v>0</v>
      </c>
      <c r="K226" s="104">
        <v>0</v>
      </c>
      <c r="L226" s="103">
        <v>0</v>
      </c>
      <c r="T226" s="427"/>
      <c r="U226" s="427"/>
      <c r="V226" s="427"/>
      <c r="W226" s="427"/>
      <c r="X226" s="427"/>
      <c r="Y226" s="427"/>
      <c r="Z226" s="427"/>
      <c r="AA226" s="427"/>
      <c r="AB226" s="427"/>
      <c r="AC226" s="427"/>
      <c r="AD226" s="427"/>
      <c r="AE226" s="427"/>
      <c r="AF226" s="427"/>
      <c r="AG226" s="427"/>
      <c r="AH226" s="427"/>
      <c r="AI226" s="427"/>
      <c r="AJ226" s="427"/>
    </row>
    <row r="227" spans="1:36" s="426" customFormat="1" ht="30" hidden="1" customHeight="1">
      <c r="A227" s="58">
        <v>3</v>
      </c>
      <c r="B227" s="58">
        <v>3</v>
      </c>
      <c r="C227" s="54">
        <v>2</v>
      </c>
      <c r="D227" s="55">
        <v>7</v>
      </c>
      <c r="E227" s="55">
        <v>1</v>
      </c>
      <c r="F227" s="57">
        <v>2</v>
      </c>
      <c r="G227" s="56" t="s">
        <v>211</v>
      </c>
      <c r="H227" s="43">
        <v>329</v>
      </c>
      <c r="I227" s="61">
        <v>0</v>
      </c>
      <c r="J227" s="61">
        <v>0</v>
      </c>
      <c r="K227" s="61">
        <v>0</v>
      </c>
      <c r="L227" s="61">
        <v>0</v>
      </c>
      <c r="T227" s="427"/>
      <c r="U227" s="427"/>
      <c r="V227" s="427"/>
      <c r="W227" s="427"/>
      <c r="X227" s="427"/>
      <c r="Y227" s="427"/>
      <c r="Z227" s="427"/>
      <c r="AA227" s="427"/>
      <c r="AB227" s="427"/>
      <c r="AC227" s="427"/>
      <c r="AD227" s="427"/>
      <c r="AE227" s="427"/>
      <c r="AF227" s="427"/>
      <c r="AG227" s="427"/>
      <c r="AH227" s="427"/>
      <c r="AI227" s="427"/>
      <c r="AJ227" s="427"/>
    </row>
    <row r="228" spans="1:36" s="426" customFormat="1" ht="15.6" customHeight="1">
      <c r="A228" s="24"/>
      <c r="B228" s="24"/>
      <c r="C228" s="25"/>
      <c r="D228" s="114"/>
      <c r="E228" s="115"/>
      <c r="F228" s="116"/>
      <c r="G228" s="117" t="s">
        <v>214</v>
      </c>
      <c r="H228" s="43">
        <v>330</v>
      </c>
      <c r="I228" s="93">
        <f>SUM(I30)</f>
        <v>24700</v>
      </c>
      <c r="J228" s="93">
        <f>SUM(J30)</f>
        <v>8200</v>
      </c>
      <c r="K228" s="93">
        <f>SUM(K30)</f>
        <v>8200</v>
      </c>
      <c r="L228" s="93">
        <f>SUM(L30)</f>
        <v>8200</v>
      </c>
      <c r="T228" s="427"/>
      <c r="U228" s="427"/>
      <c r="V228" s="427"/>
      <c r="W228" s="427"/>
      <c r="X228" s="427"/>
      <c r="Y228" s="427"/>
      <c r="Z228" s="427"/>
      <c r="AA228" s="427"/>
      <c r="AB228" s="427"/>
      <c r="AC228" s="427"/>
      <c r="AD228" s="427"/>
      <c r="AE228" s="427"/>
      <c r="AF228" s="427"/>
      <c r="AG228" s="427"/>
      <c r="AH228" s="427"/>
      <c r="AI228" s="427"/>
      <c r="AJ228" s="427"/>
    </row>
    <row r="229" spans="1:36" s="426" customFormat="1" ht="13.2" customHeight="1">
      <c r="F229" s="424"/>
      <c r="G229" s="118" t="s">
        <v>215</v>
      </c>
      <c r="H229" s="43"/>
      <c r="I229" s="119"/>
      <c r="J229" s="120"/>
      <c r="K229" s="120" t="s">
        <v>216</v>
      </c>
      <c r="L229" s="120"/>
      <c r="T229" s="427"/>
      <c r="U229" s="427"/>
      <c r="V229" s="427"/>
      <c r="W229" s="427"/>
      <c r="X229" s="427"/>
      <c r="Y229" s="427"/>
      <c r="Z229" s="427"/>
      <c r="AA229" s="427"/>
      <c r="AB229" s="427"/>
      <c r="AC229" s="427"/>
      <c r="AD229" s="427"/>
      <c r="AE229" s="427"/>
      <c r="AF229" s="427"/>
      <c r="AG229" s="427"/>
      <c r="AH229" s="427"/>
      <c r="AI229" s="427"/>
      <c r="AJ229" s="427"/>
    </row>
    <row r="230" spans="1:36" s="426" customFormat="1" ht="18.600000000000001" hidden="1" customHeight="1">
      <c r="D230" s="21"/>
      <c r="E230" s="21"/>
      <c r="F230" s="29"/>
      <c r="G230" s="21" t="s">
        <v>215</v>
      </c>
      <c r="H230" s="140"/>
      <c r="I230" s="121"/>
      <c r="J230" s="120"/>
      <c r="K230" s="21" t="s">
        <v>216</v>
      </c>
      <c r="L230" s="121"/>
      <c r="T230" s="427"/>
      <c r="U230" s="427"/>
      <c r="V230" s="427"/>
      <c r="W230" s="427"/>
      <c r="X230" s="427"/>
      <c r="Y230" s="427"/>
      <c r="Z230" s="427"/>
      <c r="AA230" s="427"/>
      <c r="AB230" s="427"/>
      <c r="AC230" s="427"/>
      <c r="AD230" s="427"/>
      <c r="AE230" s="427"/>
      <c r="AF230" s="427"/>
      <c r="AG230" s="427"/>
      <c r="AH230" s="427"/>
      <c r="AI230" s="427"/>
      <c r="AJ230" s="427"/>
    </row>
    <row r="231" spans="1:36" s="426" customFormat="1" ht="18.75" customHeight="1">
      <c r="A231" s="122"/>
      <c r="B231" s="122"/>
      <c r="C231" s="122"/>
      <c r="D231" s="123" t="s">
        <v>217</v>
      </c>
      <c r="E231" s="427"/>
      <c r="F231" s="427"/>
      <c r="G231" s="140"/>
      <c r="H231" s="140"/>
      <c r="I231" s="422" t="s">
        <v>218</v>
      </c>
      <c r="K231" s="457" t="s">
        <v>219</v>
      </c>
      <c r="L231" s="457"/>
      <c r="T231" s="427"/>
      <c r="U231" s="427"/>
      <c r="V231" s="427"/>
      <c r="W231" s="427"/>
      <c r="X231" s="427"/>
      <c r="Y231" s="427"/>
      <c r="Z231" s="427"/>
      <c r="AA231" s="427"/>
      <c r="AB231" s="427"/>
      <c r="AC231" s="427"/>
      <c r="AD231" s="427"/>
      <c r="AE231" s="427"/>
      <c r="AF231" s="427"/>
      <c r="AG231" s="427"/>
      <c r="AH231" s="427"/>
      <c r="AI231" s="427"/>
      <c r="AJ231" s="427"/>
    </row>
    <row r="232" spans="1:36" s="426" customFormat="1" ht="6.6" customHeight="1">
      <c r="F232" s="424"/>
      <c r="I232" s="124"/>
      <c r="K232" s="124"/>
      <c r="L232" s="124"/>
      <c r="T232" s="427"/>
      <c r="U232" s="427"/>
      <c r="V232" s="427"/>
      <c r="W232" s="427"/>
      <c r="X232" s="427"/>
      <c r="Y232" s="427"/>
      <c r="Z232" s="427"/>
      <c r="AA232" s="427"/>
      <c r="AB232" s="427"/>
      <c r="AC232" s="427"/>
      <c r="AD232" s="427"/>
      <c r="AE232" s="427"/>
      <c r="AF232" s="427"/>
      <c r="AG232" s="427"/>
      <c r="AH232" s="427"/>
      <c r="AI232" s="427"/>
      <c r="AJ232" s="427"/>
    </row>
    <row r="233" spans="1:36" s="426" customFormat="1" ht="15.75" customHeight="1">
      <c r="D233" s="21"/>
      <c r="E233" s="21"/>
      <c r="F233" s="29"/>
      <c r="G233" s="21" t="s">
        <v>220</v>
      </c>
      <c r="I233" s="124"/>
      <c r="K233" s="21" t="s">
        <v>221</v>
      </c>
      <c r="L233" s="125"/>
      <c r="T233" s="427"/>
      <c r="U233" s="427"/>
      <c r="V233" s="427"/>
      <c r="W233" s="427"/>
      <c r="X233" s="427"/>
      <c r="Y233" s="427"/>
      <c r="Z233" s="427"/>
      <c r="AA233" s="427"/>
      <c r="AB233" s="427"/>
      <c r="AC233" s="427"/>
      <c r="AD233" s="427"/>
      <c r="AE233" s="427"/>
      <c r="AF233" s="427"/>
      <c r="AG233" s="427"/>
      <c r="AH233" s="427"/>
      <c r="AI233" s="427"/>
      <c r="AJ233" s="427"/>
    </row>
    <row r="234" spans="1:36" s="426" customFormat="1" ht="26.25" customHeight="1">
      <c r="D234" s="459" t="s">
        <v>222</v>
      </c>
      <c r="E234" s="460"/>
      <c r="F234" s="460"/>
      <c r="G234" s="460"/>
      <c r="H234" s="126"/>
      <c r="I234" s="127" t="s">
        <v>218</v>
      </c>
      <c r="K234" s="457" t="s">
        <v>219</v>
      </c>
      <c r="L234" s="457"/>
      <c r="T234" s="427"/>
      <c r="U234" s="427"/>
      <c r="V234" s="427"/>
      <c r="W234" s="427"/>
      <c r="X234" s="427"/>
      <c r="Y234" s="427"/>
      <c r="Z234" s="427"/>
      <c r="AA234" s="427"/>
      <c r="AB234" s="427"/>
      <c r="AC234" s="427"/>
      <c r="AD234" s="427"/>
      <c r="AE234" s="427"/>
      <c r="AF234" s="427"/>
      <c r="AG234" s="427"/>
      <c r="AH234" s="427"/>
      <c r="AI234" s="427"/>
      <c r="AJ234" s="427"/>
    </row>
  </sheetData>
  <sheetProtection formatCells="0" formatColumns="0" formatRows="0" insertColumns="0" insertRows="0" insertHyperlinks="0" deleteColumns="0" deleteRows="0" sort="0" autoFilter="0" pivotTables="0"/>
  <mergeCells count="23">
    <mergeCell ref="B13:L13"/>
    <mergeCell ref="A7:L7"/>
    <mergeCell ref="G8:K8"/>
    <mergeCell ref="A9:L9"/>
    <mergeCell ref="G10:K10"/>
    <mergeCell ref="G11:K11"/>
    <mergeCell ref="G15:K15"/>
    <mergeCell ref="G16:K16"/>
    <mergeCell ref="E17:K17"/>
    <mergeCell ref="A18:L18"/>
    <mergeCell ref="C22:I22"/>
    <mergeCell ref="A29:F29"/>
    <mergeCell ref="K231:L231"/>
    <mergeCell ref="D234:G234"/>
    <mergeCell ref="K234:L234"/>
    <mergeCell ref="B23:I23"/>
    <mergeCell ref="A27:F28"/>
    <mergeCell ref="G27:G28"/>
    <mergeCell ref="H27:H28"/>
    <mergeCell ref="I27:J27"/>
    <mergeCell ref="K27:K28"/>
    <mergeCell ref="L27:L28"/>
    <mergeCell ref="G25:H25"/>
  </mergeCells>
  <pageMargins left="0.7" right="0.7" top="0.75" bottom="0.75" header="0.3" footer="0.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20</vt:i4>
      </vt:variant>
    </vt:vector>
  </HeadingPairs>
  <TitlesOfParts>
    <vt:vector size="20" baseType="lpstr">
      <vt:lpstr>Forma Nr.2_bendras</vt:lpstr>
      <vt:lpstr>Forma Nr.2_ SB bendras </vt:lpstr>
      <vt:lpstr>Forma Nr.2_ 5.1.2.1.</vt:lpstr>
      <vt:lpstr>Forma Nr.2_ 5.1.2.16.</vt:lpstr>
      <vt:lpstr>Forma Nr.2_ 5.1.2.23.</vt:lpstr>
      <vt:lpstr>Forma Nr.2_ S bendras</vt:lpstr>
      <vt:lpstr>Forma Nr.2_5.1.2.1. S</vt:lpstr>
      <vt:lpstr>Forma Nr.2_ 5.1.2.16. S</vt:lpstr>
      <vt:lpstr>Forma Nr.2_5.1.2.1. VBD</vt:lpstr>
      <vt:lpstr>Forma Nr.9</vt:lpstr>
      <vt:lpstr>Pažyma prie formos Nr.9</vt:lpstr>
      <vt:lpstr>Pažyma apie pajamas</vt:lpstr>
      <vt:lpstr>Forma Nr.S7</vt:lpstr>
      <vt:lpstr>Gautų FS pažyma</vt:lpstr>
      <vt:lpstr>Sukauptų FS pažyma</vt:lpstr>
      <vt:lpstr>Forma Nr.B-9 _5.1.2.1.</vt:lpstr>
      <vt:lpstr>Forma Nr.B-9_5.1.2.1. S</vt:lpstr>
      <vt:lpstr>Forma Nr.B-9_5.1.2.1 VBD</vt:lpstr>
      <vt:lpstr>Forma Nr.B-9_5.1.2.16</vt:lpstr>
      <vt:lpstr>Forma Nr.B-9_5.1.2.23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Vartotojas</cp:lastModifiedBy>
  <cp:lastPrinted>2021-10-14T07:42:35Z</cp:lastPrinted>
  <dcterms:created xsi:type="dcterms:W3CDTF">2019-01-14T20:28:53Z</dcterms:created>
  <dcterms:modified xsi:type="dcterms:W3CDTF">2021-10-18T08:02:25Z</dcterms:modified>
</cp:coreProperties>
</file>