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heckCompatibility="1"/>
  <mc:AlternateContent xmlns:mc="http://schemas.openxmlformats.org/markup-compatibility/2006">
    <mc:Choice Requires="x15">
      <x15ac:absPath xmlns:x15ac="http://schemas.microsoft.com/office/spreadsheetml/2010/11/ac" url="\\Gsoc_NAS\Buhalterija\i svetaine - buhalterijos dok\"/>
    </mc:Choice>
  </mc:AlternateContent>
  <xr:revisionPtr revIDLastSave="0" documentId="8_{F34231DA-1F2F-49FB-848A-6B4C266D5EB4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Suvestinė" sheetId="26" r:id="rId1"/>
    <sheet name="Nr.2 VBD suvestinė" sheetId="9" r:id="rId2"/>
    <sheet name="Nr.2 VBD 5.1.2.30." sheetId="30" r:id="rId3"/>
    <sheet name="Nr.2 VBD 5.1.2.1." sheetId="18" r:id="rId4"/>
    <sheet name=" Nr.2 VBD 5.1.2.16." sheetId="19" r:id="rId5"/>
    <sheet name=" Nr.2 VBD 51.2.23." sheetId="21" r:id="rId6"/>
    <sheet name="Nr. 2 VBD 5.1.2.31." sheetId="35" r:id="rId7"/>
    <sheet name="Nr.2 SB suvestinė" sheetId="27" r:id="rId8"/>
    <sheet name=" Nr.2 SB 5.1.2.28." sheetId="1" r:id="rId9"/>
    <sheet name="Nr.2 SB 5.1.2.1." sheetId="2" r:id="rId10"/>
    <sheet name=" Nr.2 SB 5.1.2.16." sheetId="20" r:id="rId11"/>
    <sheet name="Nr. 2 SB 5.1.2.23." sheetId="22" r:id="rId12"/>
    <sheet name="Nr. 2 SB 5.1.2.30." sheetId="29" r:id="rId13"/>
    <sheet name="Nr. 2 SB 5.1.2.31." sheetId="34" r:id="rId14"/>
    <sheet name=" Nr.2 SB 9.1.1.17" sheetId="23" r:id="rId15"/>
    <sheet name=" Nr.2 S suvestinė" sheetId="24" r:id="rId16"/>
    <sheet name="Nr.2 S 5.1.2.1." sheetId="5" r:id="rId17"/>
    <sheet name=" Nr.2 S 5.1.2.16." sheetId="25" r:id="rId18"/>
    <sheet name=" 9 priedas " sheetId="33" r:id="rId19"/>
    <sheet name="Pažyma prie 9 priedo" sheetId="12" r:id="rId20"/>
    <sheet name="Pažyma apie pajamas" sheetId="10" r:id="rId21"/>
    <sheet name="Forma S 7" sheetId="13" r:id="rId22"/>
    <sheet name="Pažyma dėl sukaup FS pagal " sheetId="28" r:id="rId23"/>
    <sheet name="Pažyma dėl gautų FS pagal šalt" sheetId="15" r:id="rId24"/>
    <sheet name="Suvestinė F Nr. B-9" sheetId="36" r:id="rId25"/>
    <sheet name="5.1.2.1., 5.1.2.31." sheetId="37" r:id="rId26"/>
    <sheet name="5.1.2.16." sheetId="39" r:id="rId27"/>
    <sheet name="5.1.2.23." sheetId="38" r:id="rId28"/>
  </sheets>
  <externalReferences>
    <externalReference r:id="rId2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36" l="1"/>
  <c r="Q28" i="36"/>
  <c r="P28" i="36"/>
  <c r="I28" i="36"/>
  <c r="D28" i="36"/>
  <c r="R27" i="36"/>
  <c r="Q27" i="36"/>
  <c r="P27" i="36"/>
  <c r="O27" i="36"/>
  <c r="D27" i="36"/>
  <c r="P26" i="36"/>
  <c r="O26" i="36"/>
  <c r="N26" i="36"/>
  <c r="M26" i="36"/>
  <c r="S26" i="36" s="1"/>
  <c r="K26" i="36"/>
  <c r="J26" i="36"/>
  <c r="I26" i="36"/>
  <c r="H26" i="36"/>
  <c r="L26" i="36" s="1"/>
  <c r="G26" i="36"/>
  <c r="F26" i="36"/>
  <c r="E26" i="36"/>
  <c r="D26" i="36"/>
  <c r="C26" i="36"/>
  <c r="B26" i="36"/>
  <c r="P25" i="36"/>
  <c r="O25" i="36"/>
  <c r="N25" i="36"/>
  <c r="M25" i="36"/>
  <c r="S25" i="36" s="1"/>
  <c r="K25" i="36"/>
  <c r="L25" i="36" s="1"/>
  <c r="J25" i="36"/>
  <c r="I25" i="36"/>
  <c r="H25" i="36"/>
  <c r="F25" i="36"/>
  <c r="E25" i="36"/>
  <c r="D25" i="36"/>
  <c r="C25" i="36"/>
  <c r="B25" i="36"/>
  <c r="P24" i="36"/>
  <c r="O24" i="36"/>
  <c r="N24" i="36"/>
  <c r="M24" i="36"/>
  <c r="S24" i="36" s="1"/>
  <c r="K24" i="36"/>
  <c r="J24" i="36"/>
  <c r="I24" i="36"/>
  <c r="H24" i="36"/>
  <c r="L24" i="36" s="1"/>
  <c r="G24" i="36"/>
  <c r="F24" i="36"/>
  <c r="E24" i="36"/>
  <c r="D24" i="36"/>
  <c r="C24" i="36"/>
  <c r="C27" i="36" s="1"/>
  <c r="B24" i="36"/>
  <c r="P23" i="36"/>
  <c r="O23" i="36"/>
  <c r="N23" i="36"/>
  <c r="M23" i="36"/>
  <c r="S23" i="36" s="1"/>
  <c r="K23" i="36"/>
  <c r="J23" i="36"/>
  <c r="I23" i="36"/>
  <c r="H23" i="36"/>
  <c r="L23" i="36" s="1"/>
  <c r="G23" i="36"/>
  <c r="F23" i="36"/>
  <c r="E23" i="36"/>
  <c r="D23" i="36"/>
  <c r="C23" i="36"/>
  <c r="B23" i="36"/>
  <c r="S22" i="36"/>
  <c r="P22" i="36"/>
  <c r="O22" i="36"/>
  <c r="N22" i="36"/>
  <c r="M22" i="36"/>
  <c r="K22" i="36"/>
  <c r="K27" i="36" s="1"/>
  <c r="J22" i="36"/>
  <c r="J27" i="36" s="1"/>
  <c r="I22" i="36"/>
  <c r="H22" i="36"/>
  <c r="G22" i="36"/>
  <c r="F22" i="36"/>
  <c r="E22" i="36"/>
  <c r="E27" i="36" s="1"/>
  <c r="D22" i="36"/>
  <c r="C22" i="36"/>
  <c r="B22" i="36"/>
  <c r="P21" i="36"/>
  <c r="O21" i="36"/>
  <c r="N21" i="36"/>
  <c r="M21" i="36"/>
  <c r="S21" i="36" s="1"/>
  <c r="K21" i="36"/>
  <c r="J21" i="36"/>
  <c r="I21" i="36"/>
  <c r="H21" i="36"/>
  <c r="L21" i="36" s="1"/>
  <c r="G21" i="36"/>
  <c r="F21" i="36"/>
  <c r="E21" i="36"/>
  <c r="D21" i="36"/>
  <c r="C21" i="36"/>
  <c r="B21" i="36"/>
  <c r="P20" i="36"/>
  <c r="O20" i="36"/>
  <c r="N20" i="36"/>
  <c r="M20" i="36"/>
  <c r="S20" i="36" s="1"/>
  <c r="K20" i="36"/>
  <c r="J20" i="36"/>
  <c r="I20" i="36"/>
  <c r="H20" i="36"/>
  <c r="L20" i="36" s="1"/>
  <c r="G20" i="36"/>
  <c r="F20" i="36"/>
  <c r="E20" i="36"/>
  <c r="D20" i="36"/>
  <c r="C20" i="36"/>
  <c r="B20" i="36"/>
  <c r="S19" i="36"/>
  <c r="P19" i="36"/>
  <c r="O19" i="36"/>
  <c r="O28" i="36" s="1"/>
  <c r="N19" i="36"/>
  <c r="N28" i="36" s="1"/>
  <c r="M19" i="36"/>
  <c r="M28" i="36" s="1"/>
  <c r="K19" i="36"/>
  <c r="K28" i="36" s="1"/>
  <c r="J19" i="36"/>
  <c r="L19" i="36" s="1"/>
  <c r="I19" i="36"/>
  <c r="H19" i="36"/>
  <c r="H28" i="36" s="1"/>
  <c r="G19" i="36"/>
  <c r="G28" i="36" s="1"/>
  <c r="F19" i="36"/>
  <c r="F28" i="36" s="1"/>
  <c r="E19" i="36"/>
  <c r="E28" i="36" s="1"/>
  <c r="D19" i="36"/>
  <c r="C19" i="36"/>
  <c r="C28" i="36" s="1"/>
  <c r="B19" i="36"/>
  <c r="B28" i="36" s="1"/>
  <c r="P18" i="36"/>
  <c r="O18" i="36"/>
  <c r="N18" i="36"/>
  <c r="S18" i="36" s="1"/>
  <c r="M18" i="36"/>
  <c r="M27" i="36" s="1"/>
  <c r="K18" i="36"/>
  <c r="J18" i="36"/>
  <c r="I18" i="36"/>
  <c r="I27" i="36" s="1"/>
  <c r="H18" i="36"/>
  <c r="L18" i="36" s="1"/>
  <c r="G18" i="36"/>
  <c r="G27" i="36" s="1"/>
  <c r="F18" i="36"/>
  <c r="F27" i="36" s="1"/>
  <c r="E18" i="36"/>
  <c r="D18" i="36"/>
  <c r="C18" i="36"/>
  <c r="B18" i="36"/>
  <c r="B27" i="36" s="1"/>
  <c r="S27" i="36" l="1"/>
  <c r="S28" i="36"/>
  <c r="N27" i="36"/>
  <c r="J28" i="36"/>
  <c r="L22" i="36"/>
  <c r="L27" i="36" s="1"/>
  <c r="H27" i="36"/>
  <c r="L28" i="36" l="1"/>
  <c r="S28" i="38"/>
  <c r="R28" i="38"/>
  <c r="Q28" i="38"/>
  <c r="P28" i="38"/>
  <c r="O28" i="38"/>
  <c r="N28" i="38"/>
  <c r="M28" i="38"/>
  <c r="K28" i="38"/>
  <c r="J28" i="38"/>
  <c r="I28" i="38"/>
  <c r="H28" i="38"/>
  <c r="G28" i="38"/>
  <c r="F28" i="38"/>
  <c r="E28" i="38"/>
  <c r="D28" i="38"/>
  <c r="C28" i="38"/>
  <c r="B28" i="38"/>
  <c r="R27" i="38"/>
  <c r="Q27" i="38"/>
  <c r="P27" i="38"/>
  <c r="O27" i="38"/>
  <c r="N27" i="38"/>
  <c r="M27" i="38"/>
  <c r="K27" i="38"/>
  <c r="J27" i="38"/>
  <c r="I27" i="38"/>
  <c r="H27" i="38"/>
  <c r="F27" i="38"/>
  <c r="E27" i="38"/>
  <c r="C27" i="38"/>
  <c r="S26" i="38"/>
  <c r="L26" i="38"/>
  <c r="S25" i="38"/>
  <c r="L25" i="38"/>
  <c r="S24" i="38"/>
  <c r="L24" i="38"/>
  <c r="S23" i="38"/>
  <c r="L23" i="38"/>
  <c r="S22" i="38"/>
  <c r="L22" i="38"/>
  <c r="S21" i="38"/>
  <c r="L21" i="38"/>
  <c r="S20" i="38"/>
  <c r="S27" i="38" s="1"/>
  <c r="L20" i="38"/>
  <c r="S19" i="38"/>
  <c r="L19" i="38"/>
  <c r="L28" i="38" s="1"/>
  <c r="S18" i="38"/>
  <c r="L18" i="38"/>
  <c r="L27" i="38" s="1"/>
  <c r="R28" i="39"/>
  <c r="Q28" i="39"/>
  <c r="P28" i="39"/>
  <c r="O28" i="39"/>
  <c r="N28" i="39"/>
  <c r="M28" i="39"/>
  <c r="K28" i="39"/>
  <c r="J28" i="39"/>
  <c r="I28" i="39"/>
  <c r="H28" i="39"/>
  <c r="G28" i="39"/>
  <c r="F28" i="39"/>
  <c r="E28" i="39"/>
  <c r="D28" i="39"/>
  <c r="C28" i="39"/>
  <c r="B28" i="39"/>
  <c r="R27" i="39"/>
  <c r="Q27" i="39"/>
  <c r="P27" i="39"/>
  <c r="O27" i="39"/>
  <c r="N27" i="39"/>
  <c r="M27" i="39"/>
  <c r="K27" i="39"/>
  <c r="J27" i="39"/>
  <c r="I27" i="39"/>
  <c r="H27" i="39"/>
  <c r="G27" i="39"/>
  <c r="F27" i="39"/>
  <c r="E27" i="39"/>
  <c r="D27" i="39"/>
  <c r="C27" i="39"/>
  <c r="B27" i="39"/>
  <c r="S26" i="39"/>
  <c r="L26" i="39"/>
  <c r="S25" i="39"/>
  <c r="L25" i="39"/>
  <c r="S24" i="39"/>
  <c r="L24" i="39"/>
  <c r="S23" i="39"/>
  <c r="L23" i="39"/>
  <c r="S22" i="39"/>
  <c r="L22" i="39"/>
  <c r="S21" i="39"/>
  <c r="L21" i="39"/>
  <c r="S20" i="39"/>
  <c r="L20" i="39"/>
  <c r="S19" i="39"/>
  <c r="S28" i="39" s="1"/>
  <c r="L19" i="39"/>
  <c r="L28" i="39" s="1"/>
  <c r="S18" i="39"/>
  <c r="S27" i="39" s="1"/>
  <c r="L18" i="39"/>
  <c r="L27" i="39" s="1"/>
  <c r="R28" i="37"/>
  <c r="Q28" i="37"/>
  <c r="P28" i="37"/>
  <c r="O28" i="37"/>
  <c r="N28" i="37"/>
  <c r="M28" i="37"/>
  <c r="K28" i="37"/>
  <c r="J28" i="37"/>
  <c r="I28" i="37"/>
  <c r="H28" i="37"/>
  <c r="G28" i="37"/>
  <c r="F28" i="37"/>
  <c r="D28" i="37"/>
  <c r="C28" i="37"/>
  <c r="R27" i="37"/>
  <c r="Q27" i="37"/>
  <c r="P27" i="37"/>
  <c r="O27" i="37"/>
  <c r="N27" i="37"/>
  <c r="M27" i="37"/>
  <c r="K27" i="37"/>
  <c r="J27" i="37"/>
  <c r="I27" i="37"/>
  <c r="H27" i="37"/>
  <c r="G27" i="37"/>
  <c r="F27" i="37"/>
  <c r="D27" i="37"/>
  <c r="C27" i="37"/>
  <c r="S26" i="37"/>
  <c r="L26" i="37"/>
  <c r="S25" i="37"/>
  <c r="L25" i="37"/>
  <c r="S24" i="37"/>
  <c r="L24" i="37"/>
  <c r="S23" i="37"/>
  <c r="L23" i="37"/>
  <c r="S22" i="37"/>
  <c r="L22" i="37"/>
  <c r="E22" i="37"/>
  <c r="E28" i="37" s="1"/>
  <c r="B22" i="37"/>
  <c r="B28" i="37" s="1"/>
  <c r="S21" i="37"/>
  <c r="L21" i="37"/>
  <c r="L28" i="37" s="1"/>
  <c r="S20" i="37"/>
  <c r="L20" i="37"/>
  <c r="S19" i="37"/>
  <c r="S28" i="37" s="1"/>
  <c r="L19" i="37"/>
  <c r="S18" i="37"/>
  <c r="S27" i="37" s="1"/>
  <c r="L18" i="37"/>
  <c r="L27" i="37" s="1"/>
  <c r="E27" i="37" l="1"/>
  <c r="B27" i="37"/>
  <c r="L365" i="2" l="1"/>
  <c r="K365" i="2"/>
  <c r="J365" i="2"/>
  <c r="I365" i="2"/>
  <c r="L364" i="2"/>
  <c r="K364" i="2"/>
  <c r="J364" i="2"/>
  <c r="I364" i="2"/>
  <c r="L362" i="2"/>
  <c r="K362" i="2"/>
  <c r="K361" i="2" s="1"/>
  <c r="J362" i="2"/>
  <c r="I362" i="2"/>
  <c r="I361" i="2" s="1"/>
  <c r="L361" i="2"/>
  <c r="J361" i="2"/>
  <c r="L359" i="2"/>
  <c r="L358" i="2" s="1"/>
  <c r="K359" i="2"/>
  <c r="J359" i="2"/>
  <c r="J358" i="2" s="1"/>
  <c r="I359" i="2"/>
  <c r="K358" i="2"/>
  <c r="I358" i="2"/>
  <c r="L355" i="2"/>
  <c r="K355" i="2"/>
  <c r="J355" i="2"/>
  <c r="I355" i="2"/>
  <c r="L354" i="2"/>
  <c r="K354" i="2"/>
  <c r="J354" i="2"/>
  <c r="I354" i="2"/>
  <c r="L351" i="2"/>
  <c r="K351" i="2"/>
  <c r="K350" i="2" s="1"/>
  <c r="J351" i="2"/>
  <c r="I351" i="2"/>
  <c r="I350" i="2" s="1"/>
  <c r="L350" i="2"/>
  <c r="J350" i="2"/>
  <c r="L347" i="2"/>
  <c r="L346" i="2" s="1"/>
  <c r="L336" i="2" s="1"/>
  <c r="K347" i="2"/>
  <c r="J347" i="2"/>
  <c r="J346" i="2" s="1"/>
  <c r="I347" i="2"/>
  <c r="K346" i="2"/>
  <c r="I346" i="2"/>
  <c r="L343" i="2"/>
  <c r="K343" i="2"/>
  <c r="J343" i="2"/>
  <c r="I343" i="2"/>
  <c r="L340" i="2"/>
  <c r="K340" i="2"/>
  <c r="J340" i="2"/>
  <c r="I340" i="2"/>
  <c r="L338" i="2"/>
  <c r="K338" i="2"/>
  <c r="K337" i="2" s="1"/>
  <c r="J338" i="2"/>
  <c r="I338" i="2"/>
  <c r="I337" i="2" s="1"/>
  <c r="L337" i="2"/>
  <c r="J337" i="2"/>
  <c r="L333" i="2"/>
  <c r="K333" i="2"/>
  <c r="K332" i="2" s="1"/>
  <c r="J333" i="2"/>
  <c r="I333" i="2"/>
  <c r="I332" i="2" s="1"/>
  <c r="L332" i="2"/>
  <c r="J332" i="2"/>
  <c r="L330" i="2"/>
  <c r="L329" i="2" s="1"/>
  <c r="K330" i="2"/>
  <c r="J330" i="2"/>
  <c r="J329" i="2" s="1"/>
  <c r="I330" i="2"/>
  <c r="K329" i="2"/>
  <c r="I329" i="2"/>
  <c r="L327" i="2"/>
  <c r="K327" i="2"/>
  <c r="J327" i="2"/>
  <c r="I327" i="2"/>
  <c r="L326" i="2"/>
  <c r="K326" i="2"/>
  <c r="J326" i="2"/>
  <c r="I326" i="2"/>
  <c r="L323" i="2"/>
  <c r="K323" i="2"/>
  <c r="K322" i="2" s="1"/>
  <c r="J323" i="2"/>
  <c r="I323" i="2"/>
  <c r="I322" i="2" s="1"/>
  <c r="L322" i="2"/>
  <c r="J322" i="2"/>
  <c r="L319" i="2"/>
  <c r="L318" i="2" s="1"/>
  <c r="K319" i="2"/>
  <c r="J319" i="2"/>
  <c r="J318" i="2" s="1"/>
  <c r="I319" i="2"/>
  <c r="K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K306" i="2"/>
  <c r="J306" i="2"/>
  <c r="J305" i="2" s="1"/>
  <c r="I306" i="2"/>
  <c r="K305" i="2"/>
  <c r="K304" i="2" s="1"/>
  <c r="I305" i="2"/>
  <c r="L300" i="2"/>
  <c r="K300" i="2"/>
  <c r="K299" i="2" s="1"/>
  <c r="J300" i="2"/>
  <c r="I300" i="2"/>
  <c r="I299" i="2" s="1"/>
  <c r="L299" i="2"/>
  <c r="J299" i="2"/>
  <c r="L297" i="2"/>
  <c r="L296" i="2" s="1"/>
  <c r="K297" i="2"/>
  <c r="J297" i="2"/>
  <c r="J296" i="2" s="1"/>
  <c r="I297" i="2"/>
  <c r="K296" i="2"/>
  <c r="I296" i="2"/>
  <c r="L294" i="2"/>
  <c r="K294" i="2"/>
  <c r="J294" i="2"/>
  <c r="I294" i="2"/>
  <c r="L293" i="2"/>
  <c r="K293" i="2"/>
  <c r="J293" i="2"/>
  <c r="I293" i="2"/>
  <c r="L290" i="2"/>
  <c r="K290" i="2"/>
  <c r="K289" i="2" s="1"/>
  <c r="J290" i="2"/>
  <c r="J289" i="2" s="1"/>
  <c r="I290" i="2"/>
  <c r="I289" i="2" s="1"/>
  <c r="L289" i="2"/>
  <c r="L286" i="2"/>
  <c r="L285" i="2" s="1"/>
  <c r="K286" i="2"/>
  <c r="J286" i="2"/>
  <c r="J285" i="2" s="1"/>
  <c r="I286" i="2"/>
  <c r="K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L271" i="2" s="1"/>
  <c r="K273" i="2"/>
  <c r="J273" i="2"/>
  <c r="J272" i="2" s="1"/>
  <c r="I273" i="2"/>
  <c r="K272" i="2"/>
  <c r="I272" i="2"/>
  <c r="I271" i="2" s="1"/>
  <c r="L268" i="2"/>
  <c r="L267" i="2" s="1"/>
  <c r="K268" i="2"/>
  <c r="J268" i="2"/>
  <c r="J267" i="2" s="1"/>
  <c r="I268" i="2"/>
  <c r="K267" i="2"/>
  <c r="I267" i="2"/>
  <c r="L265" i="2"/>
  <c r="K265" i="2"/>
  <c r="J265" i="2"/>
  <c r="I265" i="2"/>
  <c r="L264" i="2"/>
  <c r="K264" i="2"/>
  <c r="J264" i="2"/>
  <c r="I264" i="2"/>
  <c r="L262" i="2"/>
  <c r="K262" i="2"/>
  <c r="K261" i="2" s="1"/>
  <c r="J262" i="2"/>
  <c r="I262" i="2"/>
  <c r="I261" i="2" s="1"/>
  <c r="L261" i="2"/>
  <c r="J261" i="2"/>
  <c r="L258" i="2"/>
  <c r="L257" i="2" s="1"/>
  <c r="K258" i="2"/>
  <c r="J258" i="2"/>
  <c r="J257" i="2" s="1"/>
  <c r="I258" i="2"/>
  <c r="K257" i="2"/>
  <c r="I257" i="2"/>
  <c r="L254" i="2"/>
  <c r="K254" i="2"/>
  <c r="J254" i="2"/>
  <c r="I254" i="2"/>
  <c r="L253" i="2"/>
  <c r="K253" i="2"/>
  <c r="J253" i="2"/>
  <c r="I253" i="2"/>
  <c r="L250" i="2"/>
  <c r="K250" i="2"/>
  <c r="K249" i="2" s="1"/>
  <c r="K239" i="2" s="1"/>
  <c r="J250" i="2"/>
  <c r="J249" i="2" s="1"/>
  <c r="I250" i="2"/>
  <c r="I249" i="2" s="1"/>
  <c r="L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L240" i="2"/>
  <c r="L239" i="2" s="1"/>
  <c r="L238" i="2" s="1"/>
  <c r="K240" i="2"/>
  <c r="J240" i="2"/>
  <c r="J239" i="2" s="1"/>
  <c r="I240" i="2"/>
  <c r="L234" i="2"/>
  <c r="L233" i="2" s="1"/>
  <c r="L232" i="2" s="1"/>
  <c r="K234" i="2"/>
  <c r="J234" i="2"/>
  <c r="J233" i="2" s="1"/>
  <c r="J232" i="2" s="1"/>
  <c r="I234" i="2"/>
  <c r="K233" i="2"/>
  <c r="K232" i="2" s="1"/>
  <c r="I233" i="2"/>
  <c r="I232" i="2" s="1"/>
  <c r="L230" i="2"/>
  <c r="L229" i="2" s="1"/>
  <c r="L228" i="2" s="1"/>
  <c r="K230" i="2"/>
  <c r="J230" i="2"/>
  <c r="J229" i="2" s="1"/>
  <c r="J228" i="2" s="1"/>
  <c r="I230" i="2"/>
  <c r="K229" i="2"/>
  <c r="K228" i="2" s="1"/>
  <c r="I229" i="2"/>
  <c r="I228" i="2" s="1"/>
  <c r="L221" i="2"/>
  <c r="L220" i="2" s="1"/>
  <c r="K221" i="2"/>
  <c r="J221" i="2"/>
  <c r="J220" i="2" s="1"/>
  <c r="I221" i="2"/>
  <c r="K220" i="2"/>
  <c r="I220" i="2"/>
  <c r="L218" i="2"/>
  <c r="K218" i="2"/>
  <c r="J218" i="2"/>
  <c r="I218" i="2"/>
  <c r="L217" i="2"/>
  <c r="L216" i="2" s="1"/>
  <c r="K217" i="2"/>
  <c r="J217" i="2"/>
  <c r="I217" i="2"/>
  <c r="K216" i="2"/>
  <c r="I216" i="2"/>
  <c r="L211" i="2"/>
  <c r="K211" i="2"/>
  <c r="J211" i="2"/>
  <c r="I211" i="2"/>
  <c r="L210" i="2"/>
  <c r="L209" i="2" s="1"/>
  <c r="K210" i="2"/>
  <c r="J210" i="2"/>
  <c r="J209" i="2" s="1"/>
  <c r="I210" i="2"/>
  <c r="K209" i="2"/>
  <c r="I209" i="2"/>
  <c r="L207" i="2"/>
  <c r="K207" i="2"/>
  <c r="J207" i="2"/>
  <c r="I207" i="2"/>
  <c r="L206" i="2"/>
  <c r="K206" i="2"/>
  <c r="J206" i="2"/>
  <c r="I206" i="2"/>
  <c r="L202" i="2"/>
  <c r="K202" i="2"/>
  <c r="K201" i="2" s="1"/>
  <c r="J202" i="2"/>
  <c r="I202" i="2"/>
  <c r="I201" i="2" s="1"/>
  <c r="L201" i="2"/>
  <c r="J201" i="2"/>
  <c r="L196" i="2"/>
  <c r="L195" i="2" s="1"/>
  <c r="L186" i="2" s="1"/>
  <c r="K196" i="2"/>
  <c r="J196" i="2"/>
  <c r="J195" i="2" s="1"/>
  <c r="J186" i="2" s="1"/>
  <c r="I196" i="2"/>
  <c r="K195" i="2"/>
  <c r="I195" i="2"/>
  <c r="L191" i="2"/>
  <c r="K191" i="2"/>
  <c r="J191" i="2"/>
  <c r="I191" i="2"/>
  <c r="L190" i="2"/>
  <c r="K190" i="2"/>
  <c r="J190" i="2"/>
  <c r="I190" i="2"/>
  <c r="L188" i="2"/>
  <c r="K188" i="2"/>
  <c r="K187" i="2" s="1"/>
  <c r="K186" i="2" s="1"/>
  <c r="J188" i="2"/>
  <c r="I188" i="2"/>
  <c r="I187" i="2" s="1"/>
  <c r="I186" i="2" s="1"/>
  <c r="I185" i="2" s="1"/>
  <c r="L187" i="2"/>
  <c r="J187" i="2"/>
  <c r="L180" i="2"/>
  <c r="L179" i="2" s="1"/>
  <c r="K180" i="2"/>
  <c r="J180" i="2"/>
  <c r="J179" i="2" s="1"/>
  <c r="I180" i="2"/>
  <c r="K179" i="2"/>
  <c r="I179" i="2"/>
  <c r="L175" i="2"/>
  <c r="K175" i="2"/>
  <c r="K174" i="2" s="1"/>
  <c r="K173" i="2" s="1"/>
  <c r="J175" i="2"/>
  <c r="I175" i="2"/>
  <c r="I174" i="2" s="1"/>
  <c r="I173" i="2" s="1"/>
  <c r="L174" i="2"/>
  <c r="L173" i="2" s="1"/>
  <c r="J174" i="2"/>
  <c r="L171" i="2"/>
  <c r="K171" i="2"/>
  <c r="K170" i="2" s="1"/>
  <c r="K169" i="2" s="1"/>
  <c r="J171" i="2"/>
  <c r="I171" i="2"/>
  <c r="I170" i="2" s="1"/>
  <c r="I169" i="2" s="1"/>
  <c r="L170" i="2"/>
  <c r="L169" i="2" s="1"/>
  <c r="J170" i="2"/>
  <c r="J169" i="2" s="1"/>
  <c r="L166" i="2"/>
  <c r="L165" i="2" s="1"/>
  <c r="K166" i="2"/>
  <c r="J166" i="2"/>
  <c r="J165" i="2" s="1"/>
  <c r="I166" i="2"/>
  <c r="K165" i="2"/>
  <c r="I165" i="2"/>
  <c r="L161" i="2"/>
  <c r="K161" i="2"/>
  <c r="K160" i="2" s="1"/>
  <c r="K159" i="2" s="1"/>
  <c r="K158" i="2" s="1"/>
  <c r="J161" i="2"/>
  <c r="I161" i="2"/>
  <c r="I160" i="2" s="1"/>
  <c r="I159" i="2" s="1"/>
  <c r="I158" i="2" s="1"/>
  <c r="L160" i="2"/>
  <c r="L159" i="2" s="1"/>
  <c r="L158" i="2" s="1"/>
  <c r="J160" i="2"/>
  <c r="L155" i="2"/>
  <c r="L154" i="2" s="1"/>
  <c r="L153" i="2" s="1"/>
  <c r="K155" i="2"/>
  <c r="J155" i="2"/>
  <c r="J154" i="2" s="1"/>
  <c r="J153" i="2" s="1"/>
  <c r="I155" i="2"/>
  <c r="K154" i="2"/>
  <c r="K153" i="2" s="1"/>
  <c r="I154" i="2"/>
  <c r="I153" i="2" s="1"/>
  <c r="L151" i="2"/>
  <c r="L150" i="2" s="1"/>
  <c r="K151" i="2"/>
  <c r="J151" i="2"/>
  <c r="J150" i="2" s="1"/>
  <c r="I151" i="2"/>
  <c r="K150" i="2"/>
  <c r="I150" i="2"/>
  <c r="L147" i="2"/>
  <c r="K147" i="2"/>
  <c r="K146" i="2" s="1"/>
  <c r="K145" i="2" s="1"/>
  <c r="J147" i="2"/>
  <c r="I147" i="2"/>
  <c r="I146" i="2" s="1"/>
  <c r="I145" i="2" s="1"/>
  <c r="L146" i="2"/>
  <c r="L145" i="2" s="1"/>
  <c r="J146" i="2"/>
  <c r="J145" i="2" s="1"/>
  <c r="L142" i="2"/>
  <c r="K142" i="2"/>
  <c r="K141" i="2" s="1"/>
  <c r="K140" i="2" s="1"/>
  <c r="J142" i="2"/>
  <c r="I142" i="2"/>
  <c r="I141" i="2" s="1"/>
  <c r="I140" i="2" s="1"/>
  <c r="L141" i="2"/>
  <c r="L140" i="2" s="1"/>
  <c r="J141" i="2"/>
  <c r="J140" i="2" s="1"/>
  <c r="L137" i="2"/>
  <c r="L136" i="2" s="1"/>
  <c r="L135" i="2" s="1"/>
  <c r="K137" i="2"/>
  <c r="J137" i="2"/>
  <c r="J136" i="2" s="1"/>
  <c r="J135" i="2" s="1"/>
  <c r="I137" i="2"/>
  <c r="K136" i="2"/>
  <c r="K135" i="2" s="1"/>
  <c r="I136" i="2"/>
  <c r="I135" i="2" s="1"/>
  <c r="L133" i="2"/>
  <c r="L132" i="2" s="1"/>
  <c r="L131" i="2" s="1"/>
  <c r="K133" i="2"/>
  <c r="J133" i="2"/>
  <c r="J132" i="2" s="1"/>
  <c r="J131" i="2" s="1"/>
  <c r="I133" i="2"/>
  <c r="K132" i="2"/>
  <c r="K131" i="2" s="1"/>
  <c r="I132" i="2"/>
  <c r="I131" i="2" s="1"/>
  <c r="L129" i="2"/>
  <c r="L128" i="2" s="1"/>
  <c r="L127" i="2" s="1"/>
  <c r="K129" i="2"/>
  <c r="J129" i="2"/>
  <c r="J128" i="2" s="1"/>
  <c r="J127" i="2" s="1"/>
  <c r="I129" i="2"/>
  <c r="K128" i="2"/>
  <c r="K127" i="2" s="1"/>
  <c r="I128" i="2"/>
  <c r="I127" i="2" s="1"/>
  <c r="L125" i="2"/>
  <c r="L124" i="2" s="1"/>
  <c r="L123" i="2" s="1"/>
  <c r="K125" i="2"/>
  <c r="J125" i="2"/>
  <c r="J124" i="2" s="1"/>
  <c r="J123" i="2" s="1"/>
  <c r="I125" i="2"/>
  <c r="K124" i="2"/>
  <c r="K123" i="2" s="1"/>
  <c r="I124" i="2"/>
  <c r="I123" i="2" s="1"/>
  <c r="L121" i="2"/>
  <c r="L120" i="2" s="1"/>
  <c r="L119" i="2" s="1"/>
  <c r="K121" i="2"/>
  <c r="J121" i="2"/>
  <c r="J120" i="2" s="1"/>
  <c r="J119" i="2" s="1"/>
  <c r="I121" i="2"/>
  <c r="K120" i="2"/>
  <c r="K119" i="2" s="1"/>
  <c r="I120" i="2"/>
  <c r="I119" i="2" s="1"/>
  <c r="L116" i="2"/>
  <c r="L115" i="2" s="1"/>
  <c r="L114" i="2" s="1"/>
  <c r="K116" i="2"/>
  <c r="J116" i="2"/>
  <c r="J115" i="2" s="1"/>
  <c r="J114" i="2" s="1"/>
  <c r="J113" i="2" s="1"/>
  <c r="I116" i="2"/>
  <c r="K115" i="2"/>
  <c r="K114" i="2" s="1"/>
  <c r="I115" i="2"/>
  <c r="I114" i="2" s="1"/>
  <c r="L110" i="2"/>
  <c r="K110" i="2"/>
  <c r="K109" i="2" s="1"/>
  <c r="J110" i="2"/>
  <c r="I110" i="2"/>
  <c r="I109" i="2" s="1"/>
  <c r="L109" i="2"/>
  <c r="J109" i="2"/>
  <c r="L106" i="2"/>
  <c r="L105" i="2" s="1"/>
  <c r="L104" i="2" s="1"/>
  <c r="K106" i="2"/>
  <c r="J106" i="2"/>
  <c r="J105" i="2" s="1"/>
  <c r="J104" i="2" s="1"/>
  <c r="I106" i="2"/>
  <c r="K105" i="2"/>
  <c r="K104" i="2" s="1"/>
  <c r="I105" i="2"/>
  <c r="L101" i="2"/>
  <c r="L100" i="2" s="1"/>
  <c r="L99" i="2" s="1"/>
  <c r="K101" i="2"/>
  <c r="J101" i="2"/>
  <c r="J100" i="2" s="1"/>
  <c r="J99" i="2" s="1"/>
  <c r="I101" i="2"/>
  <c r="K100" i="2"/>
  <c r="K99" i="2" s="1"/>
  <c r="I100" i="2"/>
  <c r="I99" i="2" s="1"/>
  <c r="L96" i="2"/>
  <c r="L95" i="2" s="1"/>
  <c r="L94" i="2" s="1"/>
  <c r="K96" i="2"/>
  <c r="J96" i="2"/>
  <c r="J95" i="2" s="1"/>
  <c r="J94" i="2" s="1"/>
  <c r="I96" i="2"/>
  <c r="K95" i="2"/>
  <c r="K94" i="2" s="1"/>
  <c r="I95" i="2"/>
  <c r="I94" i="2" s="1"/>
  <c r="L89" i="2"/>
  <c r="K89" i="2"/>
  <c r="K88" i="2" s="1"/>
  <c r="K87" i="2" s="1"/>
  <c r="K86" i="2" s="1"/>
  <c r="J89" i="2"/>
  <c r="I89" i="2"/>
  <c r="I88" i="2" s="1"/>
  <c r="I87" i="2" s="1"/>
  <c r="I86" i="2" s="1"/>
  <c r="L88" i="2"/>
  <c r="J88" i="2"/>
  <c r="L87" i="2"/>
  <c r="L86" i="2" s="1"/>
  <c r="J87" i="2"/>
  <c r="J86" i="2" s="1"/>
  <c r="L84" i="2"/>
  <c r="K84" i="2"/>
  <c r="J84" i="2"/>
  <c r="I84" i="2"/>
  <c r="L83" i="2"/>
  <c r="L82" i="2" s="1"/>
  <c r="K83" i="2"/>
  <c r="J83" i="2"/>
  <c r="J82" i="2" s="1"/>
  <c r="I83" i="2"/>
  <c r="K82" i="2"/>
  <c r="I82" i="2"/>
  <c r="L78" i="2"/>
  <c r="K78" i="2"/>
  <c r="J78" i="2"/>
  <c r="I78" i="2"/>
  <c r="L77" i="2"/>
  <c r="K77" i="2"/>
  <c r="J77" i="2"/>
  <c r="I77" i="2"/>
  <c r="L73" i="2"/>
  <c r="K73" i="2"/>
  <c r="K72" i="2" s="1"/>
  <c r="J73" i="2"/>
  <c r="I73" i="2"/>
  <c r="I72" i="2" s="1"/>
  <c r="L72" i="2"/>
  <c r="J72" i="2"/>
  <c r="L68" i="2"/>
  <c r="L67" i="2" s="1"/>
  <c r="L66" i="2" s="1"/>
  <c r="L65" i="2" s="1"/>
  <c r="K68" i="2"/>
  <c r="J68" i="2"/>
  <c r="J67" i="2" s="1"/>
  <c r="J66" i="2" s="1"/>
  <c r="J65" i="2" s="1"/>
  <c r="I68" i="2"/>
  <c r="K67" i="2"/>
  <c r="I67" i="2"/>
  <c r="I66" i="2" s="1"/>
  <c r="I65" i="2" s="1"/>
  <c r="L49" i="2"/>
  <c r="K49" i="2"/>
  <c r="K48" i="2" s="1"/>
  <c r="K47" i="2" s="1"/>
  <c r="K46" i="2" s="1"/>
  <c r="J49" i="2"/>
  <c r="I49" i="2"/>
  <c r="I48" i="2" s="1"/>
  <c r="I47" i="2" s="1"/>
  <c r="I46" i="2" s="1"/>
  <c r="L48" i="2"/>
  <c r="J48" i="2"/>
  <c r="L47" i="2"/>
  <c r="L46" i="2" s="1"/>
  <c r="J47" i="2"/>
  <c r="J46" i="2" s="1"/>
  <c r="L44" i="2"/>
  <c r="K44" i="2"/>
  <c r="J44" i="2"/>
  <c r="I44" i="2"/>
  <c r="I43" i="2" s="1"/>
  <c r="I42" i="2" s="1"/>
  <c r="L43" i="2"/>
  <c r="L42" i="2" s="1"/>
  <c r="K43" i="2"/>
  <c r="J43" i="2"/>
  <c r="J42" i="2" s="1"/>
  <c r="K42" i="2"/>
  <c r="L40" i="2"/>
  <c r="K40" i="2"/>
  <c r="J40" i="2"/>
  <c r="I40" i="2"/>
  <c r="L38" i="2"/>
  <c r="L37" i="2" s="1"/>
  <c r="L36" i="2" s="1"/>
  <c r="L35" i="2" s="1"/>
  <c r="K38" i="2"/>
  <c r="J38" i="2"/>
  <c r="J37" i="2" s="1"/>
  <c r="J36" i="2" s="1"/>
  <c r="I38" i="2"/>
  <c r="K37" i="2"/>
  <c r="K36" i="2" s="1"/>
  <c r="K35" i="2" s="1"/>
  <c r="I37" i="2"/>
  <c r="I36" i="2" s="1"/>
  <c r="I35" i="2" s="1"/>
  <c r="H23" i="28"/>
  <c r="H21" i="28"/>
  <c r="G23" i="12"/>
  <c r="K83" i="33"/>
  <c r="K82" i="33" s="1"/>
  <c r="J83" i="33"/>
  <c r="J82" i="33" s="1"/>
  <c r="I83" i="33"/>
  <c r="I82" i="33"/>
  <c r="K76" i="33"/>
  <c r="K75" i="33" s="1"/>
  <c r="J76" i="33"/>
  <c r="J75" i="33" s="1"/>
  <c r="I76" i="33"/>
  <c r="I75" i="33"/>
  <c r="K70" i="33"/>
  <c r="K66" i="33" s="1"/>
  <c r="J70" i="33"/>
  <c r="I70" i="33"/>
  <c r="K67" i="33"/>
  <c r="J67" i="33"/>
  <c r="I67" i="33"/>
  <c r="I66" i="33" s="1"/>
  <c r="J66" i="33"/>
  <c r="K59" i="33"/>
  <c r="J59" i="33"/>
  <c r="I59" i="33"/>
  <c r="K54" i="33"/>
  <c r="J54" i="33"/>
  <c r="I54" i="33"/>
  <c r="K51" i="33"/>
  <c r="J51" i="33"/>
  <c r="I51" i="33"/>
  <c r="K48" i="33"/>
  <c r="K47" i="33" s="1"/>
  <c r="J48" i="33"/>
  <c r="J47" i="33" s="1"/>
  <c r="I48" i="33"/>
  <c r="I47" i="33"/>
  <c r="K43" i="33"/>
  <c r="K42" i="33" s="1"/>
  <c r="J43" i="33"/>
  <c r="J42" i="33" s="1"/>
  <c r="I43" i="33"/>
  <c r="I42" i="33"/>
  <c r="K39" i="33"/>
  <c r="J39" i="33"/>
  <c r="I39" i="33"/>
  <c r="K37" i="33"/>
  <c r="J37" i="33"/>
  <c r="I37" i="33"/>
  <c r="K32" i="33"/>
  <c r="K31" i="33" s="1"/>
  <c r="J32" i="33"/>
  <c r="J31" i="33" s="1"/>
  <c r="J30" i="33" s="1"/>
  <c r="J91" i="33" s="1"/>
  <c r="I32" i="33"/>
  <c r="I31" i="33"/>
  <c r="H23" i="15"/>
  <c r="H21" i="15"/>
  <c r="H18" i="15"/>
  <c r="L365" i="26"/>
  <c r="K365" i="26"/>
  <c r="J365" i="26"/>
  <c r="I365" i="26"/>
  <c r="L364" i="26"/>
  <c r="K364" i="26"/>
  <c r="J364" i="26"/>
  <c r="I364" i="26"/>
  <c r="L362" i="26"/>
  <c r="K362" i="26"/>
  <c r="K361" i="26" s="1"/>
  <c r="J362" i="26"/>
  <c r="I362" i="26"/>
  <c r="L361" i="26"/>
  <c r="J361" i="26"/>
  <c r="I361" i="26"/>
  <c r="L359" i="26"/>
  <c r="L358" i="26" s="1"/>
  <c r="K359" i="26"/>
  <c r="K358" i="26" s="1"/>
  <c r="J359" i="26"/>
  <c r="J358" i="26" s="1"/>
  <c r="I359" i="26"/>
  <c r="I358" i="26" s="1"/>
  <c r="L355" i="26"/>
  <c r="K355" i="26"/>
  <c r="J355" i="26"/>
  <c r="I355" i="26"/>
  <c r="L354" i="26"/>
  <c r="K354" i="26"/>
  <c r="J354" i="26"/>
  <c r="I354" i="26"/>
  <c r="L351" i="26"/>
  <c r="K351" i="26"/>
  <c r="K350" i="26" s="1"/>
  <c r="J351" i="26"/>
  <c r="I351" i="26"/>
  <c r="L350" i="26"/>
  <c r="J350" i="26"/>
  <c r="I350" i="26"/>
  <c r="L347" i="26"/>
  <c r="L346" i="26" s="1"/>
  <c r="L336" i="26" s="1"/>
  <c r="K347" i="26"/>
  <c r="K346" i="26" s="1"/>
  <c r="J347" i="26"/>
  <c r="J346" i="26" s="1"/>
  <c r="I347" i="26"/>
  <c r="I346" i="26" s="1"/>
  <c r="L343" i="26"/>
  <c r="K343" i="26"/>
  <c r="J343" i="26"/>
  <c r="I343" i="26"/>
  <c r="L340" i="26"/>
  <c r="K340" i="26"/>
  <c r="J340" i="26"/>
  <c r="I340" i="26"/>
  <c r="L338" i="26"/>
  <c r="K338" i="26"/>
  <c r="K337" i="26" s="1"/>
  <c r="J338" i="26"/>
  <c r="I338" i="26"/>
  <c r="L337" i="26"/>
  <c r="J337" i="26"/>
  <c r="I337" i="26"/>
  <c r="L333" i="26"/>
  <c r="K333" i="26"/>
  <c r="K332" i="26" s="1"/>
  <c r="J333" i="26"/>
  <c r="I333" i="26"/>
  <c r="L332" i="26"/>
  <c r="J332" i="26"/>
  <c r="I332" i="26"/>
  <c r="L330" i="26"/>
  <c r="L329" i="26" s="1"/>
  <c r="K330" i="26"/>
  <c r="K329" i="26" s="1"/>
  <c r="J330" i="26"/>
  <c r="J329" i="26" s="1"/>
  <c r="I330" i="26"/>
  <c r="I329" i="26" s="1"/>
  <c r="L327" i="26"/>
  <c r="K327" i="26"/>
  <c r="J327" i="26"/>
  <c r="I327" i="26"/>
  <c r="L326" i="26"/>
  <c r="K326" i="26"/>
  <c r="J326" i="26"/>
  <c r="I326" i="26"/>
  <c r="L323" i="26"/>
  <c r="K323" i="26"/>
  <c r="K322" i="26" s="1"/>
  <c r="J323" i="26"/>
  <c r="I323" i="26"/>
  <c r="L322" i="26"/>
  <c r="J322" i="26"/>
  <c r="I322" i="26"/>
  <c r="L319" i="26"/>
  <c r="L318" i="26" s="1"/>
  <c r="K319" i="26"/>
  <c r="K318" i="26" s="1"/>
  <c r="J319" i="26"/>
  <c r="J318" i="26" s="1"/>
  <c r="I319" i="26"/>
  <c r="I318" i="26" s="1"/>
  <c r="L315" i="26"/>
  <c r="K315" i="26"/>
  <c r="J315" i="26"/>
  <c r="I315" i="26"/>
  <c r="L314" i="26"/>
  <c r="K314" i="26"/>
  <c r="J314" i="26"/>
  <c r="I314" i="26"/>
  <c r="L311" i="26"/>
  <c r="K311" i="26"/>
  <c r="J311" i="26"/>
  <c r="I311" i="26"/>
  <c r="L308" i="26"/>
  <c r="K308" i="26"/>
  <c r="J308" i="26"/>
  <c r="I308" i="26"/>
  <c r="L306" i="26"/>
  <c r="L305" i="26" s="1"/>
  <c r="K306" i="26"/>
  <c r="K305" i="26" s="1"/>
  <c r="K304" i="26" s="1"/>
  <c r="J306" i="26"/>
  <c r="J305" i="26" s="1"/>
  <c r="I306" i="26"/>
  <c r="I305" i="26" s="1"/>
  <c r="L300" i="26"/>
  <c r="K300" i="26"/>
  <c r="K299" i="26" s="1"/>
  <c r="J300" i="26"/>
  <c r="I300" i="26"/>
  <c r="L299" i="26"/>
  <c r="J299" i="26"/>
  <c r="I299" i="26"/>
  <c r="L297" i="26"/>
  <c r="L296" i="26" s="1"/>
  <c r="K297" i="26"/>
  <c r="K296" i="26" s="1"/>
  <c r="J297" i="26"/>
  <c r="J296" i="26" s="1"/>
  <c r="I297" i="26"/>
  <c r="I296" i="26" s="1"/>
  <c r="L294" i="26"/>
  <c r="K294" i="26"/>
  <c r="J294" i="26"/>
  <c r="I294" i="26"/>
  <c r="L293" i="26"/>
  <c r="K293" i="26"/>
  <c r="J293" i="26"/>
  <c r="I293" i="26"/>
  <c r="L290" i="26"/>
  <c r="K290" i="26"/>
  <c r="K289" i="26" s="1"/>
  <c r="J290" i="26"/>
  <c r="I290" i="26"/>
  <c r="L289" i="26"/>
  <c r="J289" i="26"/>
  <c r="I289" i="26"/>
  <c r="L286" i="26"/>
  <c r="L285" i="26" s="1"/>
  <c r="K286" i="26"/>
  <c r="K285" i="26" s="1"/>
  <c r="J286" i="26"/>
  <c r="J285" i="26" s="1"/>
  <c r="I286" i="26"/>
  <c r="I285" i="26" s="1"/>
  <c r="L282" i="26"/>
  <c r="K282" i="26"/>
  <c r="J282" i="26"/>
  <c r="I282" i="26"/>
  <c r="L281" i="26"/>
  <c r="K281" i="26"/>
  <c r="J281" i="26"/>
  <c r="I281" i="26"/>
  <c r="L278" i="26"/>
  <c r="K278" i="26"/>
  <c r="J278" i="26"/>
  <c r="I278" i="26"/>
  <c r="L275" i="26"/>
  <c r="K275" i="26"/>
  <c r="J275" i="26"/>
  <c r="I275" i="26"/>
  <c r="L273" i="26"/>
  <c r="L272" i="26" s="1"/>
  <c r="K273" i="26"/>
  <c r="K272" i="26" s="1"/>
  <c r="J273" i="26"/>
  <c r="J272" i="26" s="1"/>
  <c r="I273" i="26"/>
  <c r="I272" i="26" s="1"/>
  <c r="I271" i="26" s="1"/>
  <c r="L268" i="26"/>
  <c r="L267" i="26" s="1"/>
  <c r="K268" i="26"/>
  <c r="K267" i="26" s="1"/>
  <c r="J268" i="26"/>
  <c r="J267" i="26" s="1"/>
  <c r="I268" i="26"/>
  <c r="I267" i="26" s="1"/>
  <c r="L265" i="26"/>
  <c r="K265" i="26"/>
  <c r="J265" i="26"/>
  <c r="I265" i="26"/>
  <c r="L264" i="26"/>
  <c r="K264" i="26"/>
  <c r="J264" i="26"/>
  <c r="I264" i="26"/>
  <c r="L262" i="26"/>
  <c r="K262" i="26"/>
  <c r="K261" i="26" s="1"/>
  <c r="J262" i="26"/>
  <c r="I262" i="26"/>
  <c r="L261" i="26"/>
  <c r="J261" i="26"/>
  <c r="I261" i="26"/>
  <c r="L258" i="26"/>
  <c r="L257" i="26" s="1"/>
  <c r="K258" i="26"/>
  <c r="K257" i="26" s="1"/>
  <c r="J258" i="26"/>
  <c r="J257" i="26" s="1"/>
  <c r="I258" i="26"/>
  <c r="I257" i="26" s="1"/>
  <c r="L254" i="26"/>
  <c r="K254" i="26"/>
  <c r="J254" i="26"/>
  <c r="I254" i="26"/>
  <c r="L253" i="26"/>
  <c r="K253" i="26"/>
  <c r="J253" i="26"/>
  <c r="I253" i="26"/>
  <c r="L250" i="26"/>
  <c r="K250" i="26"/>
  <c r="K249" i="26" s="1"/>
  <c r="J250" i="26"/>
  <c r="I250" i="26"/>
  <c r="L249" i="26"/>
  <c r="J249" i="26"/>
  <c r="I249" i="26"/>
  <c r="L246" i="26"/>
  <c r="K246" i="26"/>
  <c r="J246" i="26"/>
  <c r="I246" i="26"/>
  <c r="L243" i="26"/>
  <c r="K243" i="26"/>
  <c r="J243" i="26"/>
  <c r="I243" i="26"/>
  <c r="L241" i="26"/>
  <c r="K241" i="26"/>
  <c r="J241" i="26"/>
  <c r="I241" i="26"/>
  <c r="L240" i="26"/>
  <c r="K240" i="26"/>
  <c r="J240" i="26"/>
  <c r="I240" i="26"/>
  <c r="I239" i="26" s="1"/>
  <c r="I238" i="26" s="1"/>
  <c r="L234" i="26"/>
  <c r="L233" i="26" s="1"/>
  <c r="L232" i="26" s="1"/>
  <c r="K234" i="26"/>
  <c r="K233" i="26" s="1"/>
  <c r="K232" i="26" s="1"/>
  <c r="J234" i="26"/>
  <c r="J233" i="26" s="1"/>
  <c r="J232" i="26" s="1"/>
  <c r="I234" i="26"/>
  <c r="I233" i="26" s="1"/>
  <c r="I232" i="26" s="1"/>
  <c r="L230" i="26"/>
  <c r="L229" i="26" s="1"/>
  <c r="L228" i="26" s="1"/>
  <c r="K230" i="26"/>
  <c r="K229" i="26" s="1"/>
  <c r="K228" i="26" s="1"/>
  <c r="J230" i="26"/>
  <c r="J229" i="26" s="1"/>
  <c r="J228" i="26" s="1"/>
  <c r="I230" i="26"/>
  <c r="I229" i="26" s="1"/>
  <c r="I228" i="26" s="1"/>
  <c r="L221" i="26"/>
  <c r="L220" i="26" s="1"/>
  <c r="K221" i="26"/>
  <c r="K220" i="26" s="1"/>
  <c r="J221" i="26"/>
  <c r="J220" i="26" s="1"/>
  <c r="I221" i="26"/>
  <c r="I220" i="26" s="1"/>
  <c r="L218" i="26"/>
  <c r="K218" i="26"/>
  <c r="J218" i="26"/>
  <c r="I218" i="26"/>
  <c r="L217" i="26"/>
  <c r="K217" i="26"/>
  <c r="K216" i="26" s="1"/>
  <c r="J217" i="26"/>
  <c r="J216" i="26" s="1"/>
  <c r="I217" i="26"/>
  <c r="I216" i="26" s="1"/>
  <c r="L211" i="26"/>
  <c r="L210" i="26" s="1"/>
  <c r="L209" i="26" s="1"/>
  <c r="K211" i="26"/>
  <c r="J211" i="26"/>
  <c r="I211" i="26"/>
  <c r="K210" i="26"/>
  <c r="K209" i="26" s="1"/>
  <c r="J210" i="26"/>
  <c r="J209" i="26" s="1"/>
  <c r="I210" i="26"/>
  <c r="I209" i="26" s="1"/>
  <c r="L207" i="26"/>
  <c r="L206" i="26" s="1"/>
  <c r="K207" i="26"/>
  <c r="J207" i="26"/>
  <c r="I207" i="26"/>
  <c r="K206" i="26"/>
  <c r="J206" i="26"/>
  <c r="I206" i="26"/>
  <c r="L202" i="26"/>
  <c r="K202" i="26"/>
  <c r="K201" i="26" s="1"/>
  <c r="J202" i="26"/>
  <c r="I202" i="26"/>
  <c r="L201" i="26"/>
  <c r="J201" i="26"/>
  <c r="I201" i="26"/>
  <c r="L196" i="26"/>
  <c r="L195" i="26" s="1"/>
  <c r="K196" i="26"/>
  <c r="K195" i="26" s="1"/>
  <c r="J196" i="26"/>
  <c r="J195" i="26" s="1"/>
  <c r="J186" i="26" s="1"/>
  <c r="J185" i="26" s="1"/>
  <c r="I196" i="26"/>
  <c r="I195" i="26" s="1"/>
  <c r="I186" i="26" s="1"/>
  <c r="L191" i="26"/>
  <c r="L190" i="26" s="1"/>
  <c r="K191" i="26"/>
  <c r="J191" i="26"/>
  <c r="I191" i="26"/>
  <c r="K190" i="26"/>
  <c r="J190" i="26"/>
  <c r="I190" i="26"/>
  <c r="L188" i="26"/>
  <c r="K188" i="26"/>
  <c r="K187" i="26" s="1"/>
  <c r="J188" i="26"/>
  <c r="I188" i="26"/>
  <c r="L187" i="26"/>
  <c r="J187" i="26"/>
  <c r="I187" i="26"/>
  <c r="L180" i="26"/>
  <c r="L179" i="26" s="1"/>
  <c r="K180" i="26"/>
  <c r="J180" i="26"/>
  <c r="J179" i="26" s="1"/>
  <c r="I180" i="26"/>
  <c r="I179" i="26" s="1"/>
  <c r="K179" i="26"/>
  <c r="L175" i="26"/>
  <c r="L174" i="26" s="1"/>
  <c r="K175" i="26"/>
  <c r="J175" i="26"/>
  <c r="I175" i="26"/>
  <c r="K174" i="26"/>
  <c r="J174" i="26"/>
  <c r="I174" i="26"/>
  <c r="K173" i="26"/>
  <c r="L171" i="26"/>
  <c r="L170" i="26" s="1"/>
  <c r="L169" i="26" s="1"/>
  <c r="K171" i="26"/>
  <c r="J171" i="26"/>
  <c r="I171" i="26"/>
  <c r="K170" i="26"/>
  <c r="J170" i="26"/>
  <c r="J169" i="26" s="1"/>
  <c r="I170" i="26"/>
  <c r="I169" i="26" s="1"/>
  <c r="K169" i="26"/>
  <c r="K168" i="26" s="1"/>
  <c r="L166" i="26"/>
  <c r="L165" i="26" s="1"/>
  <c r="K166" i="26"/>
  <c r="J166" i="26"/>
  <c r="J165" i="26" s="1"/>
  <c r="I166" i="26"/>
  <c r="I165" i="26" s="1"/>
  <c r="K165" i="26"/>
  <c r="L161" i="26"/>
  <c r="L160" i="26" s="1"/>
  <c r="L159" i="26" s="1"/>
  <c r="L158" i="26" s="1"/>
  <c r="K161" i="26"/>
  <c r="J161" i="26"/>
  <c r="I161" i="26"/>
  <c r="K160" i="26"/>
  <c r="J160" i="26"/>
  <c r="J159" i="26" s="1"/>
  <c r="J158" i="26" s="1"/>
  <c r="I160" i="26"/>
  <c r="I159" i="26" s="1"/>
  <c r="I158" i="26" s="1"/>
  <c r="K159" i="26"/>
  <c r="K158" i="26" s="1"/>
  <c r="L155" i="26"/>
  <c r="L154" i="26" s="1"/>
  <c r="L153" i="26" s="1"/>
  <c r="K155" i="26"/>
  <c r="J155" i="26"/>
  <c r="J154" i="26" s="1"/>
  <c r="J153" i="26" s="1"/>
  <c r="I155" i="26"/>
  <c r="I154" i="26" s="1"/>
  <c r="I153" i="26" s="1"/>
  <c r="K154" i="26"/>
  <c r="K153" i="26" s="1"/>
  <c r="L151" i="26"/>
  <c r="L150" i="26" s="1"/>
  <c r="K151" i="26"/>
  <c r="J151" i="26"/>
  <c r="J150" i="26" s="1"/>
  <c r="I151" i="26"/>
  <c r="I150" i="26" s="1"/>
  <c r="K150" i="26"/>
  <c r="L147" i="26"/>
  <c r="L146" i="26" s="1"/>
  <c r="L145" i="26" s="1"/>
  <c r="K147" i="26"/>
  <c r="J147" i="26"/>
  <c r="I147" i="26"/>
  <c r="K146" i="26"/>
  <c r="J146" i="26"/>
  <c r="J145" i="26" s="1"/>
  <c r="I146" i="26"/>
  <c r="I145" i="26" s="1"/>
  <c r="K145" i="26"/>
  <c r="L142" i="26"/>
  <c r="L141" i="26" s="1"/>
  <c r="L140" i="26" s="1"/>
  <c r="K142" i="26"/>
  <c r="J142" i="26"/>
  <c r="I142" i="26"/>
  <c r="K141" i="26"/>
  <c r="J141" i="26"/>
  <c r="J140" i="26" s="1"/>
  <c r="I141" i="26"/>
  <c r="I140" i="26" s="1"/>
  <c r="K140" i="26"/>
  <c r="L137" i="26"/>
  <c r="L136" i="26" s="1"/>
  <c r="L135" i="26" s="1"/>
  <c r="K137" i="26"/>
  <c r="J137" i="26"/>
  <c r="J136" i="26" s="1"/>
  <c r="J135" i="26" s="1"/>
  <c r="I137" i="26"/>
  <c r="I136" i="26" s="1"/>
  <c r="I135" i="26" s="1"/>
  <c r="K136" i="26"/>
  <c r="K135" i="26" s="1"/>
  <c r="L133" i="26"/>
  <c r="L132" i="26" s="1"/>
  <c r="L131" i="26" s="1"/>
  <c r="K133" i="26"/>
  <c r="J133" i="26"/>
  <c r="J132" i="26" s="1"/>
  <c r="J131" i="26" s="1"/>
  <c r="I133" i="26"/>
  <c r="I132" i="26" s="1"/>
  <c r="I131" i="26" s="1"/>
  <c r="K132" i="26"/>
  <c r="K131" i="26" s="1"/>
  <c r="L129" i="26"/>
  <c r="L128" i="26" s="1"/>
  <c r="L127" i="26" s="1"/>
  <c r="K129" i="26"/>
  <c r="J129" i="26"/>
  <c r="J128" i="26" s="1"/>
  <c r="J127" i="26" s="1"/>
  <c r="I129" i="26"/>
  <c r="I128" i="26" s="1"/>
  <c r="I127" i="26" s="1"/>
  <c r="K128" i="26"/>
  <c r="K127" i="26" s="1"/>
  <c r="L125" i="26"/>
  <c r="L124" i="26" s="1"/>
  <c r="L123" i="26" s="1"/>
  <c r="K125" i="26"/>
  <c r="J125" i="26"/>
  <c r="J124" i="26" s="1"/>
  <c r="J123" i="26" s="1"/>
  <c r="I125" i="26"/>
  <c r="I124" i="26" s="1"/>
  <c r="I123" i="26" s="1"/>
  <c r="K124" i="26"/>
  <c r="K123" i="26" s="1"/>
  <c r="L121" i="26"/>
  <c r="L120" i="26" s="1"/>
  <c r="L119" i="26" s="1"/>
  <c r="K121" i="26"/>
  <c r="J121" i="26"/>
  <c r="J120" i="26" s="1"/>
  <c r="J119" i="26" s="1"/>
  <c r="I121" i="26"/>
  <c r="I120" i="26" s="1"/>
  <c r="I119" i="26" s="1"/>
  <c r="K120" i="26"/>
  <c r="K119" i="26" s="1"/>
  <c r="L116" i="26"/>
  <c r="L115" i="26" s="1"/>
  <c r="L114" i="26" s="1"/>
  <c r="K116" i="26"/>
  <c r="J116" i="26"/>
  <c r="J115" i="26" s="1"/>
  <c r="J114" i="26" s="1"/>
  <c r="I116" i="26"/>
  <c r="I115" i="26" s="1"/>
  <c r="I114" i="26" s="1"/>
  <c r="K115" i="26"/>
  <c r="K114" i="26" s="1"/>
  <c r="L110" i="26"/>
  <c r="K110" i="26"/>
  <c r="K109" i="26" s="1"/>
  <c r="J110" i="26"/>
  <c r="I110" i="26"/>
  <c r="L109" i="26"/>
  <c r="J109" i="26"/>
  <c r="I109" i="26"/>
  <c r="L106" i="26"/>
  <c r="L105" i="26" s="1"/>
  <c r="L104" i="26" s="1"/>
  <c r="K106" i="26"/>
  <c r="J106" i="26"/>
  <c r="J105" i="26" s="1"/>
  <c r="J104" i="26" s="1"/>
  <c r="I106" i="26"/>
  <c r="I105" i="26" s="1"/>
  <c r="I104" i="26" s="1"/>
  <c r="K105" i="26"/>
  <c r="L101" i="26"/>
  <c r="L100" i="26" s="1"/>
  <c r="L99" i="26" s="1"/>
  <c r="K101" i="26"/>
  <c r="J101" i="26"/>
  <c r="J100" i="26" s="1"/>
  <c r="J99" i="26" s="1"/>
  <c r="I101" i="26"/>
  <c r="I100" i="26" s="1"/>
  <c r="I99" i="26" s="1"/>
  <c r="K100" i="26"/>
  <c r="K99" i="26" s="1"/>
  <c r="L96" i="26"/>
  <c r="L95" i="26" s="1"/>
  <c r="L94" i="26" s="1"/>
  <c r="K96" i="26"/>
  <c r="J96" i="26"/>
  <c r="J95" i="26" s="1"/>
  <c r="J94" i="26" s="1"/>
  <c r="I96" i="26"/>
  <c r="I95" i="26" s="1"/>
  <c r="I94" i="26" s="1"/>
  <c r="I93" i="26" s="1"/>
  <c r="K95" i="26"/>
  <c r="K94" i="26" s="1"/>
  <c r="L89" i="26"/>
  <c r="K89" i="26"/>
  <c r="K88" i="26" s="1"/>
  <c r="K87" i="26" s="1"/>
  <c r="K86" i="26" s="1"/>
  <c r="J89" i="26"/>
  <c r="I89" i="26"/>
  <c r="L88" i="26"/>
  <c r="L87" i="26" s="1"/>
  <c r="L86" i="26" s="1"/>
  <c r="J88" i="26"/>
  <c r="I88" i="26"/>
  <c r="J87" i="26"/>
  <c r="J86" i="26" s="1"/>
  <c r="I87" i="26"/>
  <c r="I86" i="26" s="1"/>
  <c r="L84" i="26"/>
  <c r="L83" i="26" s="1"/>
  <c r="L82" i="26" s="1"/>
  <c r="K84" i="26"/>
  <c r="J84" i="26"/>
  <c r="I84" i="26"/>
  <c r="K83" i="26"/>
  <c r="J83" i="26"/>
  <c r="J82" i="26" s="1"/>
  <c r="I83" i="26"/>
  <c r="I82" i="26" s="1"/>
  <c r="K82" i="26"/>
  <c r="L78" i="26"/>
  <c r="L77" i="26" s="1"/>
  <c r="K78" i="26"/>
  <c r="J78" i="26"/>
  <c r="I78" i="26"/>
  <c r="K77" i="26"/>
  <c r="J77" i="26"/>
  <c r="I77" i="26"/>
  <c r="L73" i="26"/>
  <c r="K73" i="26"/>
  <c r="K72" i="26" s="1"/>
  <c r="J73" i="26"/>
  <c r="I73" i="26"/>
  <c r="L72" i="26"/>
  <c r="J72" i="26"/>
  <c r="I72" i="26"/>
  <c r="L68" i="26"/>
  <c r="L67" i="26" s="1"/>
  <c r="K68" i="26"/>
  <c r="J68" i="26"/>
  <c r="J67" i="26" s="1"/>
  <c r="J66" i="26" s="1"/>
  <c r="I68" i="26"/>
  <c r="I67" i="26" s="1"/>
  <c r="I66" i="26" s="1"/>
  <c r="I65" i="26" s="1"/>
  <c r="K67" i="26"/>
  <c r="K66" i="26" s="1"/>
  <c r="K65" i="26" s="1"/>
  <c r="L49" i="26"/>
  <c r="K49" i="26"/>
  <c r="K48" i="26" s="1"/>
  <c r="K47" i="26" s="1"/>
  <c r="K46" i="26" s="1"/>
  <c r="J49" i="26"/>
  <c r="J48" i="26" s="1"/>
  <c r="J47" i="26" s="1"/>
  <c r="J46" i="26" s="1"/>
  <c r="I49" i="26"/>
  <c r="I48" i="26" s="1"/>
  <c r="I47" i="26" s="1"/>
  <c r="I46" i="26" s="1"/>
  <c r="L48" i="26"/>
  <c r="L47" i="26" s="1"/>
  <c r="L46" i="26" s="1"/>
  <c r="L44" i="26"/>
  <c r="L43" i="26" s="1"/>
  <c r="L42" i="26" s="1"/>
  <c r="K44" i="26"/>
  <c r="J44" i="26"/>
  <c r="I44" i="26"/>
  <c r="K43" i="26"/>
  <c r="J43" i="26"/>
  <c r="J42" i="26" s="1"/>
  <c r="I43" i="26"/>
  <c r="I42" i="26" s="1"/>
  <c r="K42" i="26"/>
  <c r="L40" i="26"/>
  <c r="K40" i="26"/>
  <c r="J40" i="26"/>
  <c r="I40" i="26"/>
  <c r="L38" i="26"/>
  <c r="L37" i="26" s="1"/>
  <c r="L36" i="26" s="1"/>
  <c r="L35" i="26" s="1"/>
  <c r="K38" i="26"/>
  <c r="J38" i="26"/>
  <c r="J37" i="26" s="1"/>
  <c r="J36" i="26" s="1"/>
  <c r="I38" i="26"/>
  <c r="I37" i="26" s="1"/>
  <c r="I36" i="26" s="1"/>
  <c r="I35" i="26" s="1"/>
  <c r="K37" i="26"/>
  <c r="K36" i="26" s="1"/>
  <c r="K35" i="26" s="1"/>
  <c r="L365" i="27"/>
  <c r="K365" i="27"/>
  <c r="J365" i="27"/>
  <c r="J364" i="27" s="1"/>
  <c r="I365" i="27"/>
  <c r="L364" i="27"/>
  <c r="K364" i="27"/>
  <c r="I364" i="27"/>
  <c r="L362" i="27"/>
  <c r="L361" i="27" s="1"/>
  <c r="K362" i="27"/>
  <c r="J362" i="27"/>
  <c r="I362" i="27"/>
  <c r="K361" i="27"/>
  <c r="J361" i="27"/>
  <c r="I361" i="27"/>
  <c r="L359" i="27"/>
  <c r="K359" i="27"/>
  <c r="K358" i="27" s="1"/>
  <c r="J359" i="27"/>
  <c r="I359" i="27"/>
  <c r="I358" i="27" s="1"/>
  <c r="L358" i="27"/>
  <c r="J358" i="27"/>
  <c r="L355" i="27"/>
  <c r="K355" i="27"/>
  <c r="J355" i="27"/>
  <c r="J354" i="27" s="1"/>
  <c r="I355" i="27"/>
  <c r="L354" i="27"/>
  <c r="K354" i="27"/>
  <c r="I354" i="27"/>
  <c r="L351" i="27"/>
  <c r="L350" i="27" s="1"/>
  <c r="K351" i="27"/>
  <c r="K350" i="27" s="1"/>
  <c r="J351" i="27"/>
  <c r="I351" i="27"/>
  <c r="I350" i="27" s="1"/>
  <c r="J350" i="27"/>
  <c r="L347" i="27"/>
  <c r="K347" i="27"/>
  <c r="K346" i="27" s="1"/>
  <c r="K336" i="27" s="1"/>
  <c r="J347" i="27"/>
  <c r="I347" i="27"/>
  <c r="I346" i="27" s="1"/>
  <c r="I336" i="27" s="1"/>
  <c r="L346" i="27"/>
  <c r="J346" i="27"/>
  <c r="L343" i="27"/>
  <c r="K343" i="27"/>
  <c r="J343" i="27"/>
  <c r="I343" i="27"/>
  <c r="L340" i="27"/>
  <c r="K340" i="27"/>
  <c r="J340" i="27"/>
  <c r="I340" i="27"/>
  <c r="L338" i="27"/>
  <c r="L337" i="27" s="1"/>
  <c r="L336" i="27" s="1"/>
  <c r="K338" i="27"/>
  <c r="J338" i="27"/>
  <c r="I338" i="27"/>
  <c r="K337" i="27"/>
  <c r="J337" i="27"/>
  <c r="I337" i="27"/>
  <c r="L333" i="27"/>
  <c r="L332" i="27" s="1"/>
  <c r="K333" i="27"/>
  <c r="K332" i="27" s="1"/>
  <c r="J333" i="27"/>
  <c r="I333" i="27"/>
  <c r="J332" i="27"/>
  <c r="I332" i="27"/>
  <c r="L330" i="27"/>
  <c r="K330" i="27"/>
  <c r="K329" i="27" s="1"/>
  <c r="J330" i="27"/>
  <c r="I330" i="27"/>
  <c r="I329" i="27" s="1"/>
  <c r="L329" i="27"/>
  <c r="J329" i="27"/>
  <c r="L327" i="27"/>
  <c r="K327" i="27"/>
  <c r="J327" i="27"/>
  <c r="J326" i="27" s="1"/>
  <c r="I327" i="27"/>
  <c r="L326" i="27"/>
  <c r="K326" i="27"/>
  <c r="I326" i="27"/>
  <c r="L323" i="27"/>
  <c r="L322" i="27" s="1"/>
  <c r="K323" i="27"/>
  <c r="J323" i="27"/>
  <c r="I323" i="27"/>
  <c r="K322" i="27"/>
  <c r="J322" i="27"/>
  <c r="I322" i="27"/>
  <c r="L319" i="27"/>
  <c r="K319" i="27"/>
  <c r="K318" i="27" s="1"/>
  <c r="J319" i="27"/>
  <c r="I319" i="27"/>
  <c r="I318" i="27" s="1"/>
  <c r="L318" i="27"/>
  <c r="J318" i="27"/>
  <c r="L315" i="27"/>
  <c r="K315" i="27"/>
  <c r="J315" i="27"/>
  <c r="J314" i="27" s="1"/>
  <c r="I315" i="27"/>
  <c r="L314" i="27"/>
  <c r="K314" i="27"/>
  <c r="I314" i="27"/>
  <c r="L311" i="27"/>
  <c r="K311" i="27"/>
  <c r="J311" i="27"/>
  <c r="I311" i="27"/>
  <c r="L308" i="27"/>
  <c r="K308" i="27"/>
  <c r="J308" i="27"/>
  <c r="J305" i="27" s="1"/>
  <c r="J304" i="27" s="1"/>
  <c r="I308" i="27"/>
  <c r="L306" i="27"/>
  <c r="K306" i="27"/>
  <c r="K305" i="27" s="1"/>
  <c r="J306" i="27"/>
  <c r="I306" i="27"/>
  <c r="I305" i="27" s="1"/>
  <c r="L305" i="27"/>
  <c r="L304" i="27" s="1"/>
  <c r="L300" i="27"/>
  <c r="L299" i="27" s="1"/>
  <c r="K300" i="27"/>
  <c r="K299" i="27" s="1"/>
  <c r="J300" i="27"/>
  <c r="I300" i="27"/>
  <c r="I299" i="27" s="1"/>
  <c r="J299" i="27"/>
  <c r="L297" i="27"/>
  <c r="K297" i="27"/>
  <c r="K296" i="27" s="1"/>
  <c r="J297" i="27"/>
  <c r="I297" i="27"/>
  <c r="I296" i="27" s="1"/>
  <c r="L296" i="27"/>
  <c r="J296" i="27"/>
  <c r="L294" i="27"/>
  <c r="K294" i="27"/>
  <c r="J294" i="27"/>
  <c r="J293" i="27" s="1"/>
  <c r="I294" i="27"/>
  <c r="L293" i="27"/>
  <c r="K293" i="27"/>
  <c r="I293" i="27"/>
  <c r="L290" i="27"/>
  <c r="L289" i="27" s="1"/>
  <c r="K290" i="27"/>
  <c r="K289" i="27" s="1"/>
  <c r="J290" i="27"/>
  <c r="I290" i="27"/>
  <c r="J289" i="27"/>
  <c r="I289" i="27"/>
  <c r="L286" i="27"/>
  <c r="K286" i="27"/>
  <c r="K285" i="27" s="1"/>
  <c r="J286" i="27"/>
  <c r="I286" i="27"/>
  <c r="I285" i="27" s="1"/>
  <c r="L285" i="27"/>
  <c r="J285" i="27"/>
  <c r="L282" i="27"/>
  <c r="K282" i="27"/>
  <c r="J282" i="27"/>
  <c r="J281" i="27" s="1"/>
  <c r="I282" i="27"/>
  <c r="L281" i="27"/>
  <c r="K281" i="27"/>
  <c r="I281" i="27"/>
  <c r="L278" i="27"/>
  <c r="K278" i="27"/>
  <c r="J278" i="27"/>
  <c r="I278" i="27"/>
  <c r="L275" i="27"/>
  <c r="K275" i="27"/>
  <c r="J275" i="27"/>
  <c r="I275" i="27"/>
  <c r="L273" i="27"/>
  <c r="K273" i="27"/>
  <c r="K272" i="27" s="1"/>
  <c r="J273" i="27"/>
  <c r="I273" i="27"/>
  <c r="I272" i="27" s="1"/>
  <c r="I271" i="27" s="1"/>
  <c r="L272" i="27"/>
  <c r="L271" i="27" s="1"/>
  <c r="J272" i="27"/>
  <c r="L268" i="27"/>
  <c r="K268" i="27"/>
  <c r="K267" i="27" s="1"/>
  <c r="J268" i="27"/>
  <c r="I268" i="27"/>
  <c r="I267" i="27" s="1"/>
  <c r="L267" i="27"/>
  <c r="J267" i="27"/>
  <c r="L265" i="27"/>
  <c r="K265" i="27"/>
  <c r="J265" i="27"/>
  <c r="J264" i="27" s="1"/>
  <c r="I265" i="27"/>
  <c r="L264" i="27"/>
  <c r="K264" i="27"/>
  <c r="I264" i="27"/>
  <c r="L262" i="27"/>
  <c r="L261" i="27" s="1"/>
  <c r="K262" i="27"/>
  <c r="J262" i="27"/>
  <c r="I262" i="27"/>
  <c r="I261" i="27" s="1"/>
  <c r="K261" i="27"/>
  <c r="J261" i="27"/>
  <c r="L258" i="27"/>
  <c r="K258" i="27"/>
  <c r="K257" i="27" s="1"/>
  <c r="J258" i="27"/>
  <c r="I258" i="27"/>
  <c r="I257" i="27" s="1"/>
  <c r="L257" i="27"/>
  <c r="J257" i="27"/>
  <c r="L254" i="27"/>
  <c r="L253" i="27" s="1"/>
  <c r="K254" i="27"/>
  <c r="J254" i="27"/>
  <c r="J253" i="27" s="1"/>
  <c r="I254" i="27"/>
  <c r="K253" i="27"/>
  <c r="I253" i="27"/>
  <c r="L250" i="27"/>
  <c r="L249" i="27" s="1"/>
  <c r="K250" i="27"/>
  <c r="J250" i="27"/>
  <c r="I250" i="27"/>
  <c r="K249" i="27"/>
  <c r="J249" i="27"/>
  <c r="I249" i="27"/>
  <c r="L246" i="27"/>
  <c r="K246" i="27"/>
  <c r="J246" i="27"/>
  <c r="I246" i="27"/>
  <c r="L243" i="27"/>
  <c r="K243" i="27"/>
  <c r="J243" i="27"/>
  <c r="I243" i="27"/>
  <c r="L241" i="27"/>
  <c r="L240" i="27" s="1"/>
  <c r="L239" i="27" s="1"/>
  <c r="L238" i="27" s="1"/>
  <c r="K241" i="27"/>
  <c r="J241" i="27"/>
  <c r="J240" i="27" s="1"/>
  <c r="I241" i="27"/>
  <c r="K240" i="27"/>
  <c r="K239" i="27" s="1"/>
  <c r="I240" i="27"/>
  <c r="L234" i="27"/>
  <c r="K234" i="27"/>
  <c r="K233" i="27" s="1"/>
  <c r="K232" i="27" s="1"/>
  <c r="J234" i="27"/>
  <c r="I234" i="27"/>
  <c r="I233" i="27" s="1"/>
  <c r="I232" i="27" s="1"/>
  <c r="L233" i="27"/>
  <c r="L232" i="27" s="1"/>
  <c r="J233" i="27"/>
  <c r="J232" i="27"/>
  <c r="L230" i="27"/>
  <c r="K230" i="27"/>
  <c r="K229" i="27" s="1"/>
  <c r="K228" i="27" s="1"/>
  <c r="J230" i="27"/>
  <c r="I230" i="27"/>
  <c r="I229" i="27" s="1"/>
  <c r="I228" i="27" s="1"/>
  <c r="L229" i="27"/>
  <c r="L228" i="27" s="1"/>
  <c r="J229" i="27"/>
  <c r="J228" i="27"/>
  <c r="L221" i="27"/>
  <c r="K221" i="27"/>
  <c r="K220" i="27" s="1"/>
  <c r="J221" i="27"/>
  <c r="I221" i="27"/>
  <c r="I220" i="27" s="1"/>
  <c r="L220" i="27"/>
  <c r="J220" i="27"/>
  <c r="L218" i="27"/>
  <c r="K218" i="27"/>
  <c r="J218" i="27"/>
  <c r="J217" i="27" s="1"/>
  <c r="J216" i="27" s="1"/>
  <c r="I218" i="27"/>
  <c r="L217" i="27"/>
  <c r="K217" i="27"/>
  <c r="I217" i="27"/>
  <c r="L216" i="27"/>
  <c r="L211" i="27"/>
  <c r="K211" i="27"/>
  <c r="J211" i="27"/>
  <c r="J210" i="27" s="1"/>
  <c r="J209" i="27" s="1"/>
  <c r="I211" i="27"/>
  <c r="L210" i="27"/>
  <c r="K210" i="27"/>
  <c r="K209" i="27" s="1"/>
  <c r="I210" i="27"/>
  <c r="I209" i="27" s="1"/>
  <c r="L209" i="27"/>
  <c r="L207" i="27"/>
  <c r="L206" i="27" s="1"/>
  <c r="K207" i="27"/>
  <c r="J207" i="27"/>
  <c r="J206" i="27" s="1"/>
  <c r="I207" i="27"/>
  <c r="K206" i="27"/>
  <c r="I206" i="27"/>
  <c r="L202" i="27"/>
  <c r="L201" i="27" s="1"/>
  <c r="K202" i="27"/>
  <c r="J202" i="27"/>
  <c r="I202" i="27"/>
  <c r="K201" i="27"/>
  <c r="J201" i="27"/>
  <c r="I201" i="27"/>
  <c r="L196" i="27"/>
  <c r="K196" i="27"/>
  <c r="K195" i="27" s="1"/>
  <c r="K186" i="27" s="1"/>
  <c r="J196" i="27"/>
  <c r="I196" i="27"/>
  <c r="I195" i="27" s="1"/>
  <c r="L195" i="27"/>
  <c r="J195" i="27"/>
  <c r="L191" i="27"/>
  <c r="L190" i="27" s="1"/>
  <c r="K191" i="27"/>
  <c r="J191" i="27"/>
  <c r="J190" i="27" s="1"/>
  <c r="I191" i="27"/>
  <c r="K190" i="27"/>
  <c r="I190" i="27"/>
  <c r="L188" i="27"/>
  <c r="L187" i="27" s="1"/>
  <c r="K188" i="27"/>
  <c r="J188" i="27"/>
  <c r="I188" i="27"/>
  <c r="K187" i="27"/>
  <c r="J187" i="27"/>
  <c r="J186" i="27" s="1"/>
  <c r="J185" i="27" s="1"/>
  <c r="I187" i="27"/>
  <c r="L180" i="27"/>
  <c r="K180" i="27"/>
  <c r="K179" i="27" s="1"/>
  <c r="J180" i="27"/>
  <c r="I180" i="27"/>
  <c r="I179" i="27" s="1"/>
  <c r="L179" i="27"/>
  <c r="J179" i="27"/>
  <c r="L175" i="27"/>
  <c r="K175" i="27"/>
  <c r="J175" i="27"/>
  <c r="J174" i="27" s="1"/>
  <c r="J173" i="27" s="1"/>
  <c r="I175" i="27"/>
  <c r="L174" i="27"/>
  <c r="K174" i="27"/>
  <c r="I174" i="27"/>
  <c r="L173" i="27"/>
  <c r="L171" i="27"/>
  <c r="K171" i="27"/>
  <c r="J171" i="27"/>
  <c r="J170" i="27" s="1"/>
  <c r="J169" i="27" s="1"/>
  <c r="I171" i="27"/>
  <c r="L170" i="27"/>
  <c r="K170" i="27"/>
  <c r="K169" i="27" s="1"/>
  <c r="I170" i="27"/>
  <c r="I169" i="27" s="1"/>
  <c r="L169" i="27"/>
  <c r="L168" i="27" s="1"/>
  <c r="L166" i="27"/>
  <c r="K166" i="27"/>
  <c r="K165" i="27" s="1"/>
  <c r="J166" i="27"/>
  <c r="I166" i="27"/>
  <c r="I165" i="27" s="1"/>
  <c r="L165" i="27"/>
  <c r="J165" i="27"/>
  <c r="L161" i="27"/>
  <c r="K161" i="27"/>
  <c r="J161" i="27"/>
  <c r="J160" i="27" s="1"/>
  <c r="J159" i="27" s="1"/>
  <c r="J158" i="27" s="1"/>
  <c r="I161" i="27"/>
  <c r="L160" i="27"/>
  <c r="K160" i="27"/>
  <c r="K159" i="27" s="1"/>
  <c r="K158" i="27" s="1"/>
  <c r="I160" i="27"/>
  <c r="I159" i="27" s="1"/>
  <c r="I158" i="27" s="1"/>
  <c r="L159" i="27"/>
  <c r="L158" i="27" s="1"/>
  <c r="L155" i="27"/>
  <c r="K155" i="27"/>
  <c r="K154" i="27" s="1"/>
  <c r="K153" i="27" s="1"/>
  <c r="J155" i="27"/>
  <c r="I155" i="27"/>
  <c r="I154" i="27" s="1"/>
  <c r="I153" i="27" s="1"/>
  <c r="L154" i="27"/>
  <c r="L153" i="27" s="1"/>
  <c r="J154" i="27"/>
  <c r="J153" i="27"/>
  <c r="L151" i="27"/>
  <c r="K151" i="27"/>
  <c r="K150" i="27" s="1"/>
  <c r="J151" i="27"/>
  <c r="I151" i="27"/>
  <c r="I150" i="27" s="1"/>
  <c r="L150" i="27"/>
  <c r="J150" i="27"/>
  <c r="L147" i="27"/>
  <c r="L146" i="27" s="1"/>
  <c r="L145" i="27" s="1"/>
  <c r="K147" i="27"/>
  <c r="J147" i="27"/>
  <c r="J146" i="27" s="1"/>
  <c r="J145" i="27" s="1"/>
  <c r="I147" i="27"/>
  <c r="K146" i="27"/>
  <c r="K145" i="27" s="1"/>
  <c r="I146" i="27"/>
  <c r="I145" i="27" s="1"/>
  <c r="L142" i="27"/>
  <c r="L141" i="27" s="1"/>
  <c r="L140" i="27" s="1"/>
  <c r="K142" i="27"/>
  <c r="J142" i="27"/>
  <c r="J141" i="27" s="1"/>
  <c r="J140" i="27" s="1"/>
  <c r="J139" i="27" s="1"/>
  <c r="I142" i="27"/>
  <c r="K141" i="27"/>
  <c r="K140" i="27" s="1"/>
  <c r="I141" i="27"/>
  <c r="I140" i="27" s="1"/>
  <c r="L137" i="27"/>
  <c r="K137" i="27"/>
  <c r="K136" i="27" s="1"/>
  <c r="K135" i="27" s="1"/>
  <c r="J137" i="27"/>
  <c r="I137" i="27"/>
  <c r="I136" i="27" s="1"/>
  <c r="I135" i="27" s="1"/>
  <c r="L136" i="27"/>
  <c r="L135" i="27" s="1"/>
  <c r="J136" i="27"/>
  <c r="J135" i="27"/>
  <c r="L133" i="27"/>
  <c r="K133" i="27"/>
  <c r="K132" i="27" s="1"/>
  <c r="K131" i="27" s="1"/>
  <c r="J133" i="27"/>
  <c r="I133" i="27"/>
  <c r="I132" i="27" s="1"/>
  <c r="I131" i="27" s="1"/>
  <c r="L132" i="27"/>
  <c r="L131" i="27" s="1"/>
  <c r="J132" i="27"/>
  <c r="J131" i="27"/>
  <c r="L129" i="27"/>
  <c r="K129" i="27"/>
  <c r="K128" i="27" s="1"/>
  <c r="K127" i="27" s="1"/>
  <c r="J129" i="27"/>
  <c r="I129" i="27"/>
  <c r="I128" i="27" s="1"/>
  <c r="I127" i="27" s="1"/>
  <c r="L128" i="27"/>
  <c r="L127" i="27" s="1"/>
  <c r="J128" i="27"/>
  <c r="J127" i="27"/>
  <c r="L125" i="27"/>
  <c r="K125" i="27"/>
  <c r="K124" i="27" s="1"/>
  <c r="K123" i="27" s="1"/>
  <c r="J125" i="27"/>
  <c r="I125" i="27"/>
  <c r="I124" i="27" s="1"/>
  <c r="I123" i="27" s="1"/>
  <c r="L124" i="27"/>
  <c r="L123" i="27" s="1"/>
  <c r="J124" i="27"/>
  <c r="J123" i="27"/>
  <c r="L121" i="27"/>
  <c r="K121" i="27"/>
  <c r="K120" i="27" s="1"/>
  <c r="K119" i="27" s="1"/>
  <c r="J121" i="27"/>
  <c r="I121" i="27"/>
  <c r="I120" i="27" s="1"/>
  <c r="I119" i="27" s="1"/>
  <c r="L120" i="27"/>
  <c r="L119" i="27" s="1"/>
  <c r="J120" i="27"/>
  <c r="J119" i="27"/>
  <c r="L116" i="27"/>
  <c r="K116" i="27"/>
  <c r="K115" i="27" s="1"/>
  <c r="K114" i="27" s="1"/>
  <c r="J116" i="27"/>
  <c r="I116" i="27"/>
  <c r="I115" i="27" s="1"/>
  <c r="I114" i="27" s="1"/>
  <c r="L115" i="27"/>
  <c r="L114" i="27" s="1"/>
  <c r="J115" i="27"/>
  <c r="J114" i="27"/>
  <c r="J113" i="27" s="1"/>
  <c r="L110" i="27"/>
  <c r="L109" i="27" s="1"/>
  <c r="K110" i="27"/>
  <c r="J110" i="27"/>
  <c r="I110" i="27"/>
  <c r="K109" i="27"/>
  <c r="J109" i="27"/>
  <c r="I109" i="27"/>
  <c r="L106" i="27"/>
  <c r="K106" i="27"/>
  <c r="K105" i="27" s="1"/>
  <c r="K104" i="27" s="1"/>
  <c r="J106" i="27"/>
  <c r="I106" i="27"/>
  <c r="I105" i="27" s="1"/>
  <c r="I104" i="27" s="1"/>
  <c r="L105" i="27"/>
  <c r="L104" i="27" s="1"/>
  <c r="J105" i="27"/>
  <c r="J104" i="27"/>
  <c r="L101" i="27"/>
  <c r="K101" i="27"/>
  <c r="K100" i="27" s="1"/>
  <c r="K99" i="27" s="1"/>
  <c r="J101" i="27"/>
  <c r="I101" i="27"/>
  <c r="I100" i="27" s="1"/>
  <c r="I99" i="27" s="1"/>
  <c r="L100" i="27"/>
  <c r="L99" i="27" s="1"/>
  <c r="J100" i="27"/>
  <c r="J99" i="27"/>
  <c r="L96" i="27"/>
  <c r="K96" i="27"/>
  <c r="K95" i="27" s="1"/>
  <c r="K94" i="27" s="1"/>
  <c r="J96" i="27"/>
  <c r="I96" i="27"/>
  <c r="I95" i="27" s="1"/>
  <c r="I94" i="27" s="1"/>
  <c r="I93" i="27" s="1"/>
  <c r="L95" i="27"/>
  <c r="L94" i="27" s="1"/>
  <c r="L93" i="27" s="1"/>
  <c r="J95" i="27"/>
  <c r="J94" i="27"/>
  <c r="J93" i="27" s="1"/>
  <c r="L89" i="27"/>
  <c r="L88" i="27" s="1"/>
  <c r="L87" i="27" s="1"/>
  <c r="L86" i="27" s="1"/>
  <c r="K89" i="27"/>
  <c r="J89" i="27"/>
  <c r="I89" i="27"/>
  <c r="K88" i="27"/>
  <c r="J88" i="27"/>
  <c r="J87" i="27" s="1"/>
  <c r="J86" i="27" s="1"/>
  <c r="I88" i="27"/>
  <c r="K87" i="27"/>
  <c r="K86" i="27" s="1"/>
  <c r="I87" i="27"/>
  <c r="I86" i="27" s="1"/>
  <c r="L84" i="27"/>
  <c r="L83" i="27" s="1"/>
  <c r="L82" i="27" s="1"/>
  <c r="K84" i="27"/>
  <c r="J84" i="27"/>
  <c r="J83" i="27" s="1"/>
  <c r="J82" i="27" s="1"/>
  <c r="I84" i="27"/>
  <c r="K83" i="27"/>
  <c r="K82" i="27" s="1"/>
  <c r="I83" i="27"/>
  <c r="I82" i="27" s="1"/>
  <c r="L78" i="27"/>
  <c r="L77" i="27" s="1"/>
  <c r="K78" i="27"/>
  <c r="J78" i="27"/>
  <c r="J77" i="27" s="1"/>
  <c r="J66" i="27" s="1"/>
  <c r="I78" i="27"/>
  <c r="K77" i="27"/>
  <c r="I77" i="27"/>
  <c r="L73" i="27"/>
  <c r="L72" i="27" s="1"/>
  <c r="K73" i="27"/>
  <c r="J73" i="27"/>
  <c r="I73" i="27"/>
  <c r="K72" i="27"/>
  <c r="J72" i="27"/>
  <c r="I72" i="27"/>
  <c r="L68" i="27"/>
  <c r="K68" i="27"/>
  <c r="K67" i="27" s="1"/>
  <c r="K66" i="27" s="1"/>
  <c r="K65" i="27" s="1"/>
  <c r="J68" i="27"/>
  <c r="I68" i="27"/>
  <c r="I67" i="27" s="1"/>
  <c r="I66" i="27" s="1"/>
  <c r="L67" i="27"/>
  <c r="J67" i="27"/>
  <c r="L49" i="27"/>
  <c r="L48" i="27" s="1"/>
  <c r="L47" i="27" s="1"/>
  <c r="L46" i="27" s="1"/>
  <c r="K49" i="27"/>
  <c r="K48" i="27" s="1"/>
  <c r="K47" i="27" s="1"/>
  <c r="K46" i="27" s="1"/>
  <c r="J49" i="27"/>
  <c r="I49" i="27"/>
  <c r="I48" i="27" s="1"/>
  <c r="I47" i="27" s="1"/>
  <c r="I46" i="27" s="1"/>
  <c r="J48" i="27"/>
  <c r="J47" i="27" s="1"/>
  <c r="J46" i="27" s="1"/>
  <c r="L44" i="27"/>
  <c r="K44" i="27"/>
  <c r="J44" i="27"/>
  <c r="J43" i="27" s="1"/>
  <c r="J42" i="27" s="1"/>
  <c r="I44" i="27"/>
  <c r="L43" i="27"/>
  <c r="K43" i="27"/>
  <c r="K42" i="27" s="1"/>
  <c r="I43" i="27"/>
  <c r="I42" i="27" s="1"/>
  <c r="L42" i="27"/>
  <c r="L40" i="27"/>
  <c r="K40" i="27"/>
  <c r="J40" i="27"/>
  <c r="I40" i="27"/>
  <c r="L38" i="27"/>
  <c r="K38" i="27"/>
  <c r="K37" i="27" s="1"/>
  <c r="K36" i="27" s="1"/>
  <c r="J38" i="27"/>
  <c r="I38" i="27"/>
  <c r="I37" i="27" s="1"/>
  <c r="I36" i="27" s="1"/>
  <c r="L37" i="27"/>
  <c r="L36" i="27" s="1"/>
  <c r="L35" i="27" s="1"/>
  <c r="J37" i="27"/>
  <c r="J36" i="27"/>
  <c r="J35" i="27" s="1"/>
  <c r="L365" i="9"/>
  <c r="K365" i="9"/>
  <c r="J365" i="9"/>
  <c r="I365" i="9"/>
  <c r="I364" i="9" s="1"/>
  <c r="L364" i="9"/>
  <c r="K364" i="9"/>
  <c r="J364" i="9"/>
  <c r="L362" i="9"/>
  <c r="K362" i="9"/>
  <c r="J362" i="9"/>
  <c r="I362" i="9"/>
  <c r="I361" i="9" s="1"/>
  <c r="L361" i="9"/>
  <c r="K361" i="9"/>
  <c r="J361" i="9"/>
  <c r="L359" i="9"/>
  <c r="L358" i="9" s="1"/>
  <c r="K359" i="9"/>
  <c r="K358" i="9" s="1"/>
  <c r="J359" i="9"/>
  <c r="J358" i="9" s="1"/>
  <c r="I359" i="9"/>
  <c r="I358" i="9"/>
  <c r="L355" i="9"/>
  <c r="K355" i="9"/>
  <c r="J355" i="9"/>
  <c r="I355" i="9"/>
  <c r="I354" i="9" s="1"/>
  <c r="L354" i="9"/>
  <c r="K354" i="9"/>
  <c r="J354" i="9"/>
  <c r="L351" i="9"/>
  <c r="K351" i="9"/>
  <c r="J351" i="9"/>
  <c r="I351" i="9"/>
  <c r="I350" i="9" s="1"/>
  <c r="L350" i="9"/>
  <c r="K350" i="9"/>
  <c r="J350" i="9"/>
  <c r="L347" i="9"/>
  <c r="L346" i="9" s="1"/>
  <c r="L336" i="9" s="1"/>
  <c r="K347" i="9"/>
  <c r="K346" i="9" s="1"/>
  <c r="J347" i="9"/>
  <c r="J346" i="9" s="1"/>
  <c r="J336" i="9" s="1"/>
  <c r="I347" i="9"/>
  <c r="I346" i="9"/>
  <c r="L343" i="9"/>
  <c r="K343" i="9"/>
  <c r="J343" i="9"/>
  <c r="I343" i="9"/>
  <c r="L340" i="9"/>
  <c r="K340" i="9"/>
  <c r="J340" i="9"/>
  <c r="I340" i="9"/>
  <c r="L338" i="9"/>
  <c r="K338" i="9"/>
  <c r="J338" i="9"/>
  <c r="I338" i="9"/>
  <c r="I337" i="9" s="1"/>
  <c r="L337" i="9"/>
  <c r="K337" i="9"/>
  <c r="J337" i="9"/>
  <c r="L333" i="9"/>
  <c r="K333" i="9"/>
  <c r="J333" i="9"/>
  <c r="I333" i="9"/>
  <c r="I332" i="9" s="1"/>
  <c r="L332" i="9"/>
  <c r="K332" i="9"/>
  <c r="J332" i="9"/>
  <c r="L330" i="9"/>
  <c r="L329" i="9" s="1"/>
  <c r="K330" i="9"/>
  <c r="K329" i="9" s="1"/>
  <c r="J330" i="9"/>
  <c r="J329" i="9" s="1"/>
  <c r="I330" i="9"/>
  <c r="I329" i="9"/>
  <c r="L327" i="9"/>
  <c r="K327" i="9"/>
  <c r="J327" i="9"/>
  <c r="I327" i="9"/>
  <c r="I326" i="9" s="1"/>
  <c r="L326" i="9"/>
  <c r="K326" i="9"/>
  <c r="J326" i="9"/>
  <c r="L323" i="9"/>
  <c r="K323" i="9"/>
  <c r="J323" i="9"/>
  <c r="I323" i="9"/>
  <c r="I322" i="9" s="1"/>
  <c r="L322" i="9"/>
  <c r="K322" i="9"/>
  <c r="J322" i="9"/>
  <c r="L319" i="9"/>
  <c r="L318" i="9" s="1"/>
  <c r="K319" i="9"/>
  <c r="K318" i="9" s="1"/>
  <c r="J319" i="9"/>
  <c r="J318" i="9" s="1"/>
  <c r="I319" i="9"/>
  <c r="I318" i="9"/>
  <c r="L315" i="9"/>
  <c r="K315" i="9"/>
  <c r="J315" i="9"/>
  <c r="I315" i="9"/>
  <c r="I314" i="9" s="1"/>
  <c r="L314" i="9"/>
  <c r="K314" i="9"/>
  <c r="J314" i="9"/>
  <c r="L311" i="9"/>
  <c r="K311" i="9"/>
  <c r="J311" i="9"/>
  <c r="I311" i="9"/>
  <c r="L308" i="9"/>
  <c r="K308" i="9"/>
  <c r="J308" i="9"/>
  <c r="I308" i="9"/>
  <c r="L306" i="9"/>
  <c r="L305" i="9" s="1"/>
  <c r="L304" i="9" s="1"/>
  <c r="K306" i="9"/>
  <c r="K305" i="9" s="1"/>
  <c r="J306" i="9"/>
  <c r="J305" i="9" s="1"/>
  <c r="I306" i="9"/>
  <c r="I305" i="9"/>
  <c r="L300" i="9"/>
  <c r="K300" i="9"/>
  <c r="J300" i="9"/>
  <c r="I300" i="9"/>
  <c r="I299" i="9" s="1"/>
  <c r="L299" i="9"/>
  <c r="K299" i="9"/>
  <c r="J299" i="9"/>
  <c r="L297" i="9"/>
  <c r="L296" i="9" s="1"/>
  <c r="K297" i="9"/>
  <c r="K296" i="9" s="1"/>
  <c r="J297" i="9"/>
  <c r="J296" i="9" s="1"/>
  <c r="I297" i="9"/>
  <c r="I296" i="9"/>
  <c r="L294" i="9"/>
  <c r="K294" i="9"/>
  <c r="J294" i="9"/>
  <c r="I294" i="9"/>
  <c r="I293" i="9" s="1"/>
  <c r="L293" i="9"/>
  <c r="K293" i="9"/>
  <c r="J293" i="9"/>
  <c r="L290" i="9"/>
  <c r="K290" i="9"/>
  <c r="J290" i="9"/>
  <c r="I290" i="9"/>
  <c r="I289" i="9" s="1"/>
  <c r="L289" i="9"/>
  <c r="K289" i="9"/>
  <c r="J289" i="9"/>
  <c r="L286" i="9"/>
  <c r="L285" i="9" s="1"/>
  <c r="K286" i="9"/>
  <c r="K285" i="9" s="1"/>
  <c r="J286" i="9"/>
  <c r="J285" i="9" s="1"/>
  <c r="I286" i="9"/>
  <c r="I285" i="9"/>
  <c r="L282" i="9"/>
  <c r="K282" i="9"/>
  <c r="J282" i="9"/>
  <c r="I282" i="9"/>
  <c r="I281" i="9" s="1"/>
  <c r="L281" i="9"/>
  <c r="K281" i="9"/>
  <c r="J281" i="9"/>
  <c r="L278" i="9"/>
  <c r="K278" i="9"/>
  <c r="J278" i="9"/>
  <c r="I278" i="9"/>
  <c r="L275" i="9"/>
  <c r="K275" i="9"/>
  <c r="J275" i="9"/>
  <c r="I275" i="9"/>
  <c r="L273" i="9"/>
  <c r="L272" i="9" s="1"/>
  <c r="K273" i="9"/>
  <c r="K272" i="9" s="1"/>
  <c r="J273" i="9"/>
  <c r="J272" i="9" s="1"/>
  <c r="I273" i="9"/>
  <c r="I272" i="9"/>
  <c r="L268" i="9"/>
  <c r="L267" i="9" s="1"/>
  <c r="K268" i="9"/>
  <c r="K267" i="9" s="1"/>
  <c r="J268" i="9"/>
  <c r="J267" i="9" s="1"/>
  <c r="I268" i="9"/>
  <c r="I267" i="9"/>
  <c r="L265" i="9"/>
  <c r="K265" i="9"/>
  <c r="J265" i="9"/>
  <c r="I265" i="9"/>
  <c r="I264" i="9" s="1"/>
  <c r="L264" i="9"/>
  <c r="K264" i="9"/>
  <c r="J264" i="9"/>
  <c r="L262" i="9"/>
  <c r="K262" i="9"/>
  <c r="J262" i="9"/>
  <c r="I262" i="9"/>
  <c r="I261" i="9" s="1"/>
  <c r="L261" i="9"/>
  <c r="K261" i="9"/>
  <c r="J261" i="9"/>
  <c r="L258" i="9"/>
  <c r="L257" i="9" s="1"/>
  <c r="K258" i="9"/>
  <c r="K257" i="9" s="1"/>
  <c r="J258" i="9"/>
  <c r="J257" i="9" s="1"/>
  <c r="I258" i="9"/>
  <c r="I257" i="9"/>
  <c r="L254" i="9"/>
  <c r="K254" i="9"/>
  <c r="J254" i="9"/>
  <c r="I254" i="9"/>
  <c r="I253" i="9" s="1"/>
  <c r="L253" i="9"/>
  <c r="K253" i="9"/>
  <c r="J253" i="9"/>
  <c r="L250" i="9"/>
  <c r="L249" i="9" s="1"/>
  <c r="K250" i="9"/>
  <c r="J250" i="9"/>
  <c r="I250" i="9"/>
  <c r="I249" i="9" s="1"/>
  <c r="K249" i="9"/>
  <c r="J249" i="9"/>
  <c r="L246" i="9"/>
  <c r="K246" i="9"/>
  <c r="J246" i="9"/>
  <c r="I246" i="9"/>
  <c r="L243" i="9"/>
  <c r="K243" i="9"/>
  <c r="J243" i="9"/>
  <c r="I243" i="9"/>
  <c r="L241" i="9"/>
  <c r="K241" i="9"/>
  <c r="J241" i="9"/>
  <c r="I241" i="9"/>
  <c r="I240" i="9" s="1"/>
  <c r="I239" i="9" s="1"/>
  <c r="L240" i="9"/>
  <c r="K240" i="9"/>
  <c r="J240" i="9"/>
  <c r="L234" i="9"/>
  <c r="L233" i="9" s="1"/>
  <c r="L232" i="9" s="1"/>
  <c r="K234" i="9"/>
  <c r="K233" i="9" s="1"/>
  <c r="K232" i="9" s="1"/>
  <c r="J234" i="9"/>
  <c r="J233" i="9" s="1"/>
  <c r="J232" i="9" s="1"/>
  <c r="I234" i="9"/>
  <c r="I233" i="9"/>
  <c r="I232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/>
  <c r="I228" i="9" s="1"/>
  <c r="L221" i="9"/>
  <c r="L220" i="9" s="1"/>
  <c r="K221" i="9"/>
  <c r="K220" i="9" s="1"/>
  <c r="J221" i="9"/>
  <c r="J220" i="9" s="1"/>
  <c r="I221" i="9"/>
  <c r="I220" i="9"/>
  <c r="L218" i="9"/>
  <c r="K218" i="9"/>
  <c r="J218" i="9"/>
  <c r="I218" i="9"/>
  <c r="I217" i="9" s="1"/>
  <c r="I216" i="9" s="1"/>
  <c r="L217" i="9"/>
  <c r="L216" i="9" s="1"/>
  <c r="K217" i="9"/>
  <c r="K216" i="9" s="1"/>
  <c r="J217" i="9"/>
  <c r="L211" i="9"/>
  <c r="K211" i="9"/>
  <c r="J211" i="9"/>
  <c r="I211" i="9"/>
  <c r="I210" i="9" s="1"/>
  <c r="I209" i="9" s="1"/>
  <c r="L210" i="9"/>
  <c r="L209" i="9" s="1"/>
  <c r="K210" i="9"/>
  <c r="K209" i="9" s="1"/>
  <c r="J210" i="9"/>
  <c r="J209" i="9" s="1"/>
  <c r="L207" i="9"/>
  <c r="K207" i="9"/>
  <c r="J207" i="9"/>
  <c r="I207" i="9"/>
  <c r="I206" i="9" s="1"/>
  <c r="L206" i="9"/>
  <c r="K206" i="9"/>
  <c r="J206" i="9"/>
  <c r="L202" i="9"/>
  <c r="K202" i="9"/>
  <c r="J202" i="9"/>
  <c r="I202" i="9"/>
  <c r="I201" i="9" s="1"/>
  <c r="L201" i="9"/>
  <c r="K201" i="9"/>
  <c r="J201" i="9"/>
  <c r="L196" i="9"/>
  <c r="L195" i="9" s="1"/>
  <c r="L186" i="9" s="1"/>
  <c r="K196" i="9"/>
  <c r="K195" i="9" s="1"/>
  <c r="K186" i="9" s="1"/>
  <c r="K185" i="9" s="1"/>
  <c r="J196" i="9"/>
  <c r="J195" i="9" s="1"/>
  <c r="J186" i="9" s="1"/>
  <c r="I196" i="9"/>
  <c r="I195" i="9"/>
  <c r="L191" i="9"/>
  <c r="K191" i="9"/>
  <c r="J191" i="9"/>
  <c r="I191" i="9"/>
  <c r="I190" i="9" s="1"/>
  <c r="L190" i="9"/>
  <c r="K190" i="9"/>
  <c r="J190" i="9"/>
  <c r="L188" i="9"/>
  <c r="K188" i="9"/>
  <c r="J188" i="9"/>
  <c r="I188" i="9"/>
  <c r="I187" i="9" s="1"/>
  <c r="L187" i="9"/>
  <c r="K187" i="9"/>
  <c r="J187" i="9"/>
  <c r="L180" i="9"/>
  <c r="L179" i="9" s="1"/>
  <c r="K180" i="9"/>
  <c r="K179" i="9" s="1"/>
  <c r="J180" i="9"/>
  <c r="J179" i="9" s="1"/>
  <c r="I180" i="9"/>
  <c r="I179" i="9"/>
  <c r="L175" i="9"/>
  <c r="K175" i="9"/>
  <c r="J175" i="9"/>
  <c r="I175" i="9"/>
  <c r="I174" i="9" s="1"/>
  <c r="I173" i="9" s="1"/>
  <c r="L174" i="9"/>
  <c r="K174" i="9"/>
  <c r="K173" i="9" s="1"/>
  <c r="J174" i="9"/>
  <c r="L171" i="9"/>
  <c r="K171" i="9"/>
  <c r="J171" i="9"/>
  <c r="I171" i="9"/>
  <c r="I170" i="9" s="1"/>
  <c r="I169" i="9" s="1"/>
  <c r="I168" i="9" s="1"/>
  <c r="L170" i="9"/>
  <c r="L169" i="9" s="1"/>
  <c r="K170" i="9"/>
  <c r="K169" i="9" s="1"/>
  <c r="J170" i="9"/>
  <c r="J169" i="9" s="1"/>
  <c r="L166" i="9"/>
  <c r="L165" i="9" s="1"/>
  <c r="K166" i="9"/>
  <c r="K165" i="9" s="1"/>
  <c r="J166" i="9"/>
  <c r="J165" i="9" s="1"/>
  <c r="I166" i="9"/>
  <c r="I165" i="9"/>
  <c r="L161" i="9"/>
  <c r="K161" i="9"/>
  <c r="K160" i="9" s="1"/>
  <c r="K159" i="9" s="1"/>
  <c r="K158" i="9" s="1"/>
  <c r="J161" i="9"/>
  <c r="I161" i="9"/>
  <c r="I160" i="9" s="1"/>
  <c r="I159" i="9" s="1"/>
  <c r="I158" i="9" s="1"/>
  <c r="L160" i="9"/>
  <c r="L159" i="9" s="1"/>
  <c r="L158" i="9" s="1"/>
  <c r="J160" i="9"/>
  <c r="J159" i="9" s="1"/>
  <c r="J158" i="9" s="1"/>
  <c r="L155" i="9"/>
  <c r="L154" i="9" s="1"/>
  <c r="L153" i="9" s="1"/>
  <c r="K155" i="9"/>
  <c r="K154" i="9" s="1"/>
  <c r="K153" i="9" s="1"/>
  <c r="J155" i="9"/>
  <c r="J154" i="9" s="1"/>
  <c r="J153" i="9" s="1"/>
  <c r="I155" i="9"/>
  <c r="I154" i="9"/>
  <c r="I153" i="9" s="1"/>
  <c r="L151" i="9"/>
  <c r="L150" i="9" s="1"/>
  <c r="K151" i="9"/>
  <c r="K150" i="9" s="1"/>
  <c r="J151" i="9"/>
  <c r="J150" i="9" s="1"/>
  <c r="I151" i="9"/>
  <c r="I150" i="9"/>
  <c r="L147" i="9"/>
  <c r="K147" i="9"/>
  <c r="K146" i="9" s="1"/>
  <c r="K145" i="9" s="1"/>
  <c r="J147" i="9"/>
  <c r="I147" i="9"/>
  <c r="I146" i="9" s="1"/>
  <c r="I145" i="9" s="1"/>
  <c r="L146" i="9"/>
  <c r="L145" i="9" s="1"/>
  <c r="J146" i="9"/>
  <c r="J145" i="9" s="1"/>
  <c r="L142" i="9"/>
  <c r="K142" i="9"/>
  <c r="K141" i="9" s="1"/>
  <c r="K140" i="9" s="1"/>
  <c r="J142" i="9"/>
  <c r="I142" i="9"/>
  <c r="I141" i="9" s="1"/>
  <c r="I140" i="9" s="1"/>
  <c r="L141" i="9"/>
  <c r="L140" i="9" s="1"/>
  <c r="J141" i="9"/>
  <c r="J140" i="9" s="1"/>
  <c r="J139" i="9" s="1"/>
  <c r="L137" i="9"/>
  <c r="L136" i="9" s="1"/>
  <c r="L135" i="9" s="1"/>
  <c r="K137" i="9"/>
  <c r="K136" i="9" s="1"/>
  <c r="K135" i="9" s="1"/>
  <c r="J137" i="9"/>
  <c r="J136" i="9" s="1"/>
  <c r="J135" i="9" s="1"/>
  <c r="I137" i="9"/>
  <c r="I136" i="9"/>
  <c r="I135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/>
  <c r="I131" i="9" s="1"/>
  <c r="L129" i="9"/>
  <c r="L128" i="9" s="1"/>
  <c r="L127" i="9" s="1"/>
  <c r="K129" i="9"/>
  <c r="K128" i="9" s="1"/>
  <c r="K127" i="9" s="1"/>
  <c r="J129" i="9"/>
  <c r="J128" i="9" s="1"/>
  <c r="J127" i="9" s="1"/>
  <c r="I129" i="9"/>
  <c r="I128" i="9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/>
  <c r="I123" i="9" s="1"/>
  <c r="L121" i="9"/>
  <c r="L120" i="9" s="1"/>
  <c r="L119" i="9" s="1"/>
  <c r="K121" i="9"/>
  <c r="K120" i="9" s="1"/>
  <c r="K119" i="9" s="1"/>
  <c r="J121" i="9"/>
  <c r="J120" i="9" s="1"/>
  <c r="J119" i="9" s="1"/>
  <c r="I121" i="9"/>
  <c r="I120" i="9"/>
  <c r="I119" i="9" s="1"/>
  <c r="L116" i="9"/>
  <c r="L115" i="9" s="1"/>
  <c r="L114" i="9" s="1"/>
  <c r="K116" i="9"/>
  <c r="K115" i="9" s="1"/>
  <c r="K114" i="9" s="1"/>
  <c r="K113" i="9" s="1"/>
  <c r="J116" i="9"/>
  <c r="J115" i="9" s="1"/>
  <c r="J114" i="9" s="1"/>
  <c r="I116" i="9"/>
  <c r="I115" i="9"/>
  <c r="I114" i="9" s="1"/>
  <c r="L110" i="9"/>
  <c r="K110" i="9"/>
  <c r="J110" i="9"/>
  <c r="I110" i="9"/>
  <c r="I109" i="9" s="1"/>
  <c r="L109" i="9"/>
  <c r="K109" i="9"/>
  <c r="J109" i="9"/>
  <c r="L106" i="9"/>
  <c r="L105" i="9" s="1"/>
  <c r="L104" i="9" s="1"/>
  <c r="K106" i="9"/>
  <c r="K105" i="9" s="1"/>
  <c r="K104" i="9" s="1"/>
  <c r="J106" i="9"/>
  <c r="J105" i="9" s="1"/>
  <c r="J104" i="9" s="1"/>
  <c r="I106" i="9"/>
  <c r="I105" i="9"/>
  <c r="L101" i="9"/>
  <c r="L100" i="9" s="1"/>
  <c r="L99" i="9" s="1"/>
  <c r="K101" i="9"/>
  <c r="K100" i="9" s="1"/>
  <c r="K99" i="9" s="1"/>
  <c r="J101" i="9"/>
  <c r="J100" i="9" s="1"/>
  <c r="J99" i="9" s="1"/>
  <c r="I101" i="9"/>
  <c r="I100" i="9"/>
  <c r="I99" i="9" s="1"/>
  <c r="L96" i="9"/>
  <c r="L95" i="9" s="1"/>
  <c r="L94" i="9" s="1"/>
  <c r="K96" i="9"/>
  <c r="K95" i="9" s="1"/>
  <c r="K94" i="9" s="1"/>
  <c r="J96" i="9"/>
  <c r="J95" i="9" s="1"/>
  <c r="J94" i="9" s="1"/>
  <c r="I96" i="9"/>
  <c r="I95" i="9"/>
  <c r="I94" i="9" s="1"/>
  <c r="L89" i="9"/>
  <c r="K89" i="9"/>
  <c r="J89" i="9"/>
  <c r="I89" i="9"/>
  <c r="I88" i="9" s="1"/>
  <c r="I87" i="9" s="1"/>
  <c r="I86" i="9" s="1"/>
  <c r="L88" i="9"/>
  <c r="K88" i="9"/>
  <c r="K87" i="9" s="1"/>
  <c r="K86" i="9" s="1"/>
  <c r="J88" i="9"/>
  <c r="L87" i="9"/>
  <c r="L86" i="9" s="1"/>
  <c r="J87" i="9"/>
  <c r="J86" i="9" s="1"/>
  <c r="L84" i="9"/>
  <c r="K84" i="9"/>
  <c r="K83" i="9" s="1"/>
  <c r="K82" i="9" s="1"/>
  <c r="J84" i="9"/>
  <c r="I84" i="9"/>
  <c r="I83" i="9" s="1"/>
  <c r="I82" i="9" s="1"/>
  <c r="L83" i="9"/>
  <c r="L82" i="9" s="1"/>
  <c r="J83" i="9"/>
  <c r="J82" i="9" s="1"/>
  <c r="L78" i="9"/>
  <c r="K78" i="9"/>
  <c r="K77" i="9" s="1"/>
  <c r="J78" i="9"/>
  <c r="I78" i="9"/>
  <c r="I77" i="9" s="1"/>
  <c r="L77" i="9"/>
  <c r="J77" i="9"/>
  <c r="L73" i="9"/>
  <c r="L72" i="9" s="1"/>
  <c r="K73" i="9"/>
  <c r="J73" i="9"/>
  <c r="I73" i="9"/>
  <c r="I72" i="9" s="1"/>
  <c r="K72" i="9"/>
  <c r="J72" i="9"/>
  <c r="L68" i="9"/>
  <c r="L67" i="9" s="1"/>
  <c r="K68" i="9"/>
  <c r="K67" i="9" s="1"/>
  <c r="K66" i="9" s="1"/>
  <c r="J68" i="9"/>
  <c r="J67" i="9" s="1"/>
  <c r="J66" i="9" s="1"/>
  <c r="I68" i="9"/>
  <c r="I67" i="9"/>
  <c r="I66" i="9" s="1"/>
  <c r="I65" i="9" s="1"/>
  <c r="L49" i="9"/>
  <c r="L48" i="9" s="1"/>
  <c r="L47" i="9" s="1"/>
  <c r="L46" i="9" s="1"/>
  <c r="K49" i="9"/>
  <c r="J49" i="9"/>
  <c r="I49" i="9"/>
  <c r="I48" i="9" s="1"/>
  <c r="I47" i="9" s="1"/>
  <c r="I46" i="9" s="1"/>
  <c r="K48" i="9"/>
  <c r="K47" i="9" s="1"/>
  <c r="K46" i="9" s="1"/>
  <c r="J48" i="9"/>
  <c r="J47" i="9"/>
  <c r="J46" i="9" s="1"/>
  <c r="L44" i="9"/>
  <c r="K44" i="9"/>
  <c r="K43" i="9" s="1"/>
  <c r="K42" i="9" s="1"/>
  <c r="J44" i="9"/>
  <c r="I44" i="9"/>
  <c r="I43" i="9" s="1"/>
  <c r="I42" i="9" s="1"/>
  <c r="L43" i="9"/>
  <c r="L42" i="9" s="1"/>
  <c r="J43" i="9"/>
  <c r="J42" i="9" s="1"/>
  <c r="L40" i="9"/>
  <c r="K40" i="9"/>
  <c r="J40" i="9"/>
  <c r="I40" i="9"/>
  <c r="L38" i="9"/>
  <c r="L37" i="9" s="1"/>
  <c r="L36" i="9" s="1"/>
  <c r="K38" i="9"/>
  <c r="K37" i="9" s="1"/>
  <c r="K36" i="9" s="1"/>
  <c r="K35" i="9" s="1"/>
  <c r="J38" i="9"/>
  <c r="J37" i="9" s="1"/>
  <c r="J36" i="9" s="1"/>
  <c r="I38" i="9"/>
  <c r="I37" i="9"/>
  <c r="I36" i="9" s="1"/>
  <c r="I35" i="9" s="1"/>
  <c r="L365" i="35"/>
  <c r="K365" i="35"/>
  <c r="K364" i="35" s="1"/>
  <c r="J365" i="35"/>
  <c r="I365" i="35"/>
  <c r="L364" i="35"/>
  <c r="J364" i="35"/>
  <c r="I364" i="35"/>
  <c r="L362" i="35"/>
  <c r="K362" i="35"/>
  <c r="K361" i="35" s="1"/>
  <c r="J362" i="35"/>
  <c r="I362" i="35"/>
  <c r="L361" i="35"/>
  <c r="J361" i="35"/>
  <c r="I361" i="35"/>
  <c r="L359" i="35"/>
  <c r="L358" i="35" s="1"/>
  <c r="K359" i="35"/>
  <c r="J359" i="35"/>
  <c r="J358" i="35" s="1"/>
  <c r="I359" i="35"/>
  <c r="I358" i="35" s="1"/>
  <c r="K358" i="35"/>
  <c r="L355" i="35"/>
  <c r="K355" i="35"/>
  <c r="K354" i="35" s="1"/>
  <c r="J355" i="35"/>
  <c r="I355" i="35"/>
  <c r="L354" i="35"/>
  <c r="J354" i="35"/>
  <c r="I354" i="35"/>
  <c r="L351" i="35"/>
  <c r="L350" i="35" s="1"/>
  <c r="K351" i="35"/>
  <c r="K350" i="35" s="1"/>
  <c r="J351" i="35"/>
  <c r="I351" i="35"/>
  <c r="I350" i="35" s="1"/>
  <c r="J350" i="35"/>
  <c r="L347" i="35"/>
  <c r="L346" i="35" s="1"/>
  <c r="K347" i="35"/>
  <c r="J347" i="35"/>
  <c r="J346" i="35" s="1"/>
  <c r="I347" i="35"/>
  <c r="I346" i="35" s="1"/>
  <c r="K346" i="35"/>
  <c r="L343" i="35"/>
  <c r="K343" i="35"/>
  <c r="J343" i="35"/>
  <c r="I343" i="35"/>
  <c r="L340" i="35"/>
  <c r="K340" i="35"/>
  <c r="J340" i="35"/>
  <c r="I340" i="35"/>
  <c r="L338" i="35"/>
  <c r="L337" i="35" s="1"/>
  <c r="K338" i="35"/>
  <c r="K337" i="35" s="1"/>
  <c r="J338" i="35"/>
  <c r="I338" i="35"/>
  <c r="I337" i="35" s="1"/>
  <c r="I336" i="35" s="1"/>
  <c r="J337" i="35"/>
  <c r="L333" i="35"/>
  <c r="L332" i="35" s="1"/>
  <c r="K333" i="35"/>
  <c r="K332" i="35" s="1"/>
  <c r="J333" i="35"/>
  <c r="J332" i="35" s="1"/>
  <c r="I333" i="35"/>
  <c r="I332" i="35" s="1"/>
  <c r="L330" i="35"/>
  <c r="L329" i="35" s="1"/>
  <c r="K330" i="35"/>
  <c r="J330" i="35"/>
  <c r="J329" i="35" s="1"/>
  <c r="I330" i="35"/>
  <c r="I329" i="35" s="1"/>
  <c r="K329" i="35"/>
  <c r="L327" i="35"/>
  <c r="K327" i="35"/>
  <c r="K326" i="35" s="1"/>
  <c r="J327" i="35"/>
  <c r="I327" i="35"/>
  <c r="L326" i="35"/>
  <c r="J326" i="35"/>
  <c r="I326" i="35"/>
  <c r="L323" i="35"/>
  <c r="L322" i="35" s="1"/>
  <c r="K323" i="35"/>
  <c r="K322" i="35" s="1"/>
  <c r="J323" i="35"/>
  <c r="I323" i="35"/>
  <c r="J322" i="35"/>
  <c r="I322" i="35"/>
  <c r="L319" i="35"/>
  <c r="L318" i="35" s="1"/>
  <c r="K319" i="35"/>
  <c r="J319" i="35"/>
  <c r="J318" i="35" s="1"/>
  <c r="I319" i="35"/>
  <c r="I318" i="35" s="1"/>
  <c r="K318" i="35"/>
  <c r="L315" i="35"/>
  <c r="K315" i="35"/>
  <c r="K314" i="35" s="1"/>
  <c r="J315" i="35"/>
  <c r="I315" i="35"/>
  <c r="L314" i="35"/>
  <c r="J314" i="35"/>
  <c r="I314" i="35"/>
  <c r="L311" i="35"/>
  <c r="K311" i="35"/>
  <c r="J311" i="35"/>
  <c r="I311" i="35"/>
  <c r="L308" i="35"/>
  <c r="L305" i="35" s="1"/>
  <c r="K308" i="35"/>
  <c r="K305" i="35" s="1"/>
  <c r="J308" i="35"/>
  <c r="I308" i="35"/>
  <c r="L306" i="35"/>
  <c r="K306" i="35"/>
  <c r="J306" i="35"/>
  <c r="J305" i="35" s="1"/>
  <c r="J304" i="35" s="1"/>
  <c r="I306" i="35"/>
  <c r="I305" i="35" s="1"/>
  <c r="I304" i="35" s="1"/>
  <c r="L300" i="35"/>
  <c r="K300" i="35"/>
  <c r="J300" i="35"/>
  <c r="I300" i="35"/>
  <c r="L299" i="35"/>
  <c r="K299" i="35"/>
  <c r="J299" i="35"/>
  <c r="I299" i="35"/>
  <c r="L297" i="35"/>
  <c r="K297" i="35"/>
  <c r="J297" i="35"/>
  <c r="J296" i="35" s="1"/>
  <c r="I297" i="35"/>
  <c r="I296" i="35" s="1"/>
  <c r="L296" i="35"/>
  <c r="K296" i="35"/>
  <c r="L294" i="35"/>
  <c r="L293" i="35" s="1"/>
  <c r="K294" i="35"/>
  <c r="K293" i="35" s="1"/>
  <c r="J294" i="35"/>
  <c r="I294" i="35"/>
  <c r="J293" i="35"/>
  <c r="I293" i="35"/>
  <c r="L290" i="35"/>
  <c r="L289" i="35" s="1"/>
  <c r="K290" i="35"/>
  <c r="J290" i="35"/>
  <c r="I290" i="35"/>
  <c r="K289" i="35"/>
  <c r="J289" i="35"/>
  <c r="I289" i="35"/>
  <c r="L286" i="35"/>
  <c r="K286" i="35"/>
  <c r="J286" i="35"/>
  <c r="J285" i="35" s="1"/>
  <c r="I286" i="35"/>
  <c r="I285" i="35" s="1"/>
  <c r="L285" i="35"/>
  <c r="K285" i="35"/>
  <c r="L282" i="35"/>
  <c r="L281" i="35" s="1"/>
  <c r="K282" i="35"/>
  <c r="K281" i="35" s="1"/>
  <c r="J282" i="35"/>
  <c r="I282" i="35"/>
  <c r="I281" i="35" s="1"/>
  <c r="J281" i="35"/>
  <c r="L278" i="35"/>
  <c r="K278" i="35"/>
  <c r="J278" i="35"/>
  <c r="I278" i="35"/>
  <c r="L275" i="35"/>
  <c r="K275" i="35"/>
  <c r="J275" i="35"/>
  <c r="I275" i="35"/>
  <c r="L273" i="35"/>
  <c r="K273" i="35"/>
  <c r="J273" i="35"/>
  <c r="J272" i="35" s="1"/>
  <c r="J271" i="35" s="1"/>
  <c r="I273" i="35"/>
  <c r="I272" i="35" s="1"/>
  <c r="L272" i="35"/>
  <c r="K272" i="35"/>
  <c r="L268" i="35"/>
  <c r="K268" i="35"/>
  <c r="J268" i="35"/>
  <c r="J267" i="35" s="1"/>
  <c r="I268" i="35"/>
  <c r="I267" i="35" s="1"/>
  <c r="L267" i="35"/>
  <c r="K267" i="35"/>
  <c r="L265" i="35"/>
  <c r="L264" i="35" s="1"/>
  <c r="K265" i="35"/>
  <c r="K264" i="35" s="1"/>
  <c r="J265" i="35"/>
  <c r="I265" i="35"/>
  <c r="I264" i="35" s="1"/>
  <c r="J264" i="35"/>
  <c r="L262" i="35"/>
  <c r="K262" i="35"/>
  <c r="J262" i="35"/>
  <c r="I262" i="35"/>
  <c r="L261" i="35"/>
  <c r="K261" i="35"/>
  <c r="J261" i="35"/>
  <c r="I261" i="35"/>
  <c r="L258" i="35"/>
  <c r="K258" i="35"/>
  <c r="J258" i="35"/>
  <c r="J257" i="35" s="1"/>
  <c r="I258" i="35"/>
  <c r="I257" i="35" s="1"/>
  <c r="L257" i="35"/>
  <c r="K257" i="35"/>
  <c r="L254" i="35"/>
  <c r="L253" i="35" s="1"/>
  <c r="K254" i="35"/>
  <c r="K253" i="35" s="1"/>
  <c r="J254" i="35"/>
  <c r="I254" i="35"/>
  <c r="I253" i="35" s="1"/>
  <c r="J253" i="35"/>
  <c r="L250" i="35"/>
  <c r="K250" i="35"/>
  <c r="J250" i="35"/>
  <c r="I250" i="35"/>
  <c r="L249" i="35"/>
  <c r="K249" i="35"/>
  <c r="J249" i="35"/>
  <c r="I249" i="35"/>
  <c r="L246" i="35"/>
  <c r="K246" i="35"/>
  <c r="J246" i="35"/>
  <c r="I246" i="35"/>
  <c r="L243" i="35"/>
  <c r="K243" i="35"/>
  <c r="J243" i="35"/>
  <c r="I243" i="35"/>
  <c r="L241" i="35"/>
  <c r="L240" i="35" s="1"/>
  <c r="K241" i="35"/>
  <c r="K240" i="35" s="1"/>
  <c r="J241" i="35"/>
  <c r="I241" i="35"/>
  <c r="I240" i="35" s="1"/>
  <c r="I239" i="35" s="1"/>
  <c r="J240" i="35"/>
  <c r="J239" i="35" s="1"/>
  <c r="L234" i="35"/>
  <c r="K234" i="35"/>
  <c r="J234" i="35"/>
  <c r="J233" i="35" s="1"/>
  <c r="J232" i="35" s="1"/>
  <c r="I234" i="35"/>
  <c r="I233" i="35" s="1"/>
  <c r="I232" i="35" s="1"/>
  <c r="L233" i="35"/>
  <c r="K233" i="35"/>
  <c r="L232" i="35"/>
  <c r="K232" i="35"/>
  <c r="L230" i="35"/>
  <c r="K230" i="35"/>
  <c r="J230" i="35"/>
  <c r="J229" i="35" s="1"/>
  <c r="J228" i="35" s="1"/>
  <c r="I230" i="35"/>
  <c r="I229" i="35" s="1"/>
  <c r="I228" i="35" s="1"/>
  <c r="L229" i="35"/>
  <c r="K229" i="35"/>
  <c r="L228" i="35"/>
  <c r="K228" i="35"/>
  <c r="L221" i="35"/>
  <c r="K221" i="35"/>
  <c r="J221" i="35"/>
  <c r="J220" i="35" s="1"/>
  <c r="I221" i="35"/>
  <c r="I220" i="35" s="1"/>
  <c r="L220" i="35"/>
  <c r="K220" i="35"/>
  <c r="L218" i="35"/>
  <c r="L217" i="35" s="1"/>
  <c r="L216" i="35" s="1"/>
  <c r="K218" i="35"/>
  <c r="K217" i="35" s="1"/>
  <c r="K216" i="35" s="1"/>
  <c r="J218" i="35"/>
  <c r="I218" i="35"/>
  <c r="I217" i="35" s="1"/>
  <c r="J217" i="35"/>
  <c r="J216" i="35" s="1"/>
  <c r="L211" i="35"/>
  <c r="L210" i="35" s="1"/>
  <c r="L209" i="35" s="1"/>
  <c r="K211" i="35"/>
  <c r="K210" i="35" s="1"/>
  <c r="K209" i="35" s="1"/>
  <c r="J211" i="35"/>
  <c r="I211" i="35"/>
  <c r="I210" i="35" s="1"/>
  <c r="I209" i="35" s="1"/>
  <c r="J210" i="35"/>
  <c r="J209" i="35" s="1"/>
  <c r="L207" i="35"/>
  <c r="L206" i="35" s="1"/>
  <c r="K207" i="35"/>
  <c r="K206" i="35" s="1"/>
  <c r="J207" i="35"/>
  <c r="I207" i="35"/>
  <c r="I206" i="35" s="1"/>
  <c r="J206" i="35"/>
  <c r="L202" i="35"/>
  <c r="K202" i="35"/>
  <c r="J202" i="35"/>
  <c r="I202" i="35"/>
  <c r="L201" i="35"/>
  <c r="K201" i="35"/>
  <c r="J201" i="35"/>
  <c r="I201" i="35"/>
  <c r="L196" i="35"/>
  <c r="K196" i="35"/>
  <c r="J196" i="35"/>
  <c r="J195" i="35" s="1"/>
  <c r="J186" i="35" s="1"/>
  <c r="I196" i="35"/>
  <c r="I195" i="35" s="1"/>
  <c r="L195" i="35"/>
  <c r="K195" i="35"/>
  <c r="L191" i="35"/>
  <c r="L190" i="35" s="1"/>
  <c r="K191" i="35"/>
  <c r="K190" i="35" s="1"/>
  <c r="J191" i="35"/>
  <c r="I191" i="35"/>
  <c r="I190" i="35" s="1"/>
  <c r="J190" i="35"/>
  <c r="L188" i="35"/>
  <c r="K188" i="35"/>
  <c r="J188" i="35"/>
  <c r="I188" i="35"/>
  <c r="L187" i="35"/>
  <c r="K187" i="35"/>
  <c r="J187" i="35"/>
  <c r="I187" i="35"/>
  <c r="I186" i="35" s="1"/>
  <c r="L180" i="35"/>
  <c r="K180" i="35"/>
  <c r="J180" i="35"/>
  <c r="J179" i="35" s="1"/>
  <c r="I180" i="35"/>
  <c r="I179" i="35" s="1"/>
  <c r="L179" i="35"/>
  <c r="K179" i="35"/>
  <c r="L175" i="35"/>
  <c r="L174" i="35" s="1"/>
  <c r="L173" i="35" s="1"/>
  <c r="K175" i="35"/>
  <c r="K174" i="35" s="1"/>
  <c r="K173" i="35" s="1"/>
  <c r="J175" i="35"/>
  <c r="I175" i="35"/>
  <c r="I174" i="35" s="1"/>
  <c r="J174" i="35"/>
  <c r="J173" i="35" s="1"/>
  <c r="L171" i="35"/>
  <c r="L170" i="35" s="1"/>
  <c r="L169" i="35" s="1"/>
  <c r="K171" i="35"/>
  <c r="K170" i="35" s="1"/>
  <c r="K169" i="35" s="1"/>
  <c r="K168" i="35" s="1"/>
  <c r="J171" i="35"/>
  <c r="I171" i="35"/>
  <c r="I170" i="35" s="1"/>
  <c r="I169" i="35" s="1"/>
  <c r="J170" i="35"/>
  <c r="J169" i="35" s="1"/>
  <c r="J168" i="35" s="1"/>
  <c r="L166" i="35"/>
  <c r="K166" i="35"/>
  <c r="J166" i="35"/>
  <c r="J165" i="35" s="1"/>
  <c r="I166" i="35"/>
  <c r="I165" i="35" s="1"/>
  <c r="L165" i="35"/>
  <c r="K165" i="35"/>
  <c r="L161" i="35"/>
  <c r="L160" i="35" s="1"/>
  <c r="L159" i="35" s="1"/>
  <c r="L158" i="35" s="1"/>
  <c r="K161" i="35"/>
  <c r="K160" i="35" s="1"/>
  <c r="K159" i="35" s="1"/>
  <c r="K158" i="35" s="1"/>
  <c r="J161" i="35"/>
  <c r="I161" i="35"/>
  <c r="I160" i="35" s="1"/>
  <c r="I159" i="35" s="1"/>
  <c r="I158" i="35" s="1"/>
  <c r="J160" i="35"/>
  <c r="L155" i="35"/>
  <c r="K155" i="35"/>
  <c r="J155" i="35"/>
  <c r="J154" i="35" s="1"/>
  <c r="J153" i="35" s="1"/>
  <c r="I155" i="35"/>
  <c r="I154" i="35" s="1"/>
  <c r="I153" i="35" s="1"/>
  <c r="L154" i="35"/>
  <c r="K154" i="35"/>
  <c r="L153" i="35"/>
  <c r="K153" i="35"/>
  <c r="L151" i="35"/>
  <c r="K151" i="35"/>
  <c r="J151" i="35"/>
  <c r="J150" i="35" s="1"/>
  <c r="I151" i="35"/>
  <c r="I150" i="35" s="1"/>
  <c r="L150" i="35"/>
  <c r="K150" i="35"/>
  <c r="L147" i="35"/>
  <c r="L146" i="35" s="1"/>
  <c r="L145" i="35" s="1"/>
  <c r="K147" i="35"/>
  <c r="K146" i="35" s="1"/>
  <c r="K145" i="35" s="1"/>
  <c r="J147" i="35"/>
  <c r="I147" i="35"/>
  <c r="I146" i="35" s="1"/>
  <c r="I145" i="35" s="1"/>
  <c r="J146" i="35"/>
  <c r="J145" i="35" s="1"/>
  <c r="L142" i="35"/>
  <c r="L141" i="35" s="1"/>
  <c r="L140" i="35" s="1"/>
  <c r="K142" i="35"/>
  <c r="K141" i="35" s="1"/>
  <c r="K140" i="35" s="1"/>
  <c r="J142" i="35"/>
  <c r="I142" i="35"/>
  <c r="I141" i="35" s="1"/>
  <c r="I140" i="35" s="1"/>
  <c r="I139" i="35" s="1"/>
  <c r="J141" i="35"/>
  <c r="J140" i="35" s="1"/>
  <c r="L137" i="35"/>
  <c r="K137" i="35"/>
  <c r="J137" i="35"/>
  <c r="J136" i="35" s="1"/>
  <c r="J135" i="35" s="1"/>
  <c r="I137" i="35"/>
  <c r="I136" i="35" s="1"/>
  <c r="I135" i="35" s="1"/>
  <c r="L136" i="35"/>
  <c r="K136" i="35"/>
  <c r="L135" i="35"/>
  <c r="K135" i="35"/>
  <c r="L133" i="35"/>
  <c r="K133" i="35"/>
  <c r="J133" i="35"/>
  <c r="J132" i="35" s="1"/>
  <c r="J131" i="35" s="1"/>
  <c r="I133" i="35"/>
  <c r="I132" i="35" s="1"/>
  <c r="I131" i="35" s="1"/>
  <c r="L132" i="35"/>
  <c r="K132" i="35"/>
  <c r="L131" i="35"/>
  <c r="K131" i="35"/>
  <c r="L129" i="35"/>
  <c r="K129" i="35"/>
  <c r="J129" i="35"/>
  <c r="J128" i="35" s="1"/>
  <c r="J127" i="35" s="1"/>
  <c r="I129" i="35"/>
  <c r="I128" i="35" s="1"/>
  <c r="I127" i="35" s="1"/>
  <c r="L128" i="35"/>
  <c r="K128" i="35"/>
  <c r="L127" i="35"/>
  <c r="K127" i="35"/>
  <c r="L125" i="35"/>
  <c r="K125" i="35"/>
  <c r="J125" i="35"/>
  <c r="J124" i="35" s="1"/>
  <c r="J123" i="35" s="1"/>
  <c r="I125" i="35"/>
  <c r="I124" i="35" s="1"/>
  <c r="I123" i="35" s="1"/>
  <c r="L124" i="35"/>
  <c r="K124" i="35"/>
  <c r="L123" i="35"/>
  <c r="K123" i="35"/>
  <c r="L121" i="35"/>
  <c r="K121" i="35"/>
  <c r="J121" i="35"/>
  <c r="J120" i="35" s="1"/>
  <c r="J119" i="35" s="1"/>
  <c r="I121" i="35"/>
  <c r="I120" i="35" s="1"/>
  <c r="I119" i="35" s="1"/>
  <c r="L120" i="35"/>
  <c r="K120" i="35"/>
  <c r="L119" i="35"/>
  <c r="K119" i="35"/>
  <c r="L116" i="35"/>
  <c r="K116" i="35"/>
  <c r="J116" i="35"/>
  <c r="J115" i="35" s="1"/>
  <c r="J114" i="35" s="1"/>
  <c r="I116" i="35"/>
  <c r="I115" i="35" s="1"/>
  <c r="I114" i="35" s="1"/>
  <c r="L115" i="35"/>
  <c r="K115" i="35"/>
  <c r="L114" i="35"/>
  <c r="L113" i="35" s="1"/>
  <c r="K114" i="35"/>
  <c r="K113" i="35" s="1"/>
  <c r="L110" i="35"/>
  <c r="K110" i="35"/>
  <c r="J110" i="35"/>
  <c r="I110" i="35"/>
  <c r="L109" i="35"/>
  <c r="K109" i="35"/>
  <c r="J109" i="35"/>
  <c r="I109" i="35"/>
  <c r="L106" i="35"/>
  <c r="K106" i="35"/>
  <c r="J106" i="35"/>
  <c r="J105" i="35" s="1"/>
  <c r="J104" i="35" s="1"/>
  <c r="I106" i="35"/>
  <c r="I105" i="35" s="1"/>
  <c r="I104" i="35" s="1"/>
  <c r="L105" i="35"/>
  <c r="K105" i="35"/>
  <c r="L104" i="35"/>
  <c r="K104" i="35"/>
  <c r="L101" i="35"/>
  <c r="K101" i="35"/>
  <c r="J101" i="35"/>
  <c r="J100" i="35" s="1"/>
  <c r="J99" i="35" s="1"/>
  <c r="I101" i="35"/>
  <c r="I100" i="35" s="1"/>
  <c r="I99" i="35" s="1"/>
  <c r="L100" i="35"/>
  <c r="K100" i="35"/>
  <c r="L99" i="35"/>
  <c r="K99" i="35"/>
  <c r="L96" i="35"/>
  <c r="K96" i="35"/>
  <c r="J96" i="35"/>
  <c r="J95" i="35" s="1"/>
  <c r="J94" i="35" s="1"/>
  <c r="I96" i="35"/>
  <c r="I95" i="35" s="1"/>
  <c r="I94" i="35" s="1"/>
  <c r="I93" i="35" s="1"/>
  <c r="L95" i="35"/>
  <c r="K95" i="35"/>
  <c r="L94" i="35"/>
  <c r="L93" i="35" s="1"/>
  <c r="K94" i="35"/>
  <c r="K93" i="35" s="1"/>
  <c r="L89" i="35"/>
  <c r="K89" i="35"/>
  <c r="J89" i="35"/>
  <c r="I89" i="35"/>
  <c r="L88" i="35"/>
  <c r="L87" i="35" s="1"/>
  <c r="L86" i="35" s="1"/>
  <c r="K88" i="35"/>
  <c r="K87" i="35" s="1"/>
  <c r="K86" i="35" s="1"/>
  <c r="J88" i="35"/>
  <c r="I88" i="35"/>
  <c r="I87" i="35" s="1"/>
  <c r="I86" i="35" s="1"/>
  <c r="J87" i="35"/>
  <c r="J86" i="35" s="1"/>
  <c r="L84" i="35"/>
  <c r="L83" i="35" s="1"/>
  <c r="L82" i="35" s="1"/>
  <c r="K84" i="35"/>
  <c r="K83" i="35" s="1"/>
  <c r="K82" i="35" s="1"/>
  <c r="J84" i="35"/>
  <c r="I84" i="35"/>
  <c r="I83" i="35" s="1"/>
  <c r="I82" i="35" s="1"/>
  <c r="J83" i="35"/>
  <c r="J82" i="35" s="1"/>
  <c r="L78" i="35"/>
  <c r="L77" i="35" s="1"/>
  <c r="K78" i="35"/>
  <c r="K77" i="35" s="1"/>
  <c r="K66" i="35" s="1"/>
  <c r="J78" i="35"/>
  <c r="I78" i="35"/>
  <c r="I77" i="35" s="1"/>
  <c r="J77" i="35"/>
  <c r="L73" i="35"/>
  <c r="K73" i="35"/>
  <c r="J73" i="35"/>
  <c r="I73" i="35"/>
  <c r="L72" i="35"/>
  <c r="K72" i="35"/>
  <c r="J72" i="35"/>
  <c r="I72" i="35"/>
  <c r="L68" i="35"/>
  <c r="L67" i="35" s="1"/>
  <c r="K68" i="35"/>
  <c r="J68" i="35"/>
  <c r="J67" i="35" s="1"/>
  <c r="J66" i="35" s="1"/>
  <c r="I68" i="35"/>
  <c r="I67" i="35" s="1"/>
  <c r="I66" i="35" s="1"/>
  <c r="I65" i="35" s="1"/>
  <c r="K67" i="35"/>
  <c r="L49" i="35"/>
  <c r="K49" i="35"/>
  <c r="J49" i="35"/>
  <c r="I49" i="35"/>
  <c r="L48" i="35"/>
  <c r="L47" i="35" s="1"/>
  <c r="L46" i="35" s="1"/>
  <c r="K48" i="35"/>
  <c r="K47" i="35" s="1"/>
  <c r="K46" i="35" s="1"/>
  <c r="J48" i="35"/>
  <c r="I48" i="35"/>
  <c r="I47" i="35" s="1"/>
  <c r="I46" i="35" s="1"/>
  <c r="J47" i="35"/>
  <c r="J46" i="35" s="1"/>
  <c r="L44" i="35"/>
  <c r="L43" i="35" s="1"/>
  <c r="L42" i="35" s="1"/>
  <c r="K44" i="35"/>
  <c r="K43" i="35" s="1"/>
  <c r="K42" i="35" s="1"/>
  <c r="J44" i="35"/>
  <c r="I44" i="35"/>
  <c r="I43" i="35" s="1"/>
  <c r="I42" i="35" s="1"/>
  <c r="J43" i="35"/>
  <c r="J42" i="35" s="1"/>
  <c r="L40" i="35"/>
  <c r="K40" i="35"/>
  <c r="J40" i="35"/>
  <c r="I40" i="35"/>
  <c r="L38" i="35"/>
  <c r="L37" i="35" s="1"/>
  <c r="L36" i="35" s="1"/>
  <c r="L35" i="35" s="1"/>
  <c r="K38" i="35"/>
  <c r="J38" i="35"/>
  <c r="J37" i="35" s="1"/>
  <c r="J36" i="35" s="1"/>
  <c r="J35" i="35" s="1"/>
  <c r="I38" i="35"/>
  <c r="I37" i="35" s="1"/>
  <c r="I36" i="35" s="1"/>
  <c r="I35" i="35" s="1"/>
  <c r="K37" i="35"/>
  <c r="K36" i="35"/>
  <c r="K35" i="35" s="1"/>
  <c r="L365" i="34"/>
  <c r="L364" i="34" s="1"/>
  <c r="K365" i="34"/>
  <c r="J365" i="34"/>
  <c r="I365" i="34"/>
  <c r="K364" i="34"/>
  <c r="J364" i="34"/>
  <c r="I364" i="34"/>
  <c r="L362" i="34"/>
  <c r="K362" i="34"/>
  <c r="J362" i="34"/>
  <c r="J361" i="34" s="1"/>
  <c r="I362" i="34"/>
  <c r="I361" i="34" s="1"/>
  <c r="L361" i="34"/>
  <c r="K361" i="34"/>
  <c r="L359" i="34"/>
  <c r="L358" i="34" s="1"/>
  <c r="K359" i="34"/>
  <c r="K358" i="34" s="1"/>
  <c r="J359" i="34"/>
  <c r="J358" i="34" s="1"/>
  <c r="I359" i="34"/>
  <c r="I358" i="34"/>
  <c r="L355" i="34"/>
  <c r="L354" i="34" s="1"/>
  <c r="K355" i="34"/>
  <c r="J355" i="34"/>
  <c r="I355" i="34"/>
  <c r="K354" i="34"/>
  <c r="J354" i="34"/>
  <c r="I354" i="34"/>
  <c r="L351" i="34"/>
  <c r="K351" i="34"/>
  <c r="J351" i="34"/>
  <c r="J350" i="34" s="1"/>
  <c r="I351" i="34"/>
  <c r="I350" i="34" s="1"/>
  <c r="L350" i="34"/>
  <c r="K350" i="34"/>
  <c r="L347" i="34"/>
  <c r="L346" i="34" s="1"/>
  <c r="K347" i="34"/>
  <c r="K346" i="34" s="1"/>
  <c r="K336" i="34" s="1"/>
  <c r="J347" i="34"/>
  <c r="J346" i="34" s="1"/>
  <c r="I347" i="34"/>
  <c r="I346" i="34"/>
  <c r="L343" i="34"/>
  <c r="K343" i="34"/>
  <c r="J343" i="34"/>
  <c r="I343" i="34"/>
  <c r="L340" i="34"/>
  <c r="K340" i="34"/>
  <c r="J340" i="34"/>
  <c r="I340" i="34"/>
  <c r="L338" i="34"/>
  <c r="K338" i="34"/>
  <c r="J338" i="34"/>
  <c r="J337" i="34" s="1"/>
  <c r="J336" i="34" s="1"/>
  <c r="I338" i="34"/>
  <c r="I337" i="34" s="1"/>
  <c r="L337" i="34"/>
  <c r="K337" i="34"/>
  <c r="L333" i="34"/>
  <c r="K333" i="34"/>
  <c r="J333" i="34"/>
  <c r="J332" i="34" s="1"/>
  <c r="I333" i="34"/>
  <c r="I332" i="34" s="1"/>
  <c r="L332" i="34"/>
  <c r="K332" i="34"/>
  <c r="L330" i="34"/>
  <c r="L329" i="34" s="1"/>
  <c r="K330" i="34"/>
  <c r="K329" i="34" s="1"/>
  <c r="J330" i="34"/>
  <c r="J329" i="34" s="1"/>
  <c r="I330" i="34"/>
  <c r="I329" i="34"/>
  <c r="L327" i="34"/>
  <c r="L326" i="34" s="1"/>
  <c r="K327" i="34"/>
  <c r="J327" i="34"/>
  <c r="I327" i="34"/>
  <c r="K326" i="34"/>
  <c r="J326" i="34"/>
  <c r="I326" i="34"/>
  <c r="L323" i="34"/>
  <c r="K323" i="34"/>
  <c r="J323" i="34"/>
  <c r="J322" i="34" s="1"/>
  <c r="I323" i="34"/>
  <c r="I322" i="34" s="1"/>
  <c r="L322" i="34"/>
  <c r="K322" i="34"/>
  <c r="L319" i="34"/>
  <c r="L318" i="34" s="1"/>
  <c r="K319" i="34"/>
  <c r="K318" i="34" s="1"/>
  <c r="J319" i="34"/>
  <c r="J318" i="34" s="1"/>
  <c r="I319" i="34"/>
  <c r="I318" i="34"/>
  <c r="L315" i="34"/>
  <c r="L314" i="34" s="1"/>
  <c r="K315" i="34"/>
  <c r="J315" i="34"/>
  <c r="I315" i="34"/>
  <c r="K314" i="34"/>
  <c r="J314" i="34"/>
  <c r="I314" i="34"/>
  <c r="L311" i="34"/>
  <c r="K311" i="34"/>
  <c r="J311" i="34"/>
  <c r="I311" i="34"/>
  <c r="L308" i="34"/>
  <c r="K308" i="34"/>
  <c r="J308" i="34"/>
  <c r="I308" i="34"/>
  <c r="L306" i="34"/>
  <c r="L305" i="34" s="1"/>
  <c r="K306" i="34"/>
  <c r="K305" i="34" s="1"/>
  <c r="K304" i="34" s="1"/>
  <c r="J306" i="34"/>
  <c r="J305" i="34" s="1"/>
  <c r="J304" i="34" s="1"/>
  <c r="J303" i="34" s="1"/>
  <c r="I306" i="34"/>
  <c r="I305" i="34"/>
  <c r="I304" i="34" s="1"/>
  <c r="L300" i="34"/>
  <c r="K300" i="34"/>
  <c r="J300" i="34"/>
  <c r="J299" i="34" s="1"/>
  <c r="I300" i="34"/>
  <c r="I299" i="34" s="1"/>
  <c r="L299" i="34"/>
  <c r="K299" i="34"/>
  <c r="L297" i="34"/>
  <c r="L296" i="34" s="1"/>
  <c r="K297" i="34"/>
  <c r="K296" i="34" s="1"/>
  <c r="J297" i="34"/>
  <c r="J296" i="34" s="1"/>
  <c r="I297" i="34"/>
  <c r="I296" i="34"/>
  <c r="L294" i="34"/>
  <c r="L293" i="34" s="1"/>
  <c r="K294" i="34"/>
  <c r="J294" i="34"/>
  <c r="I294" i="34"/>
  <c r="K293" i="34"/>
  <c r="J293" i="34"/>
  <c r="I293" i="34"/>
  <c r="L290" i="34"/>
  <c r="K290" i="34"/>
  <c r="J290" i="34"/>
  <c r="J289" i="34" s="1"/>
  <c r="I290" i="34"/>
  <c r="I289" i="34" s="1"/>
  <c r="L289" i="34"/>
  <c r="K289" i="34"/>
  <c r="L286" i="34"/>
  <c r="L285" i="34" s="1"/>
  <c r="K286" i="34"/>
  <c r="K285" i="34" s="1"/>
  <c r="J286" i="34"/>
  <c r="J285" i="34" s="1"/>
  <c r="I286" i="34"/>
  <c r="I285" i="34"/>
  <c r="L282" i="34"/>
  <c r="L281" i="34" s="1"/>
  <c r="K282" i="34"/>
  <c r="J282" i="34"/>
  <c r="I282" i="34"/>
  <c r="K281" i="34"/>
  <c r="J281" i="34"/>
  <c r="I281" i="34"/>
  <c r="L278" i="34"/>
  <c r="K278" i="34"/>
  <c r="J278" i="34"/>
  <c r="I278" i="34"/>
  <c r="L275" i="34"/>
  <c r="K275" i="34"/>
  <c r="J275" i="34"/>
  <c r="I275" i="34"/>
  <c r="L273" i="34"/>
  <c r="L272" i="34" s="1"/>
  <c r="K273" i="34"/>
  <c r="K272" i="34" s="1"/>
  <c r="K271" i="34" s="1"/>
  <c r="J273" i="34"/>
  <c r="J272" i="34" s="1"/>
  <c r="I273" i="34"/>
  <c r="I272" i="34"/>
  <c r="L268" i="34"/>
  <c r="L267" i="34" s="1"/>
  <c r="K268" i="34"/>
  <c r="K267" i="34" s="1"/>
  <c r="J268" i="34"/>
  <c r="J267" i="34" s="1"/>
  <c r="I268" i="34"/>
  <c r="I267" i="34"/>
  <c r="L265" i="34"/>
  <c r="L264" i="34" s="1"/>
  <c r="K265" i="34"/>
  <c r="J265" i="34"/>
  <c r="I265" i="34"/>
  <c r="K264" i="34"/>
  <c r="J264" i="34"/>
  <c r="I264" i="34"/>
  <c r="L262" i="34"/>
  <c r="K262" i="34"/>
  <c r="J262" i="34"/>
  <c r="J261" i="34" s="1"/>
  <c r="I262" i="34"/>
  <c r="I261" i="34" s="1"/>
  <c r="L261" i="34"/>
  <c r="K261" i="34"/>
  <c r="L258" i="34"/>
  <c r="L257" i="34" s="1"/>
  <c r="K258" i="34"/>
  <c r="K257" i="34" s="1"/>
  <c r="J258" i="34"/>
  <c r="J257" i="34" s="1"/>
  <c r="I258" i="34"/>
  <c r="I257" i="34"/>
  <c r="L254" i="34"/>
  <c r="L253" i="34" s="1"/>
  <c r="K254" i="34"/>
  <c r="J254" i="34"/>
  <c r="I254" i="34"/>
  <c r="K253" i="34"/>
  <c r="J253" i="34"/>
  <c r="I253" i="34"/>
  <c r="L250" i="34"/>
  <c r="K250" i="34"/>
  <c r="J250" i="34"/>
  <c r="J249" i="34" s="1"/>
  <c r="I250" i="34"/>
  <c r="I249" i="34" s="1"/>
  <c r="L249" i="34"/>
  <c r="K249" i="34"/>
  <c r="L246" i="34"/>
  <c r="K246" i="34"/>
  <c r="J246" i="34"/>
  <c r="I246" i="34"/>
  <c r="L243" i="34"/>
  <c r="K243" i="34"/>
  <c r="J243" i="34"/>
  <c r="I243" i="34"/>
  <c r="L241" i="34"/>
  <c r="L240" i="34" s="1"/>
  <c r="L239" i="34" s="1"/>
  <c r="K241" i="34"/>
  <c r="J241" i="34"/>
  <c r="I241" i="34"/>
  <c r="K240" i="34"/>
  <c r="J240" i="34"/>
  <c r="I240" i="34"/>
  <c r="L234" i="34"/>
  <c r="L233" i="34" s="1"/>
  <c r="L232" i="34" s="1"/>
  <c r="K234" i="34"/>
  <c r="K233" i="34" s="1"/>
  <c r="K232" i="34" s="1"/>
  <c r="J234" i="34"/>
  <c r="J233" i="34" s="1"/>
  <c r="J232" i="34" s="1"/>
  <c r="I234" i="34"/>
  <c r="I233" i="34"/>
  <c r="I232" i="34" s="1"/>
  <c r="L230" i="34"/>
  <c r="L229" i="34" s="1"/>
  <c r="L228" i="34" s="1"/>
  <c r="K230" i="34"/>
  <c r="K229" i="34" s="1"/>
  <c r="K228" i="34" s="1"/>
  <c r="J230" i="34"/>
  <c r="J229" i="34" s="1"/>
  <c r="J228" i="34" s="1"/>
  <c r="I230" i="34"/>
  <c r="I229" i="34"/>
  <c r="I228" i="34" s="1"/>
  <c r="L221" i="34"/>
  <c r="L220" i="34" s="1"/>
  <c r="K221" i="34"/>
  <c r="K220" i="34" s="1"/>
  <c r="J221" i="34"/>
  <c r="J220" i="34" s="1"/>
  <c r="I221" i="34"/>
  <c r="I220" i="34"/>
  <c r="L218" i="34"/>
  <c r="L217" i="34" s="1"/>
  <c r="L216" i="34" s="1"/>
  <c r="K218" i="34"/>
  <c r="J218" i="34"/>
  <c r="I218" i="34"/>
  <c r="K217" i="34"/>
  <c r="J217" i="34"/>
  <c r="I217" i="34"/>
  <c r="I216" i="34"/>
  <c r="L211" i="34"/>
  <c r="L210" i="34" s="1"/>
  <c r="L209" i="34" s="1"/>
  <c r="K211" i="34"/>
  <c r="J211" i="34"/>
  <c r="I211" i="34"/>
  <c r="K210" i="34"/>
  <c r="K209" i="34" s="1"/>
  <c r="J210" i="34"/>
  <c r="J209" i="34" s="1"/>
  <c r="I210" i="34"/>
  <c r="I209" i="34"/>
  <c r="L207" i="34"/>
  <c r="L206" i="34" s="1"/>
  <c r="K207" i="34"/>
  <c r="J207" i="34"/>
  <c r="I207" i="34"/>
  <c r="K206" i="34"/>
  <c r="J206" i="34"/>
  <c r="I206" i="34"/>
  <c r="L202" i="34"/>
  <c r="K202" i="34"/>
  <c r="J202" i="34"/>
  <c r="J201" i="34" s="1"/>
  <c r="I202" i="34"/>
  <c r="I201" i="34" s="1"/>
  <c r="L201" i="34"/>
  <c r="K201" i="34"/>
  <c r="L196" i="34"/>
  <c r="L195" i="34" s="1"/>
  <c r="K196" i="34"/>
  <c r="K195" i="34" s="1"/>
  <c r="K186" i="34" s="1"/>
  <c r="J196" i="34"/>
  <c r="J195" i="34" s="1"/>
  <c r="I196" i="34"/>
  <c r="I195" i="34"/>
  <c r="L191" i="34"/>
  <c r="L190" i="34" s="1"/>
  <c r="K191" i="34"/>
  <c r="J191" i="34"/>
  <c r="I191" i="34"/>
  <c r="K190" i="34"/>
  <c r="J190" i="34"/>
  <c r="I190" i="34"/>
  <c r="L188" i="34"/>
  <c r="K188" i="34"/>
  <c r="J188" i="34"/>
  <c r="J187" i="34" s="1"/>
  <c r="I188" i="34"/>
  <c r="I187" i="34" s="1"/>
  <c r="L187" i="34"/>
  <c r="K187" i="34"/>
  <c r="L180" i="34"/>
  <c r="K180" i="34"/>
  <c r="K179" i="34" s="1"/>
  <c r="J180" i="34"/>
  <c r="J179" i="34" s="1"/>
  <c r="I180" i="34"/>
  <c r="L179" i="34"/>
  <c r="I179" i="34"/>
  <c r="L175" i="34"/>
  <c r="L174" i="34" s="1"/>
  <c r="L173" i="34" s="1"/>
  <c r="K175" i="34"/>
  <c r="J175" i="34"/>
  <c r="I175" i="34"/>
  <c r="K174" i="34"/>
  <c r="J174" i="34"/>
  <c r="J173" i="34" s="1"/>
  <c r="I174" i="34"/>
  <c r="I173" i="34"/>
  <c r="L171" i="34"/>
  <c r="L170" i="34" s="1"/>
  <c r="L169" i="34" s="1"/>
  <c r="L168" i="34" s="1"/>
  <c r="K171" i="34"/>
  <c r="J171" i="34"/>
  <c r="I171" i="34"/>
  <c r="K170" i="34"/>
  <c r="K169" i="34" s="1"/>
  <c r="J170" i="34"/>
  <c r="J169" i="34" s="1"/>
  <c r="I170" i="34"/>
  <c r="I169" i="34"/>
  <c r="I168" i="34" s="1"/>
  <c r="L166" i="34"/>
  <c r="K166" i="34"/>
  <c r="K165" i="34" s="1"/>
  <c r="J166" i="34"/>
  <c r="J165" i="34" s="1"/>
  <c r="I166" i="34"/>
  <c r="L165" i="34"/>
  <c r="I165" i="34"/>
  <c r="L161" i="34"/>
  <c r="L160" i="34" s="1"/>
  <c r="L159" i="34" s="1"/>
  <c r="L158" i="34" s="1"/>
  <c r="K161" i="34"/>
  <c r="J161" i="34"/>
  <c r="I161" i="34"/>
  <c r="K160" i="34"/>
  <c r="J160" i="34"/>
  <c r="J159" i="34" s="1"/>
  <c r="J158" i="34" s="1"/>
  <c r="I160" i="34"/>
  <c r="I159" i="34"/>
  <c r="I158" i="34" s="1"/>
  <c r="L155" i="34"/>
  <c r="K155" i="34"/>
  <c r="K154" i="34" s="1"/>
  <c r="K153" i="34" s="1"/>
  <c r="J155" i="34"/>
  <c r="J154" i="34" s="1"/>
  <c r="J153" i="34" s="1"/>
  <c r="I155" i="34"/>
  <c r="L154" i="34"/>
  <c r="I154" i="34"/>
  <c r="I153" i="34" s="1"/>
  <c r="L153" i="34"/>
  <c r="L151" i="34"/>
  <c r="K151" i="34"/>
  <c r="K150" i="34" s="1"/>
  <c r="J151" i="34"/>
  <c r="J150" i="34" s="1"/>
  <c r="I151" i="34"/>
  <c r="L150" i="34"/>
  <c r="I150" i="34"/>
  <c r="L147" i="34"/>
  <c r="L146" i="34" s="1"/>
  <c r="L145" i="34" s="1"/>
  <c r="K147" i="34"/>
  <c r="J147" i="34"/>
  <c r="I147" i="34"/>
  <c r="K146" i="34"/>
  <c r="K145" i="34" s="1"/>
  <c r="J146" i="34"/>
  <c r="J145" i="34" s="1"/>
  <c r="I146" i="34"/>
  <c r="I145" i="34"/>
  <c r="L142" i="34"/>
  <c r="L141" i="34" s="1"/>
  <c r="L140" i="34" s="1"/>
  <c r="L139" i="34" s="1"/>
  <c r="K142" i="34"/>
  <c r="J142" i="34"/>
  <c r="I142" i="34"/>
  <c r="K141" i="34"/>
  <c r="K140" i="34" s="1"/>
  <c r="J141" i="34"/>
  <c r="J140" i="34" s="1"/>
  <c r="J139" i="34" s="1"/>
  <c r="I141" i="34"/>
  <c r="I140" i="34"/>
  <c r="L137" i="34"/>
  <c r="L136" i="34" s="1"/>
  <c r="L135" i="34" s="1"/>
  <c r="K137" i="34"/>
  <c r="K136" i="34" s="1"/>
  <c r="K135" i="34" s="1"/>
  <c r="J137" i="34"/>
  <c r="J136" i="34" s="1"/>
  <c r="J135" i="34" s="1"/>
  <c r="I137" i="34"/>
  <c r="I136" i="34"/>
  <c r="I135" i="34" s="1"/>
  <c r="L133" i="34"/>
  <c r="L132" i="34" s="1"/>
  <c r="L131" i="34" s="1"/>
  <c r="K133" i="34"/>
  <c r="K132" i="34" s="1"/>
  <c r="K131" i="34" s="1"/>
  <c r="J133" i="34"/>
  <c r="J132" i="34" s="1"/>
  <c r="J131" i="34" s="1"/>
  <c r="I133" i="34"/>
  <c r="I132" i="34"/>
  <c r="I131" i="34" s="1"/>
  <c r="L129" i="34"/>
  <c r="L128" i="34" s="1"/>
  <c r="L127" i="34" s="1"/>
  <c r="K129" i="34"/>
  <c r="K128" i="34" s="1"/>
  <c r="K127" i="34" s="1"/>
  <c r="J129" i="34"/>
  <c r="J128" i="34" s="1"/>
  <c r="J127" i="34" s="1"/>
  <c r="I129" i="34"/>
  <c r="I128" i="34"/>
  <c r="I127" i="34" s="1"/>
  <c r="L125" i="34"/>
  <c r="L124" i="34" s="1"/>
  <c r="L123" i="34" s="1"/>
  <c r="K125" i="34"/>
  <c r="K124" i="34" s="1"/>
  <c r="K123" i="34" s="1"/>
  <c r="J125" i="34"/>
  <c r="J124" i="34" s="1"/>
  <c r="J123" i="34" s="1"/>
  <c r="I125" i="34"/>
  <c r="I124" i="34"/>
  <c r="I123" i="34" s="1"/>
  <c r="L121" i="34"/>
  <c r="L120" i="34" s="1"/>
  <c r="L119" i="34" s="1"/>
  <c r="K121" i="34"/>
  <c r="K120" i="34" s="1"/>
  <c r="K119" i="34" s="1"/>
  <c r="J121" i="34"/>
  <c r="J120" i="34" s="1"/>
  <c r="J119" i="34" s="1"/>
  <c r="I121" i="34"/>
  <c r="I120" i="34"/>
  <c r="I119" i="34" s="1"/>
  <c r="L116" i="34"/>
  <c r="L115" i="34" s="1"/>
  <c r="L114" i="34" s="1"/>
  <c r="K116" i="34"/>
  <c r="K115" i="34" s="1"/>
  <c r="K114" i="34" s="1"/>
  <c r="J116" i="34"/>
  <c r="J115" i="34" s="1"/>
  <c r="J114" i="34" s="1"/>
  <c r="I116" i="34"/>
  <c r="I115" i="34"/>
  <c r="I114" i="34" s="1"/>
  <c r="L110" i="34"/>
  <c r="K110" i="34"/>
  <c r="J110" i="34"/>
  <c r="J109" i="34" s="1"/>
  <c r="I110" i="34"/>
  <c r="I109" i="34" s="1"/>
  <c r="L109" i="34"/>
  <c r="K109" i="34"/>
  <c r="L106" i="34"/>
  <c r="L105" i="34" s="1"/>
  <c r="L104" i="34" s="1"/>
  <c r="K106" i="34"/>
  <c r="K105" i="34" s="1"/>
  <c r="K104" i="34" s="1"/>
  <c r="J106" i="34"/>
  <c r="J105" i="34" s="1"/>
  <c r="I106" i="34"/>
  <c r="I105" i="34"/>
  <c r="I104" i="34" s="1"/>
  <c r="L101" i="34"/>
  <c r="L100" i="34" s="1"/>
  <c r="L99" i="34" s="1"/>
  <c r="K101" i="34"/>
  <c r="K100" i="34" s="1"/>
  <c r="K99" i="34" s="1"/>
  <c r="J101" i="34"/>
  <c r="J100" i="34" s="1"/>
  <c r="J99" i="34" s="1"/>
  <c r="I101" i="34"/>
  <c r="I100" i="34"/>
  <c r="I99" i="34" s="1"/>
  <c r="L96" i="34"/>
  <c r="L95" i="34" s="1"/>
  <c r="L94" i="34" s="1"/>
  <c r="L93" i="34" s="1"/>
  <c r="K96" i="34"/>
  <c r="K95" i="34" s="1"/>
  <c r="K94" i="34" s="1"/>
  <c r="J96" i="34"/>
  <c r="J95" i="34" s="1"/>
  <c r="J94" i="34" s="1"/>
  <c r="I96" i="34"/>
  <c r="I95" i="34"/>
  <c r="I94" i="34" s="1"/>
  <c r="L89" i="34"/>
  <c r="K89" i="34"/>
  <c r="J89" i="34"/>
  <c r="J88" i="34" s="1"/>
  <c r="J87" i="34" s="1"/>
  <c r="J86" i="34" s="1"/>
  <c r="I89" i="34"/>
  <c r="I88" i="34" s="1"/>
  <c r="I87" i="34" s="1"/>
  <c r="I86" i="34" s="1"/>
  <c r="L88" i="34"/>
  <c r="K88" i="34"/>
  <c r="L87" i="34"/>
  <c r="L86" i="34" s="1"/>
  <c r="K87" i="34"/>
  <c r="K86" i="34" s="1"/>
  <c r="L84" i="34"/>
  <c r="K84" i="34"/>
  <c r="J84" i="34"/>
  <c r="I84" i="34"/>
  <c r="L83" i="34"/>
  <c r="L82" i="34" s="1"/>
  <c r="K83" i="34"/>
  <c r="K82" i="34" s="1"/>
  <c r="J83" i="34"/>
  <c r="J82" i="34" s="1"/>
  <c r="I83" i="34"/>
  <c r="I82" i="34"/>
  <c r="L78" i="34"/>
  <c r="K78" i="34"/>
  <c r="J78" i="34"/>
  <c r="I78" i="34"/>
  <c r="I77" i="34" s="1"/>
  <c r="L77" i="34"/>
  <c r="K77" i="34"/>
  <c r="J77" i="34"/>
  <c r="L73" i="34"/>
  <c r="K73" i="34"/>
  <c r="J73" i="34"/>
  <c r="J72" i="34" s="1"/>
  <c r="I73" i="34"/>
  <c r="I72" i="34" s="1"/>
  <c r="L72" i="34"/>
  <c r="K72" i="34"/>
  <c r="L68" i="34"/>
  <c r="L67" i="34" s="1"/>
  <c r="L66" i="34" s="1"/>
  <c r="L65" i="34" s="1"/>
  <c r="K68" i="34"/>
  <c r="K67" i="34" s="1"/>
  <c r="K66" i="34" s="1"/>
  <c r="K65" i="34" s="1"/>
  <c r="J68" i="34"/>
  <c r="J67" i="34" s="1"/>
  <c r="I68" i="34"/>
  <c r="I67" i="34"/>
  <c r="L49" i="34"/>
  <c r="L48" i="34" s="1"/>
  <c r="L47" i="34" s="1"/>
  <c r="L46" i="34" s="1"/>
  <c r="K49" i="34"/>
  <c r="J49" i="34"/>
  <c r="J48" i="34" s="1"/>
  <c r="J47" i="34" s="1"/>
  <c r="J46" i="34" s="1"/>
  <c r="I49" i="34"/>
  <c r="I48" i="34" s="1"/>
  <c r="I47" i="34" s="1"/>
  <c r="I46" i="34" s="1"/>
  <c r="K48" i="34"/>
  <c r="K47" i="34"/>
  <c r="K46" i="34" s="1"/>
  <c r="L44" i="34"/>
  <c r="K44" i="34"/>
  <c r="J44" i="34"/>
  <c r="I44" i="34"/>
  <c r="I43" i="34" s="1"/>
  <c r="I42" i="34" s="1"/>
  <c r="L43" i="34"/>
  <c r="L42" i="34" s="1"/>
  <c r="K43" i="34"/>
  <c r="K42" i="34" s="1"/>
  <c r="J43" i="34"/>
  <c r="J42" i="34" s="1"/>
  <c r="L40" i="34"/>
  <c r="K40" i="34"/>
  <c r="J40" i="34"/>
  <c r="I40" i="34"/>
  <c r="L38" i="34"/>
  <c r="L37" i="34" s="1"/>
  <c r="L36" i="34" s="1"/>
  <c r="K38" i="34"/>
  <c r="K37" i="34" s="1"/>
  <c r="K36" i="34" s="1"/>
  <c r="K35" i="34" s="1"/>
  <c r="J38" i="34"/>
  <c r="J37" i="34" s="1"/>
  <c r="J36" i="34" s="1"/>
  <c r="J35" i="34" s="1"/>
  <c r="I38" i="34"/>
  <c r="I37" i="34"/>
  <c r="I36" i="34" s="1"/>
  <c r="I35" i="34" s="1"/>
  <c r="L365" i="24"/>
  <c r="L364" i="24" s="1"/>
  <c r="K365" i="24"/>
  <c r="J365" i="24"/>
  <c r="I365" i="24"/>
  <c r="K364" i="24"/>
  <c r="J364" i="24"/>
  <c r="I364" i="24"/>
  <c r="L362" i="24"/>
  <c r="L361" i="24" s="1"/>
  <c r="K362" i="24"/>
  <c r="J362" i="24"/>
  <c r="I362" i="24"/>
  <c r="K361" i="24"/>
  <c r="J361" i="24"/>
  <c r="I361" i="24"/>
  <c r="L359" i="24"/>
  <c r="K359" i="24"/>
  <c r="K358" i="24" s="1"/>
  <c r="J359" i="24"/>
  <c r="J358" i="24" s="1"/>
  <c r="I359" i="24"/>
  <c r="I358" i="24" s="1"/>
  <c r="L358" i="24"/>
  <c r="L355" i="24"/>
  <c r="L354" i="24" s="1"/>
  <c r="K355" i="24"/>
  <c r="J355" i="24"/>
  <c r="I355" i="24"/>
  <c r="K354" i="24"/>
  <c r="J354" i="24"/>
  <c r="I354" i="24"/>
  <c r="L351" i="24"/>
  <c r="L350" i="24" s="1"/>
  <c r="K351" i="24"/>
  <c r="J351" i="24"/>
  <c r="I351" i="24"/>
  <c r="K350" i="24"/>
  <c r="J350" i="24"/>
  <c r="I350" i="24"/>
  <c r="L347" i="24"/>
  <c r="K347" i="24"/>
  <c r="K346" i="24" s="1"/>
  <c r="K336" i="24" s="1"/>
  <c r="J347" i="24"/>
  <c r="J346" i="24" s="1"/>
  <c r="J336" i="24" s="1"/>
  <c r="I347" i="24"/>
  <c r="I346" i="24" s="1"/>
  <c r="I336" i="24" s="1"/>
  <c r="L346" i="24"/>
  <c r="L343" i="24"/>
  <c r="K343" i="24"/>
  <c r="J343" i="24"/>
  <c r="I343" i="24"/>
  <c r="L340" i="24"/>
  <c r="K340" i="24"/>
  <c r="J340" i="24"/>
  <c r="I340" i="24"/>
  <c r="L338" i="24"/>
  <c r="L337" i="24" s="1"/>
  <c r="L336" i="24" s="1"/>
  <c r="K338" i="24"/>
  <c r="J338" i="24"/>
  <c r="I338" i="24"/>
  <c r="K337" i="24"/>
  <c r="J337" i="24"/>
  <c r="I337" i="24"/>
  <c r="L333" i="24"/>
  <c r="L332" i="24" s="1"/>
  <c r="K333" i="24"/>
  <c r="J333" i="24"/>
  <c r="I333" i="24"/>
  <c r="K332" i="24"/>
  <c r="J332" i="24"/>
  <c r="I332" i="24"/>
  <c r="L330" i="24"/>
  <c r="K330" i="24"/>
  <c r="K329" i="24" s="1"/>
  <c r="J330" i="24"/>
  <c r="J329" i="24" s="1"/>
  <c r="I330" i="24"/>
  <c r="I329" i="24" s="1"/>
  <c r="L329" i="24"/>
  <c r="L327" i="24"/>
  <c r="L326" i="24" s="1"/>
  <c r="K327" i="24"/>
  <c r="J327" i="24"/>
  <c r="I327" i="24"/>
  <c r="K326" i="24"/>
  <c r="J326" i="24"/>
  <c r="I326" i="24"/>
  <c r="L323" i="24"/>
  <c r="L322" i="24" s="1"/>
  <c r="K323" i="24"/>
  <c r="J323" i="24"/>
  <c r="I323" i="24"/>
  <c r="K322" i="24"/>
  <c r="J322" i="24"/>
  <c r="I322" i="24"/>
  <c r="L319" i="24"/>
  <c r="K319" i="24"/>
  <c r="K318" i="24" s="1"/>
  <c r="J319" i="24"/>
  <c r="J318" i="24" s="1"/>
  <c r="I319" i="24"/>
  <c r="I318" i="24" s="1"/>
  <c r="L318" i="24"/>
  <c r="L315" i="24"/>
  <c r="L314" i="24" s="1"/>
  <c r="K315" i="24"/>
  <c r="J315" i="24"/>
  <c r="I315" i="24"/>
  <c r="K314" i="24"/>
  <c r="J314" i="24"/>
  <c r="I314" i="24"/>
  <c r="L311" i="24"/>
  <c r="K311" i="24"/>
  <c r="J311" i="24"/>
  <c r="I311" i="24"/>
  <c r="L308" i="24"/>
  <c r="K308" i="24"/>
  <c r="J308" i="24"/>
  <c r="I308" i="24"/>
  <c r="L306" i="24"/>
  <c r="K306" i="24"/>
  <c r="K305" i="24" s="1"/>
  <c r="K304" i="24" s="1"/>
  <c r="J306" i="24"/>
  <c r="J305" i="24" s="1"/>
  <c r="I306" i="24"/>
  <c r="I305" i="24" s="1"/>
  <c r="L305" i="24"/>
  <c r="L300" i="24"/>
  <c r="L299" i="24" s="1"/>
  <c r="K300" i="24"/>
  <c r="J300" i="24"/>
  <c r="I300" i="24"/>
  <c r="K299" i="24"/>
  <c r="J299" i="24"/>
  <c r="I299" i="24"/>
  <c r="L297" i="24"/>
  <c r="K297" i="24"/>
  <c r="K296" i="24" s="1"/>
  <c r="J297" i="24"/>
  <c r="J296" i="24" s="1"/>
  <c r="I297" i="24"/>
  <c r="I296" i="24" s="1"/>
  <c r="L296" i="24"/>
  <c r="L294" i="24"/>
  <c r="L293" i="24" s="1"/>
  <c r="K294" i="24"/>
  <c r="J294" i="24"/>
  <c r="I294" i="24"/>
  <c r="K293" i="24"/>
  <c r="J293" i="24"/>
  <c r="I293" i="24"/>
  <c r="L290" i="24"/>
  <c r="L289" i="24" s="1"/>
  <c r="K290" i="24"/>
  <c r="J290" i="24"/>
  <c r="I290" i="24"/>
  <c r="K289" i="24"/>
  <c r="J289" i="24"/>
  <c r="I289" i="24"/>
  <c r="L286" i="24"/>
  <c r="K286" i="24"/>
  <c r="K285" i="24" s="1"/>
  <c r="J286" i="24"/>
  <c r="J285" i="24" s="1"/>
  <c r="I286" i="24"/>
  <c r="I285" i="24" s="1"/>
  <c r="L285" i="24"/>
  <c r="L282" i="24"/>
  <c r="L281" i="24" s="1"/>
  <c r="K282" i="24"/>
  <c r="J282" i="24"/>
  <c r="I282" i="24"/>
  <c r="K281" i="24"/>
  <c r="J281" i="24"/>
  <c r="I281" i="24"/>
  <c r="L278" i="24"/>
  <c r="K278" i="24"/>
  <c r="J278" i="24"/>
  <c r="I278" i="24"/>
  <c r="L275" i="24"/>
  <c r="K275" i="24"/>
  <c r="J275" i="24"/>
  <c r="I275" i="24"/>
  <c r="L273" i="24"/>
  <c r="K273" i="24"/>
  <c r="K272" i="24" s="1"/>
  <c r="J273" i="24"/>
  <c r="J272" i="24" s="1"/>
  <c r="I273" i="24"/>
  <c r="I272" i="24" s="1"/>
  <c r="L272" i="24"/>
  <c r="L271" i="24" s="1"/>
  <c r="L268" i="24"/>
  <c r="K268" i="24"/>
  <c r="K267" i="24" s="1"/>
  <c r="J268" i="24"/>
  <c r="J267" i="24" s="1"/>
  <c r="I268" i="24"/>
  <c r="I267" i="24" s="1"/>
  <c r="L267" i="24"/>
  <c r="L265" i="24"/>
  <c r="L264" i="24" s="1"/>
  <c r="K265" i="24"/>
  <c r="J265" i="24"/>
  <c r="I265" i="24"/>
  <c r="K264" i="24"/>
  <c r="J264" i="24"/>
  <c r="I264" i="24"/>
  <c r="L262" i="24"/>
  <c r="L261" i="24" s="1"/>
  <c r="K262" i="24"/>
  <c r="J262" i="24"/>
  <c r="I262" i="24"/>
  <c r="K261" i="24"/>
  <c r="J261" i="24"/>
  <c r="I261" i="24"/>
  <c r="L258" i="24"/>
  <c r="K258" i="24"/>
  <c r="K257" i="24" s="1"/>
  <c r="J258" i="24"/>
  <c r="J257" i="24" s="1"/>
  <c r="I258" i="24"/>
  <c r="I257" i="24" s="1"/>
  <c r="L257" i="24"/>
  <c r="L254" i="24"/>
  <c r="L253" i="24" s="1"/>
  <c r="K254" i="24"/>
  <c r="J254" i="24"/>
  <c r="I254" i="24"/>
  <c r="K253" i="24"/>
  <c r="J253" i="24"/>
  <c r="I253" i="24"/>
  <c r="L250" i="24"/>
  <c r="L249" i="24" s="1"/>
  <c r="K250" i="24"/>
  <c r="J250" i="24"/>
  <c r="I250" i="24"/>
  <c r="K249" i="24"/>
  <c r="J249" i="24"/>
  <c r="I249" i="24"/>
  <c r="L246" i="24"/>
  <c r="K246" i="24"/>
  <c r="J246" i="24"/>
  <c r="I246" i="24"/>
  <c r="L243" i="24"/>
  <c r="K243" i="24"/>
  <c r="J243" i="24"/>
  <c r="I243" i="24"/>
  <c r="L241" i="24"/>
  <c r="L240" i="24" s="1"/>
  <c r="K241" i="24"/>
  <c r="K240" i="24" s="1"/>
  <c r="K239" i="24" s="1"/>
  <c r="J241" i="24"/>
  <c r="I241" i="24"/>
  <c r="J240" i="24"/>
  <c r="J239" i="24" s="1"/>
  <c r="I240" i="24"/>
  <c r="I239" i="24" s="1"/>
  <c r="L234" i="24"/>
  <c r="K234" i="24"/>
  <c r="K233" i="24" s="1"/>
  <c r="K232" i="24" s="1"/>
  <c r="J234" i="24"/>
  <c r="J233" i="24" s="1"/>
  <c r="J232" i="24" s="1"/>
  <c r="I234" i="24"/>
  <c r="I233" i="24" s="1"/>
  <c r="I232" i="24" s="1"/>
  <c r="L233" i="24"/>
  <c r="L232" i="24" s="1"/>
  <c r="L230" i="24"/>
  <c r="K230" i="24"/>
  <c r="K229" i="24" s="1"/>
  <c r="K228" i="24" s="1"/>
  <c r="J230" i="24"/>
  <c r="J229" i="24" s="1"/>
  <c r="J228" i="24" s="1"/>
  <c r="I230" i="24"/>
  <c r="I229" i="24" s="1"/>
  <c r="I228" i="24" s="1"/>
  <c r="L229" i="24"/>
  <c r="L228" i="24" s="1"/>
  <c r="L221" i="24"/>
  <c r="K221" i="24"/>
  <c r="K220" i="24" s="1"/>
  <c r="J221" i="24"/>
  <c r="J220" i="24" s="1"/>
  <c r="I221" i="24"/>
  <c r="I220" i="24" s="1"/>
  <c r="L220" i="24"/>
  <c r="L218" i="24"/>
  <c r="L217" i="24" s="1"/>
  <c r="L216" i="24" s="1"/>
  <c r="K218" i="24"/>
  <c r="K217" i="24" s="1"/>
  <c r="J218" i="24"/>
  <c r="I218" i="24"/>
  <c r="I217" i="24" s="1"/>
  <c r="J217" i="24"/>
  <c r="J216" i="24" s="1"/>
  <c r="L211" i="24"/>
  <c r="L210" i="24" s="1"/>
  <c r="L209" i="24" s="1"/>
  <c r="K211" i="24"/>
  <c r="K210" i="24" s="1"/>
  <c r="K209" i="24" s="1"/>
  <c r="J211" i="24"/>
  <c r="I211" i="24"/>
  <c r="J210" i="24"/>
  <c r="J209" i="24" s="1"/>
  <c r="I210" i="24"/>
  <c r="I209" i="24" s="1"/>
  <c r="L207" i="24"/>
  <c r="L206" i="24" s="1"/>
  <c r="K207" i="24"/>
  <c r="K206" i="24" s="1"/>
  <c r="J207" i="24"/>
  <c r="I207" i="24"/>
  <c r="J206" i="24"/>
  <c r="I206" i="24"/>
  <c r="L202" i="24"/>
  <c r="L201" i="24" s="1"/>
  <c r="K202" i="24"/>
  <c r="J202" i="24"/>
  <c r="I202" i="24"/>
  <c r="K201" i="24"/>
  <c r="J201" i="24"/>
  <c r="I201" i="24"/>
  <c r="L196" i="24"/>
  <c r="K196" i="24"/>
  <c r="J196" i="24"/>
  <c r="J195" i="24" s="1"/>
  <c r="J186" i="24" s="1"/>
  <c r="I196" i="24"/>
  <c r="I195" i="24" s="1"/>
  <c r="I186" i="24" s="1"/>
  <c r="L195" i="24"/>
  <c r="K195" i="24"/>
  <c r="L191" i="24"/>
  <c r="L190" i="24" s="1"/>
  <c r="K191" i="24"/>
  <c r="K190" i="24" s="1"/>
  <c r="J191" i="24"/>
  <c r="I191" i="24"/>
  <c r="J190" i="24"/>
  <c r="I190" i="24"/>
  <c r="L188" i="24"/>
  <c r="L187" i="24" s="1"/>
  <c r="K188" i="24"/>
  <c r="J188" i="24"/>
  <c r="I188" i="24"/>
  <c r="K187" i="24"/>
  <c r="K186" i="24" s="1"/>
  <c r="J187" i="24"/>
  <c r="I187" i="24"/>
  <c r="L180" i="24"/>
  <c r="K180" i="24"/>
  <c r="K179" i="24" s="1"/>
  <c r="J180" i="24"/>
  <c r="J179" i="24" s="1"/>
  <c r="I180" i="24"/>
  <c r="I179" i="24" s="1"/>
  <c r="L179" i="24"/>
  <c r="L175" i="24"/>
  <c r="L174" i="24" s="1"/>
  <c r="L173" i="24" s="1"/>
  <c r="K175" i="24"/>
  <c r="K174" i="24" s="1"/>
  <c r="J175" i="24"/>
  <c r="I175" i="24"/>
  <c r="I174" i="24" s="1"/>
  <c r="J174" i="24"/>
  <c r="J173" i="24" s="1"/>
  <c r="L171" i="24"/>
  <c r="L170" i="24" s="1"/>
  <c r="L169" i="24" s="1"/>
  <c r="L168" i="24" s="1"/>
  <c r="K171" i="24"/>
  <c r="K170" i="24" s="1"/>
  <c r="K169" i="24" s="1"/>
  <c r="J171" i="24"/>
  <c r="I171" i="24"/>
  <c r="I170" i="24" s="1"/>
  <c r="I169" i="24" s="1"/>
  <c r="J170" i="24"/>
  <c r="J169" i="24" s="1"/>
  <c r="L166" i="24"/>
  <c r="K166" i="24"/>
  <c r="K165" i="24" s="1"/>
  <c r="J166" i="24"/>
  <c r="J165" i="24" s="1"/>
  <c r="I166" i="24"/>
  <c r="I165" i="24" s="1"/>
  <c r="L165" i="24"/>
  <c r="L161" i="24"/>
  <c r="L160" i="24" s="1"/>
  <c r="L159" i="24" s="1"/>
  <c r="L158" i="24" s="1"/>
  <c r="K161" i="24"/>
  <c r="K160" i="24" s="1"/>
  <c r="K159" i="24" s="1"/>
  <c r="K158" i="24" s="1"/>
  <c r="J161" i="24"/>
  <c r="I161" i="24"/>
  <c r="I160" i="24" s="1"/>
  <c r="I159" i="24" s="1"/>
  <c r="I158" i="24" s="1"/>
  <c r="J160" i="24"/>
  <c r="J159" i="24" s="1"/>
  <c r="J158" i="24" s="1"/>
  <c r="L155" i="24"/>
  <c r="K155" i="24"/>
  <c r="J155" i="24"/>
  <c r="J154" i="24" s="1"/>
  <c r="J153" i="24" s="1"/>
  <c r="I155" i="24"/>
  <c r="I154" i="24" s="1"/>
  <c r="I153" i="24" s="1"/>
  <c r="L154" i="24"/>
  <c r="L153" i="24" s="1"/>
  <c r="K154" i="24"/>
  <c r="K153" i="24" s="1"/>
  <c r="L151" i="24"/>
  <c r="K151" i="24"/>
  <c r="J151" i="24"/>
  <c r="J150" i="24" s="1"/>
  <c r="I151" i="24"/>
  <c r="I150" i="24" s="1"/>
  <c r="L150" i="24"/>
  <c r="K150" i="24"/>
  <c r="L147" i="24"/>
  <c r="L146" i="24" s="1"/>
  <c r="L145" i="24" s="1"/>
  <c r="K147" i="24"/>
  <c r="K146" i="24" s="1"/>
  <c r="K145" i="24" s="1"/>
  <c r="J147" i="24"/>
  <c r="I147" i="24"/>
  <c r="J146" i="24"/>
  <c r="J145" i="24" s="1"/>
  <c r="I146" i="24"/>
  <c r="I145" i="24" s="1"/>
  <c r="L142" i="24"/>
  <c r="L141" i="24" s="1"/>
  <c r="L140" i="24" s="1"/>
  <c r="K142" i="24"/>
  <c r="K141" i="24" s="1"/>
  <c r="K140" i="24" s="1"/>
  <c r="J142" i="24"/>
  <c r="I142" i="24"/>
  <c r="J141" i="24"/>
  <c r="J140" i="24" s="1"/>
  <c r="J139" i="24" s="1"/>
  <c r="I141" i="24"/>
  <c r="I140" i="24" s="1"/>
  <c r="I139" i="24" s="1"/>
  <c r="L137" i="24"/>
  <c r="K137" i="24"/>
  <c r="K136" i="24" s="1"/>
  <c r="K135" i="24" s="1"/>
  <c r="J137" i="24"/>
  <c r="J136" i="24" s="1"/>
  <c r="J135" i="24" s="1"/>
  <c r="I137" i="24"/>
  <c r="I136" i="24" s="1"/>
  <c r="I135" i="24" s="1"/>
  <c r="L136" i="24"/>
  <c r="L135" i="24" s="1"/>
  <c r="L133" i="24"/>
  <c r="K133" i="24"/>
  <c r="K132" i="24" s="1"/>
  <c r="K131" i="24" s="1"/>
  <c r="J133" i="24"/>
  <c r="J132" i="24" s="1"/>
  <c r="J131" i="24" s="1"/>
  <c r="I133" i="24"/>
  <c r="I132" i="24" s="1"/>
  <c r="I131" i="24" s="1"/>
  <c r="L132" i="24"/>
  <c r="L131" i="24" s="1"/>
  <c r="L129" i="24"/>
  <c r="K129" i="24"/>
  <c r="K128" i="24" s="1"/>
  <c r="K127" i="24" s="1"/>
  <c r="J129" i="24"/>
  <c r="J128" i="24" s="1"/>
  <c r="J127" i="24" s="1"/>
  <c r="I129" i="24"/>
  <c r="I128" i="24" s="1"/>
  <c r="I127" i="24" s="1"/>
  <c r="L128" i="24"/>
  <c r="L127" i="24" s="1"/>
  <c r="L125" i="24"/>
  <c r="K125" i="24"/>
  <c r="K124" i="24" s="1"/>
  <c r="K123" i="24" s="1"/>
  <c r="J125" i="24"/>
  <c r="J124" i="24" s="1"/>
  <c r="J123" i="24" s="1"/>
  <c r="I125" i="24"/>
  <c r="I124" i="24" s="1"/>
  <c r="I123" i="24" s="1"/>
  <c r="L124" i="24"/>
  <c r="L123" i="24" s="1"/>
  <c r="L121" i="24"/>
  <c r="K121" i="24"/>
  <c r="K120" i="24" s="1"/>
  <c r="K119" i="24" s="1"/>
  <c r="J121" i="24"/>
  <c r="J120" i="24" s="1"/>
  <c r="J119" i="24" s="1"/>
  <c r="I121" i="24"/>
  <c r="I120" i="24" s="1"/>
  <c r="I119" i="24" s="1"/>
  <c r="L120" i="24"/>
  <c r="L119" i="24" s="1"/>
  <c r="L116" i="24"/>
  <c r="K116" i="24"/>
  <c r="K115" i="24" s="1"/>
  <c r="K114" i="24" s="1"/>
  <c r="J116" i="24"/>
  <c r="J115" i="24" s="1"/>
  <c r="J114" i="24" s="1"/>
  <c r="I116" i="24"/>
  <c r="I115" i="24" s="1"/>
  <c r="I114" i="24" s="1"/>
  <c r="L115" i="24"/>
  <c r="L114" i="24" s="1"/>
  <c r="L110" i="24"/>
  <c r="L109" i="24" s="1"/>
  <c r="K110" i="24"/>
  <c r="J110" i="24"/>
  <c r="J109" i="24" s="1"/>
  <c r="I110" i="24"/>
  <c r="I109" i="24" s="1"/>
  <c r="I104" i="24" s="1"/>
  <c r="K109" i="24"/>
  <c r="L106" i="24"/>
  <c r="K106" i="24"/>
  <c r="K105" i="24" s="1"/>
  <c r="K104" i="24" s="1"/>
  <c r="J106" i="24"/>
  <c r="J105" i="24" s="1"/>
  <c r="I106" i="24"/>
  <c r="L105" i="24"/>
  <c r="I105" i="24"/>
  <c r="L101" i="24"/>
  <c r="K101" i="24"/>
  <c r="K100" i="24" s="1"/>
  <c r="K99" i="24" s="1"/>
  <c r="J101" i="24"/>
  <c r="J100" i="24" s="1"/>
  <c r="J99" i="24" s="1"/>
  <c r="I101" i="24"/>
  <c r="L100" i="24"/>
  <c r="L99" i="24" s="1"/>
  <c r="I100" i="24"/>
  <c r="I99" i="24" s="1"/>
  <c r="L96" i="24"/>
  <c r="K96" i="24"/>
  <c r="K95" i="24" s="1"/>
  <c r="K94" i="24" s="1"/>
  <c r="K93" i="24" s="1"/>
  <c r="J96" i="24"/>
  <c r="J95" i="24" s="1"/>
  <c r="J94" i="24" s="1"/>
  <c r="I96" i="24"/>
  <c r="L95" i="24"/>
  <c r="L94" i="24" s="1"/>
  <c r="I95" i="24"/>
  <c r="I94" i="24" s="1"/>
  <c r="L89" i="24"/>
  <c r="L88" i="24" s="1"/>
  <c r="L87" i="24" s="1"/>
  <c r="L86" i="24" s="1"/>
  <c r="K89" i="24"/>
  <c r="J89" i="24"/>
  <c r="J88" i="24" s="1"/>
  <c r="J87" i="24" s="1"/>
  <c r="J86" i="24" s="1"/>
  <c r="I89" i="24"/>
  <c r="I88" i="24" s="1"/>
  <c r="I87" i="24" s="1"/>
  <c r="I86" i="24" s="1"/>
  <c r="K88" i="24"/>
  <c r="K87" i="24" s="1"/>
  <c r="K86" i="24" s="1"/>
  <c r="L84" i="24"/>
  <c r="L83" i="24" s="1"/>
  <c r="L82" i="24" s="1"/>
  <c r="K84" i="24"/>
  <c r="K83" i="24" s="1"/>
  <c r="K82" i="24" s="1"/>
  <c r="J84" i="24"/>
  <c r="I84" i="24"/>
  <c r="I83" i="24" s="1"/>
  <c r="I82" i="24" s="1"/>
  <c r="J83" i="24"/>
  <c r="J82" i="24" s="1"/>
  <c r="L78" i="24"/>
  <c r="L77" i="24" s="1"/>
  <c r="K78" i="24"/>
  <c r="K77" i="24" s="1"/>
  <c r="J78" i="24"/>
  <c r="I78" i="24"/>
  <c r="I77" i="24" s="1"/>
  <c r="I66" i="24" s="1"/>
  <c r="J77" i="24"/>
  <c r="L73" i="24"/>
  <c r="L72" i="24" s="1"/>
  <c r="K73" i="24"/>
  <c r="J73" i="24"/>
  <c r="I73" i="24"/>
  <c r="K72" i="24"/>
  <c r="J72" i="24"/>
  <c r="I72" i="24"/>
  <c r="L68" i="24"/>
  <c r="K68" i="24"/>
  <c r="K67" i="24" s="1"/>
  <c r="K66" i="24" s="1"/>
  <c r="J68" i="24"/>
  <c r="J67" i="24" s="1"/>
  <c r="J66" i="24" s="1"/>
  <c r="I68" i="24"/>
  <c r="L67" i="24"/>
  <c r="I67" i="24"/>
  <c r="L49" i="24"/>
  <c r="L48" i="24" s="1"/>
  <c r="L47" i="24" s="1"/>
  <c r="L46" i="24" s="1"/>
  <c r="K49" i="24"/>
  <c r="J49" i="24"/>
  <c r="J48" i="24" s="1"/>
  <c r="J47" i="24" s="1"/>
  <c r="J46" i="24" s="1"/>
  <c r="I49" i="24"/>
  <c r="I48" i="24" s="1"/>
  <c r="I47" i="24" s="1"/>
  <c r="I46" i="24" s="1"/>
  <c r="K48" i="24"/>
  <c r="K47" i="24" s="1"/>
  <c r="K46" i="24" s="1"/>
  <c r="L44" i="24"/>
  <c r="L43" i="24" s="1"/>
  <c r="L42" i="24" s="1"/>
  <c r="K44" i="24"/>
  <c r="K43" i="24" s="1"/>
  <c r="K42" i="24" s="1"/>
  <c r="J44" i="24"/>
  <c r="I44" i="24"/>
  <c r="I43" i="24" s="1"/>
  <c r="I42" i="24" s="1"/>
  <c r="J43" i="24"/>
  <c r="J42" i="24" s="1"/>
  <c r="L40" i="24"/>
  <c r="K40" i="24"/>
  <c r="J40" i="24"/>
  <c r="I40" i="24"/>
  <c r="L38" i="24"/>
  <c r="K38" i="24"/>
  <c r="J38" i="24"/>
  <c r="J37" i="24" s="1"/>
  <c r="J36" i="24" s="1"/>
  <c r="J35" i="24" s="1"/>
  <c r="I38" i="24"/>
  <c r="L37" i="24"/>
  <c r="L36" i="24" s="1"/>
  <c r="K37" i="24"/>
  <c r="I37" i="24"/>
  <c r="I36" i="24" s="1"/>
  <c r="I35" i="24" s="1"/>
  <c r="K36" i="24"/>
  <c r="K35" i="24" s="1"/>
  <c r="L365" i="25"/>
  <c r="L364" i="25" s="1"/>
  <c r="K365" i="25"/>
  <c r="J365" i="25"/>
  <c r="I365" i="25"/>
  <c r="K364" i="25"/>
  <c r="J364" i="25"/>
  <c r="I364" i="25"/>
  <c r="L362" i="25"/>
  <c r="K362" i="25"/>
  <c r="J362" i="25"/>
  <c r="I362" i="25"/>
  <c r="I361" i="25" s="1"/>
  <c r="L361" i="25"/>
  <c r="K361" i="25"/>
  <c r="J361" i="25"/>
  <c r="L359" i="25"/>
  <c r="L358" i="25" s="1"/>
  <c r="K359" i="25"/>
  <c r="K358" i="25" s="1"/>
  <c r="J359" i="25"/>
  <c r="J358" i="25" s="1"/>
  <c r="I359" i="25"/>
  <c r="I358" i="25"/>
  <c r="L355" i="25"/>
  <c r="L354" i="25" s="1"/>
  <c r="K355" i="25"/>
  <c r="J355" i="25"/>
  <c r="I355" i="25"/>
  <c r="K354" i="25"/>
  <c r="J354" i="25"/>
  <c r="I354" i="25"/>
  <c r="L351" i="25"/>
  <c r="K351" i="25"/>
  <c r="J351" i="25"/>
  <c r="I351" i="25"/>
  <c r="I350" i="25" s="1"/>
  <c r="L350" i="25"/>
  <c r="K350" i="25"/>
  <c r="J350" i="25"/>
  <c r="L347" i="25"/>
  <c r="L346" i="25" s="1"/>
  <c r="K347" i="25"/>
  <c r="K346" i="25" s="1"/>
  <c r="K336" i="25" s="1"/>
  <c r="J347" i="25"/>
  <c r="J346" i="25" s="1"/>
  <c r="I347" i="25"/>
  <c r="I346" i="25"/>
  <c r="L343" i="25"/>
  <c r="K343" i="25"/>
  <c r="J343" i="25"/>
  <c r="I343" i="25"/>
  <c r="L340" i="25"/>
  <c r="K340" i="25"/>
  <c r="J340" i="25"/>
  <c r="I340" i="25"/>
  <c r="L338" i="25"/>
  <c r="K338" i="25"/>
  <c r="J338" i="25"/>
  <c r="I338" i="25"/>
  <c r="I337" i="25" s="1"/>
  <c r="L337" i="25"/>
  <c r="K337" i="25"/>
  <c r="J337" i="25"/>
  <c r="L333" i="25"/>
  <c r="K333" i="25"/>
  <c r="J333" i="25"/>
  <c r="I333" i="25"/>
  <c r="I332" i="25" s="1"/>
  <c r="L332" i="25"/>
  <c r="K332" i="25"/>
  <c r="J332" i="25"/>
  <c r="L330" i="25"/>
  <c r="L329" i="25" s="1"/>
  <c r="K330" i="25"/>
  <c r="K329" i="25" s="1"/>
  <c r="J330" i="25"/>
  <c r="J329" i="25" s="1"/>
  <c r="I330" i="25"/>
  <c r="I329" i="25"/>
  <c r="L327" i="25"/>
  <c r="L326" i="25" s="1"/>
  <c r="K327" i="25"/>
  <c r="J327" i="25"/>
  <c r="I327" i="25"/>
  <c r="K326" i="25"/>
  <c r="J326" i="25"/>
  <c r="I326" i="25"/>
  <c r="L323" i="25"/>
  <c r="K323" i="25"/>
  <c r="J323" i="25"/>
  <c r="I323" i="25"/>
  <c r="I322" i="25" s="1"/>
  <c r="L322" i="25"/>
  <c r="K322" i="25"/>
  <c r="J322" i="25"/>
  <c r="L319" i="25"/>
  <c r="L318" i="25" s="1"/>
  <c r="K319" i="25"/>
  <c r="K318" i="25" s="1"/>
  <c r="J319" i="25"/>
  <c r="J318" i="25" s="1"/>
  <c r="I319" i="25"/>
  <c r="I318" i="25"/>
  <c r="L315" i="25"/>
  <c r="L314" i="25" s="1"/>
  <c r="K315" i="25"/>
  <c r="J315" i="25"/>
  <c r="I315" i="25"/>
  <c r="K314" i="25"/>
  <c r="J314" i="25"/>
  <c r="I314" i="25"/>
  <c r="L311" i="25"/>
  <c r="K311" i="25"/>
  <c r="J311" i="25"/>
  <c r="I311" i="25"/>
  <c r="L308" i="25"/>
  <c r="K308" i="25"/>
  <c r="J308" i="25"/>
  <c r="I308" i="25"/>
  <c r="L306" i="25"/>
  <c r="L305" i="25" s="1"/>
  <c r="K306" i="25"/>
  <c r="K305" i="25" s="1"/>
  <c r="J306" i="25"/>
  <c r="J305" i="25" s="1"/>
  <c r="I306" i="25"/>
  <c r="I305" i="25"/>
  <c r="L300" i="25"/>
  <c r="K300" i="25"/>
  <c r="J300" i="25"/>
  <c r="I300" i="25"/>
  <c r="I299" i="25" s="1"/>
  <c r="L299" i="25"/>
  <c r="K299" i="25"/>
  <c r="J299" i="25"/>
  <c r="L297" i="25"/>
  <c r="L296" i="25" s="1"/>
  <c r="K297" i="25"/>
  <c r="K296" i="25" s="1"/>
  <c r="J297" i="25"/>
  <c r="J296" i="25" s="1"/>
  <c r="I297" i="25"/>
  <c r="I296" i="25"/>
  <c r="L294" i="25"/>
  <c r="L293" i="25" s="1"/>
  <c r="K294" i="25"/>
  <c r="J294" i="25"/>
  <c r="I294" i="25"/>
  <c r="K293" i="25"/>
  <c r="J293" i="25"/>
  <c r="I293" i="25"/>
  <c r="L290" i="25"/>
  <c r="K290" i="25"/>
  <c r="J290" i="25"/>
  <c r="I290" i="25"/>
  <c r="I289" i="25" s="1"/>
  <c r="L289" i="25"/>
  <c r="K289" i="25"/>
  <c r="J289" i="25"/>
  <c r="L286" i="25"/>
  <c r="L285" i="25" s="1"/>
  <c r="K286" i="25"/>
  <c r="K285" i="25" s="1"/>
  <c r="J286" i="25"/>
  <c r="J285" i="25" s="1"/>
  <c r="I286" i="25"/>
  <c r="I285" i="25"/>
  <c r="L282" i="25"/>
  <c r="L281" i="25" s="1"/>
  <c r="K282" i="25"/>
  <c r="J282" i="25"/>
  <c r="I282" i="25"/>
  <c r="K281" i="25"/>
  <c r="J281" i="25"/>
  <c r="I281" i="25"/>
  <c r="L278" i="25"/>
  <c r="K278" i="25"/>
  <c r="J278" i="25"/>
  <c r="I278" i="25"/>
  <c r="L275" i="25"/>
  <c r="K275" i="25"/>
  <c r="J275" i="25"/>
  <c r="I275" i="25"/>
  <c r="L273" i="25"/>
  <c r="L272" i="25" s="1"/>
  <c r="K273" i="25"/>
  <c r="K272" i="25" s="1"/>
  <c r="J273" i="25"/>
  <c r="J272" i="25" s="1"/>
  <c r="J271" i="25" s="1"/>
  <c r="I273" i="25"/>
  <c r="I272" i="25"/>
  <c r="I271" i="25" s="1"/>
  <c r="L268" i="25"/>
  <c r="L267" i="25" s="1"/>
  <c r="K268" i="25"/>
  <c r="K267" i="25" s="1"/>
  <c r="J268" i="25"/>
  <c r="J267" i="25" s="1"/>
  <c r="I268" i="25"/>
  <c r="I267" i="25"/>
  <c r="L265" i="25"/>
  <c r="L264" i="25" s="1"/>
  <c r="K265" i="25"/>
  <c r="J265" i="25"/>
  <c r="I265" i="25"/>
  <c r="K264" i="25"/>
  <c r="J264" i="25"/>
  <c r="I264" i="25"/>
  <c r="L262" i="25"/>
  <c r="K262" i="25"/>
  <c r="J262" i="25"/>
  <c r="I262" i="25"/>
  <c r="I261" i="25" s="1"/>
  <c r="L261" i="25"/>
  <c r="K261" i="25"/>
  <c r="J261" i="25"/>
  <c r="L258" i="25"/>
  <c r="L257" i="25" s="1"/>
  <c r="K258" i="25"/>
  <c r="K257" i="25" s="1"/>
  <c r="J258" i="25"/>
  <c r="J257" i="25" s="1"/>
  <c r="I258" i="25"/>
  <c r="I257" i="25"/>
  <c r="L254" i="25"/>
  <c r="L253" i="25" s="1"/>
  <c r="K254" i="25"/>
  <c r="J254" i="25"/>
  <c r="I254" i="25"/>
  <c r="K253" i="25"/>
  <c r="J253" i="25"/>
  <c r="I253" i="25"/>
  <c r="L250" i="25"/>
  <c r="K250" i="25"/>
  <c r="J250" i="25"/>
  <c r="I250" i="25"/>
  <c r="I249" i="25" s="1"/>
  <c r="L249" i="25"/>
  <c r="K249" i="25"/>
  <c r="J249" i="25"/>
  <c r="L246" i="25"/>
  <c r="K246" i="25"/>
  <c r="J246" i="25"/>
  <c r="I246" i="25"/>
  <c r="L243" i="25"/>
  <c r="K243" i="25"/>
  <c r="J243" i="25"/>
  <c r="I243" i="25"/>
  <c r="L241" i="25"/>
  <c r="L240" i="25" s="1"/>
  <c r="K241" i="25"/>
  <c r="J241" i="25"/>
  <c r="I241" i="25"/>
  <c r="K240" i="25"/>
  <c r="J240" i="25"/>
  <c r="I240" i="25"/>
  <c r="L234" i="25"/>
  <c r="L233" i="25" s="1"/>
  <c r="L232" i="25" s="1"/>
  <c r="K234" i="25"/>
  <c r="K233" i="25" s="1"/>
  <c r="K232" i="25" s="1"/>
  <c r="J234" i="25"/>
  <c r="J233" i="25" s="1"/>
  <c r="J232" i="25" s="1"/>
  <c r="I234" i="25"/>
  <c r="I233" i="25"/>
  <c r="I232" i="25" s="1"/>
  <c r="L230" i="25"/>
  <c r="L229" i="25" s="1"/>
  <c r="L228" i="25" s="1"/>
  <c r="K230" i="25"/>
  <c r="K229" i="25" s="1"/>
  <c r="K228" i="25" s="1"/>
  <c r="J230" i="25"/>
  <c r="J229" i="25" s="1"/>
  <c r="J228" i="25" s="1"/>
  <c r="I230" i="25"/>
  <c r="I229" i="25"/>
  <c r="I228" i="25" s="1"/>
  <c r="L221" i="25"/>
  <c r="L220" i="25" s="1"/>
  <c r="K221" i="25"/>
  <c r="K220" i="25" s="1"/>
  <c r="J221" i="25"/>
  <c r="J220" i="25" s="1"/>
  <c r="I221" i="25"/>
  <c r="I220" i="25"/>
  <c r="L218" i="25"/>
  <c r="L217" i="25" s="1"/>
  <c r="K218" i="25"/>
  <c r="J218" i="25"/>
  <c r="I218" i="25"/>
  <c r="K217" i="25"/>
  <c r="K216" i="25" s="1"/>
  <c r="J217" i="25"/>
  <c r="I217" i="25"/>
  <c r="I216" i="25"/>
  <c r="L211" i="25"/>
  <c r="L210" i="25" s="1"/>
  <c r="L209" i="25" s="1"/>
  <c r="K211" i="25"/>
  <c r="K210" i="25" s="1"/>
  <c r="K209" i="25" s="1"/>
  <c r="J211" i="25"/>
  <c r="I211" i="25"/>
  <c r="J210" i="25"/>
  <c r="J209" i="25" s="1"/>
  <c r="I210" i="25"/>
  <c r="I209" i="25"/>
  <c r="L207" i="25"/>
  <c r="L206" i="25" s="1"/>
  <c r="K207" i="25"/>
  <c r="K206" i="25" s="1"/>
  <c r="J207" i="25"/>
  <c r="I207" i="25"/>
  <c r="J206" i="25"/>
  <c r="I206" i="25"/>
  <c r="L202" i="25"/>
  <c r="K202" i="25"/>
  <c r="J202" i="25"/>
  <c r="I202" i="25"/>
  <c r="I201" i="25" s="1"/>
  <c r="L201" i="25"/>
  <c r="K201" i="25"/>
  <c r="J201" i="25"/>
  <c r="L196" i="25"/>
  <c r="L195" i="25" s="1"/>
  <c r="K196" i="25"/>
  <c r="K195" i="25" s="1"/>
  <c r="J196" i="25"/>
  <c r="J195" i="25" s="1"/>
  <c r="I196" i="25"/>
  <c r="I195" i="25"/>
  <c r="L191" i="25"/>
  <c r="L190" i="25" s="1"/>
  <c r="K191" i="25"/>
  <c r="K190" i="25" s="1"/>
  <c r="J191" i="25"/>
  <c r="I191" i="25"/>
  <c r="J190" i="25"/>
  <c r="J186" i="25" s="1"/>
  <c r="I190" i="25"/>
  <c r="L188" i="25"/>
  <c r="K188" i="25"/>
  <c r="J188" i="25"/>
  <c r="I188" i="25"/>
  <c r="I187" i="25" s="1"/>
  <c r="L187" i="25"/>
  <c r="K187" i="25"/>
  <c r="J187" i="25"/>
  <c r="L180" i="25"/>
  <c r="L179" i="25" s="1"/>
  <c r="K180" i="25"/>
  <c r="K179" i="25" s="1"/>
  <c r="J180" i="25"/>
  <c r="J179" i="25" s="1"/>
  <c r="I180" i="25"/>
  <c r="I179" i="25"/>
  <c r="L175" i="25"/>
  <c r="L174" i="25" s="1"/>
  <c r="L173" i="25" s="1"/>
  <c r="K175" i="25"/>
  <c r="K174" i="25" s="1"/>
  <c r="K173" i="25" s="1"/>
  <c r="J175" i="25"/>
  <c r="I175" i="25"/>
  <c r="J174" i="25"/>
  <c r="J173" i="25" s="1"/>
  <c r="I174" i="25"/>
  <c r="I173" i="25"/>
  <c r="L171" i="25"/>
  <c r="L170" i="25" s="1"/>
  <c r="L169" i="25" s="1"/>
  <c r="K171" i="25"/>
  <c r="K170" i="25" s="1"/>
  <c r="K169" i="25" s="1"/>
  <c r="J171" i="25"/>
  <c r="I171" i="25"/>
  <c r="J170" i="25"/>
  <c r="J169" i="25" s="1"/>
  <c r="I170" i="25"/>
  <c r="I169" i="25"/>
  <c r="I168" i="25" s="1"/>
  <c r="L166" i="25"/>
  <c r="L165" i="25" s="1"/>
  <c r="K166" i="25"/>
  <c r="K165" i="25" s="1"/>
  <c r="J166" i="25"/>
  <c r="J165" i="25" s="1"/>
  <c r="I166" i="25"/>
  <c r="I165" i="25"/>
  <c r="L161" i="25"/>
  <c r="L160" i="25" s="1"/>
  <c r="K161" i="25"/>
  <c r="K160" i="25" s="1"/>
  <c r="K159" i="25" s="1"/>
  <c r="K158" i="25" s="1"/>
  <c r="J161" i="25"/>
  <c r="I161" i="25"/>
  <c r="J160" i="25"/>
  <c r="I160" i="25"/>
  <c r="I159" i="25"/>
  <c r="I158" i="25" s="1"/>
  <c r="L155" i="25"/>
  <c r="L154" i="25" s="1"/>
  <c r="L153" i="25" s="1"/>
  <c r="K155" i="25"/>
  <c r="K154" i="25" s="1"/>
  <c r="K153" i="25" s="1"/>
  <c r="J155" i="25"/>
  <c r="J154" i="25" s="1"/>
  <c r="J153" i="25" s="1"/>
  <c r="I155" i="25"/>
  <c r="I154" i="25"/>
  <c r="I153" i="25" s="1"/>
  <c r="L151" i="25"/>
  <c r="L150" i="25" s="1"/>
  <c r="K151" i="25"/>
  <c r="K150" i="25" s="1"/>
  <c r="J151" i="25"/>
  <c r="J150" i="25" s="1"/>
  <c r="I151" i="25"/>
  <c r="I150" i="25"/>
  <c r="L147" i="25"/>
  <c r="L146" i="25" s="1"/>
  <c r="L145" i="25" s="1"/>
  <c r="K147" i="25"/>
  <c r="K146" i="25" s="1"/>
  <c r="K145" i="25" s="1"/>
  <c r="J147" i="25"/>
  <c r="I147" i="25"/>
  <c r="I146" i="25" s="1"/>
  <c r="I145" i="25" s="1"/>
  <c r="J146" i="25"/>
  <c r="J145" i="25" s="1"/>
  <c r="L142" i="25"/>
  <c r="L141" i="25" s="1"/>
  <c r="L140" i="25" s="1"/>
  <c r="K142" i="25"/>
  <c r="K141" i="25" s="1"/>
  <c r="K140" i="25" s="1"/>
  <c r="K139" i="25" s="1"/>
  <c r="J142" i="25"/>
  <c r="I142" i="25"/>
  <c r="I141" i="25" s="1"/>
  <c r="I140" i="25" s="1"/>
  <c r="J141" i="25"/>
  <c r="J140" i="25" s="1"/>
  <c r="L137" i="25"/>
  <c r="L136" i="25" s="1"/>
  <c r="L135" i="25" s="1"/>
  <c r="K137" i="25"/>
  <c r="K136" i="25" s="1"/>
  <c r="K135" i="25" s="1"/>
  <c r="J137" i="25"/>
  <c r="J136" i="25" s="1"/>
  <c r="J135" i="25" s="1"/>
  <c r="I137" i="25"/>
  <c r="I136" i="25"/>
  <c r="I135" i="25" s="1"/>
  <c r="L133" i="25"/>
  <c r="L132" i="25" s="1"/>
  <c r="L131" i="25" s="1"/>
  <c r="K133" i="25"/>
  <c r="K132" i="25" s="1"/>
  <c r="K131" i="25" s="1"/>
  <c r="J133" i="25"/>
  <c r="J132" i="25" s="1"/>
  <c r="J131" i="25" s="1"/>
  <c r="I133" i="25"/>
  <c r="I132" i="25"/>
  <c r="I131" i="25" s="1"/>
  <c r="L129" i="25"/>
  <c r="L128" i="25" s="1"/>
  <c r="L127" i="25" s="1"/>
  <c r="K129" i="25"/>
  <c r="K128" i="25" s="1"/>
  <c r="K127" i="25" s="1"/>
  <c r="J129" i="25"/>
  <c r="J128" i="25" s="1"/>
  <c r="J127" i="25" s="1"/>
  <c r="I129" i="25"/>
  <c r="I128" i="25"/>
  <c r="I127" i="25" s="1"/>
  <c r="L125" i="25"/>
  <c r="L124" i="25" s="1"/>
  <c r="L123" i="25" s="1"/>
  <c r="K125" i="25"/>
  <c r="K124" i="25" s="1"/>
  <c r="K123" i="25" s="1"/>
  <c r="J125" i="25"/>
  <c r="J124" i="25" s="1"/>
  <c r="J123" i="25" s="1"/>
  <c r="I125" i="25"/>
  <c r="I124" i="25"/>
  <c r="I123" i="25" s="1"/>
  <c r="L121" i="25"/>
  <c r="L120" i="25" s="1"/>
  <c r="L119" i="25" s="1"/>
  <c r="K121" i="25"/>
  <c r="K120" i="25" s="1"/>
  <c r="K119" i="25" s="1"/>
  <c r="J121" i="25"/>
  <c r="J120" i="25" s="1"/>
  <c r="J119" i="25" s="1"/>
  <c r="I121" i="25"/>
  <c r="I120" i="25"/>
  <c r="I119" i="25" s="1"/>
  <c r="L116" i="25"/>
  <c r="L115" i="25" s="1"/>
  <c r="L114" i="25" s="1"/>
  <c r="K116" i="25"/>
  <c r="K115" i="25" s="1"/>
  <c r="K114" i="25" s="1"/>
  <c r="K113" i="25" s="1"/>
  <c r="J116" i="25"/>
  <c r="J115" i="25" s="1"/>
  <c r="J114" i="25" s="1"/>
  <c r="I116" i="25"/>
  <c r="I115" i="25"/>
  <c r="I114" i="25" s="1"/>
  <c r="L110" i="25"/>
  <c r="K110" i="25"/>
  <c r="J110" i="25"/>
  <c r="I110" i="25"/>
  <c r="I109" i="25" s="1"/>
  <c r="L109" i="25"/>
  <c r="K109" i="25"/>
  <c r="J109" i="25"/>
  <c r="L106" i="25"/>
  <c r="L105" i="25" s="1"/>
  <c r="L104" i="25" s="1"/>
  <c r="K106" i="25"/>
  <c r="K105" i="25" s="1"/>
  <c r="K104" i="25" s="1"/>
  <c r="J106" i="25"/>
  <c r="J105" i="25" s="1"/>
  <c r="J104" i="25" s="1"/>
  <c r="I106" i="25"/>
  <c r="I105" i="25"/>
  <c r="L101" i="25"/>
  <c r="L100" i="25" s="1"/>
  <c r="L99" i="25" s="1"/>
  <c r="K101" i="25"/>
  <c r="K100" i="25" s="1"/>
  <c r="K99" i="25" s="1"/>
  <c r="J101" i="25"/>
  <c r="J100" i="25" s="1"/>
  <c r="J99" i="25" s="1"/>
  <c r="I101" i="25"/>
  <c r="I100" i="25"/>
  <c r="I99" i="25" s="1"/>
  <c r="L96" i="25"/>
  <c r="L95" i="25" s="1"/>
  <c r="L94" i="25" s="1"/>
  <c r="K96" i="25"/>
  <c r="K95" i="25" s="1"/>
  <c r="K94" i="25" s="1"/>
  <c r="K93" i="25" s="1"/>
  <c r="J96" i="25"/>
  <c r="J95" i="25" s="1"/>
  <c r="J94" i="25" s="1"/>
  <c r="I96" i="25"/>
  <c r="I95" i="25"/>
  <c r="I94" i="25" s="1"/>
  <c r="L89" i="25"/>
  <c r="K89" i="25"/>
  <c r="J89" i="25"/>
  <c r="I89" i="25"/>
  <c r="I88" i="25" s="1"/>
  <c r="I87" i="25" s="1"/>
  <c r="I86" i="25" s="1"/>
  <c r="L88" i="25"/>
  <c r="L87" i="25" s="1"/>
  <c r="L86" i="25" s="1"/>
  <c r="K88" i="25"/>
  <c r="K87" i="25" s="1"/>
  <c r="K86" i="25" s="1"/>
  <c r="J88" i="25"/>
  <c r="J87" i="25"/>
  <c r="J86" i="25" s="1"/>
  <c r="L84" i="25"/>
  <c r="L83" i="25" s="1"/>
  <c r="L82" i="25" s="1"/>
  <c r="K84" i="25"/>
  <c r="K83" i="25" s="1"/>
  <c r="K82" i="25" s="1"/>
  <c r="J84" i="25"/>
  <c r="I84" i="25"/>
  <c r="I83" i="25" s="1"/>
  <c r="I82" i="25" s="1"/>
  <c r="J83" i="25"/>
  <c r="J82" i="25" s="1"/>
  <c r="L78" i="25"/>
  <c r="L77" i="25" s="1"/>
  <c r="K78" i="25"/>
  <c r="K77" i="25" s="1"/>
  <c r="J78" i="25"/>
  <c r="I78" i="25"/>
  <c r="I77" i="25" s="1"/>
  <c r="J77" i="25"/>
  <c r="L73" i="25"/>
  <c r="K73" i="25"/>
  <c r="J73" i="25"/>
  <c r="I73" i="25"/>
  <c r="I72" i="25" s="1"/>
  <c r="L72" i="25"/>
  <c r="K72" i="25"/>
  <c r="J72" i="25"/>
  <c r="L68" i="25"/>
  <c r="L67" i="25" s="1"/>
  <c r="L66" i="25" s="1"/>
  <c r="K68" i="25"/>
  <c r="K67" i="25" s="1"/>
  <c r="K66" i="25" s="1"/>
  <c r="K65" i="25" s="1"/>
  <c r="J68" i="25"/>
  <c r="J67" i="25" s="1"/>
  <c r="J66" i="25" s="1"/>
  <c r="I68" i="25"/>
  <c r="I67" i="25"/>
  <c r="L49" i="25"/>
  <c r="K49" i="25"/>
  <c r="J49" i="25"/>
  <c r="I49" i="25"/>
  <c r="I48" i="25" s="1"/>
  <c r="I47" i="25" s="1"/>
  <c r="I46" i="25" s="1"/>
  <c r="L48" i="25"/>
  <c r="L47" i="25" s="1"/>
  <c r="L46" i="25" s="1"/>
  <c r="K48" i="25"/>
  <c r="K47" i="25" s="1"/>
  <c r="K46" i="25" s="1"/>
  <c r="J48" i="25"/>
  <c r="J47" i="25"/>
  <c r="J46" i="25" s="1"/>
  <c r="L44" i="25"/>
  <c r="L43" i="25" s="1"/>
  <c r="L42" i="25" s="1"/>
  <c r="K44" i="25"/>
  <c r="K43" i="25" s="1"/>
  <c r="K42" i="25" s="1"/>
  <c r="J44" i="25"/>
  <c r="I44" i="25"/>
  <c r="I43" i="25" s="1"/>
  <c r="I42" i="25" s="1"/>
  <c r="J43" i="25"/>
  <c r="J42" i="25" s="1"/>
  <c r="L40" i="25"/>
  <c r="K40" i="25"/>
  <c r="J40" i="25"/>
  <c r="I40" i="25"/>
  <c r="L38" i="25"/>
  <c r="L37" i="25" s="1"/>
  <c r="L36" i="25" s="1"/>
  <c r="L35" i="25" s="1"/>
  <c r="K38" i="25"/>
  <c r="K37" i="25" s="1"/>
  <c r="K36" i="25" s="1"/>
  <c r="K35" i="25" s="1"/>
  <c r="J38" i="25"/>
  <c r="J37" i="25" s="1"/>
  <c r="J36" i="25" s="1"/>
  <c r="I38" i="25"/>
  <c r="I37" i="25"/>
  <c r="I36" i="25" s="1"/>
  <c r="L365" i="5"/>
  <c r="K365" i="5"/>
  <c r="J365" i="5"/>
  <c r="I365" i="5"/>
  <c r="L364" i="5"/>
  <c r="K364" i="5"/>
  <c r="J364" i="5"/>
  <c r="I364" i="5"/>
  <c r="L362" i="5"/>
  <c r="K362" i="5"/>
  <c r="K361" i="5" s="1"/>
  <c r="J362" i="5"/>
  <c r="I362" i="5"/>
  <c r="I361" i="5" s="1"/>
  <c r="L361" i="5"/>
  <c r="J361" i="5"/>
  <c r="L359" i="5"/>
  <c r="L358" i="5" s="1"/>
  <c r="K359" i="5"/>
  <c r="K358" i="5" s="1"/>
  <c r="J359" i="5"/>
  <c r="J358" i="5" s="1"/>
  <c r="I359" i="5"/>
  <c r="I358" i="5"/>
  <c r="L355" i="5"/>
  <c r="K355" i="5"/>
  <c r="J355" i="5"/>
  <c r="I355" i="5"/>
  <c r="L354" i="5"/>
  <c r="K354" i="5"/>
  <c r="J354" i="5"/>
  <c r="I354" i="5"/>
  <c r="L351" i="5"/>
  <c r="K351" i="5"/>
  <c r="K350" i="5" s="1"/>
  <c r="J351" i="5"/>
  <c r="I351" i="5"/>
  <c r="I350" i="5" s="1"/>
  <c r="L350" i="5"/>
  <c r="J350" i="5"/>
  <c r="L347" i="5"/>
  <c r="L346" i="5" s="1"/>
  <c r="L336" i="5" s="1"/>
  <c r="K347" i="5"/>
  <c r="K346" i="5" s="1"/>
  <c r="J347" i="5"/>
  <c r="J346" i="5" s="1"/>
  <c r="J336" i="5" s="1"/>
  <c r="I347" i="5"/>
  <c r="I346" i="5"/>
  <c r="L343" i="5"/>
  <c r="K343" i="5"/>
  <c r="J343" i="5"/>
  <c r="I343" i="5"/>
  <c r="L340" i="5"/>
  <c r="K340" i="5"/>
  <c r="J340" i="5"/>
  <c r="I340" i="5"/>
  <c r="L338" i="5"/>
  <c r="K338" i="5"/>
  <c r="K337" i="5" s="1"/>
  <c r="J338" i="5"/>
  <c r="I338" i="5"/>
  <c r="I337" i="5" s="1"/>
  <c r="L337" i="5"/>
  <c r="J337" i="5"/>
  <c r="L333" i="5"/>
  <c r="K333" i="5"/>
  <c r="K332" i="5" s="1"/>
  <c r="J333" i="5"/>
  <c r="I333" i="5"/>
  <c r="I332" i="5" s="1"/>
  <c r="L332" i="5"/>
  <c r="J332" i="5"/>
  <c r="L330" i="5"/>
  <c r="L329" i="5" s="1"/>
  <c r="K330" i="5"/>
  <c r="K329" i="5" s="1"/>
  <c r="J330" i="5"/>
  <c r="J329" i="5" s="1"/>
  <c r="I330" i="5"/>
  <c r="I329" i="5"/>
  <c r="L327" i="5"/>
  <c r="K327" i="5"/>
  <c r="J327" i="5"/>
  <c r="I327" i="5"/>
  <c r="L326" i="5"/>
  <c r="K326" i="5"/>
  <c r="J326" i="5"/>
  <c r="I326" i="5"/>
  <c r="L323" i="5"/>
  <c r="K323" i="5"/>
  <c r="K322" i="5" s="1"/>
  <c r="J323" i="5"/>
  <c r="I323" i="5"/>
  <c r="I322" i="5" s="1"/>
  <c r="L322" i="5"/>
  <c r="J322" i="5"/>
  <c r="L319" i="5"/>
  <c r="L318" i="5" s="1"/>
  <c r="K319" i="5"/>
  <c r="K318" i="5" s="1"/>
  <c r="J319" i="5"/>
  <c r="J318" i="5" s="1"/>
  <c r="I319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L305" i="5" s="1"/>
  <c r="K306" i="5"/>
  <c r="K305" i="5" s="1"/>
  <c r="J306" i="5"/>
  <c r="J305" i="5" s="1"/>
  <c r="I306" i="5"/>
  <c r="I305" i="5"/>
  <c r="I304" i="5" s="1"/>
  <c r="L300" i="5"/>
  <c r="K300" i="5"/>
  <c r="K299" i="5" s="1"/>
  <c r="J300" i="5"/>
  <c r="I300" i="5"/>
  <c r="I299" i="5" s="1"/>
  <c r="L299" i="5"/>
  <c r="J299" i="5"/>
  <c r="L297" i="5"/>
  <c r="L296" i="5" s="1"/>
  <c r="K297" i="5"/>
  <c r="K296" i="5" s="1"/>
  <c r="J297" i="5"/>
  <c r="J296" i="5" s="1"/>
  <c r="I297" i="5"/>
  <c r="I296" i="5"/>
  <c r="L294" i="5"/>
  <c r="K294" i="5"/>
  <c r="J294" i="5"/>
  <c r="I294" i="5"/>
  <c r="L293" i="5"/>
  <c r="K293" i="5"/>
  <c r="J293" i="5"/>
  <c r="I293" i="5"/>
  <c r="L290" i="5"/>
  <c r="K290" i="5"/>
  <c r="K289" i="5" s="1"/>
  <c r="J290" i="5"/>
  <c r="I290" i="5"/>
  <c r="I289" i="5" s="1"/>
  <c r="L289" i="5"/>
  <c r="J289" i="5"/>
  <c r="L286" i="5"/>
  <c r="L285" i="5" s="1"/>
  <c r="K286" i="5"/>
  <c r="K285" i="5" s="1"/>
  <c r="J286" i="5"/>
  <c r="J285" i="5" s="1"/>
  <c r="I286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L272" i="5" s="1"/>
  <c r="K273" i="5"/>
  <c r="K272" i="5" s="1"/>
  <c r="J273" i="5"/>
  <c r="J272" i="5" s="1"/>
  <c r="I273" i="5"/>
  <c r="I272" i="5"/>
  <c r="L268" i="5"/>
  <c r="L267" i="5" s="1"/>
  <c r="K268" i="5"/>
  <c r="K267" i="5" s="1"/>
  <c r="J268" i="5"/>
  <c r="J267" i="5" s="1"/>
  <c r="I268" i="5"/>
  <c r="I267" i="5"/>
  <c r="L265" i="5"/>
  <c r="K265" i="5"/>
  <c r="J265" i="5"/>
  <c r="I265" i="5"/>
  <c r="L264" i="5"/>
  <c r="K264" i="5"/>
  <c r="J264" i="5"/>
  <c r="I264" i="5"/>
  <c r="L262" i="5"/>
  <c r="K262" i="5"/>
  <c r="K261" i="5" s="1"/>
  <c r="J262" i="5"/>
  <c r="I262" i="5"/>
  <c r="I261" i="5" s="1"/>
  <c r="L261" i="5"/>
  <c r="J261" i="5"/>
  <c r="L258" i="5"/>
  <c r="L257" i="5" s="1"/>
  <c r="K258" i="5"/>
  <c r="K257" i="5" s="1"/>
  <c r="J258" i="5"/>
  <c r="J257" i="5" s="1"/>
  <c r="I258" i="5"/>
  <c r="I257" i="5"/>
  <c r="L254" i="5"/>
  <c r="K254" i="5"/>
  <c r="J254" i="5"/>
  <c r="I254" i="5"/>
  <c r="L253" i="5"/>
  <c r="K253" i="5"/>
  <c r="J253" i="5"/>
  <c r="I253" i="5"/>
  <c r="L250" i="5"/>
  <c r="K250" i="5"/>
  <c r="K249" i="5" s="1"/>
  <c r="J250" i="5"/>
  <c r="I250" i="5"/>
  <c r="I249" i="5" s="1"/>
  <c r="I239" i="5" s="1"/>
  <c r="L249" i="5"/>
  <c r="J249" i="5"/>
  <c r="L246" i="5"/>
  <c r="K246" i="5"/>
  <c r="J246" i="5"/>
  <c r="I246" i="5"/>
  <c r="L243" i="5"/>
  <c r="K243" i="5"/>
  <c r="J243" i="5"/>
  <c r="I243" i="5"/>
  <c r="L241" i="5"/>
  <c r="L240" i="5" s="1"/>
  <c r="K241" i="5"/>
  <c r="J241" i="5"/>
  <c r="I241" i="5"/>
  <c r="K240" i="5"/>
  <c r="J240" i="5"/>
  <c r="I240" i="5"/>
  <c r="L234" i="5"/>
  <c r="K234" i="5"/>
  <c r="K233" i="5" s="1"/>
  <c r="K232" i="5" s="1"/>
  <c r="J234" i="5"/>
  <c r="J233" i="5" s="1"/>
  <c r="J232" i="5" s="1"/>
  <c r="I234" i="5"/>
  <c r="L233" i="5"/>
  <c r="L232" i="5" s="1"/>
  <c r="I233" i="5"/>
  <c r="I232" i="5" s="1"/>
  <c r="L230" i="5"/>
  <c r="K230" i="5"/>
  <c r="K229" i="5" s="1"/>
  <c r="K228" i="5" s="1"/>
  <c r="J230" i="5"/>
  <c r="J229" i="5" s="1"/>
  <c r="J228" i="5" s="1"/>
  <c r="I230" i="5"/>
  <c r="L229" i="5"/>
  <c r="L228" i="5" s="1"/>
  <c r="I229" i="5"/>
  <c r="I228" i="5" s="1"/>
  <c r="L221" i="5"/>
  <c r="L220" i="5" s="1"/>
  <c r="K221" i="5"/>
  <c r="K220" i="5" s="1"/>
  <c r="J221" i="5"/>
  <c r="J220" i="5" s="1"/>
  <c r="I221" i="5"/>
  <c r="I220" i="5"/>
  <c r="L218" i="5"/>
  <c r="K218" i="5"/>
  <c r="J218" i="5"/>
  <c r="I218" i="5"/>
  <c r="I217" i="5" s="1"/>
  <c r="I216" i="5" s="1"/>
  <c r="L217" i="5"/>
  <c r="K217" i="5"/>
  <c r="K216" i="5" s="1"/>
  <c r="J217" i="5"/>
  <c r="L211" i="5"/>
  <c r="K211" i="5"/>
  <c r="J211" i="5"/>
  <c r="I211" i="5"/>
  <c r="I210" i="5" s="1"/>
  <c r="I209" i="5" s="1"/>
  <c r="L210" i="5"/>
  <c r="L209" i="5" s="1"/>
  <c r="K210" i="5"/>
  <c r="K209" i="5" s="1"/>
  <c r="J210" i="5"/>
  <c r="J209" i="5" s="1"/>
  <c r="L207" i="5"/>
  <c r="L206" i="5" s="1"/>
  <c r="K207" i="5"/>
  <c r="J207" i="5"/>
  <c r="I207" i="5"/>
  <c r="I206" i="5" s="1"/>
  <c r="K206" i="5"/>
  <c r="J206" i="5"/>
  <c r="L202" i="5"/>
  <c r="K202" i="5"/>
  <c r="K201" i="5" s="1"/>
  <c r="J202" i="5"/>
  <c r="I202" i="5"/>
  <c r="I201" i="5" s="1"/>
  <c r="L201" i="5"/>
  <c r="J201" i="5"/>
  <c r="L196" i="5"/>
  <c r="L195" i="5" s="1"/>
  <c r="K196" i="5"/>
  <c r="K195" i="5" s="1"/>
  <c r="J196" i="5"/>
  <c r="J195" i="5" s="1"/>
  <c r="I196" i="5"/>
  <c r="I195" i="5"/>
  <c r="L191" i="5"/>
  <c r="L190" i="5" s="1"/>
  <c r="K191" i="5"/>
  <c r="J191" i="5"/>
  <c r="I191" i="5"/>
  <c r="I190" i="5" s="1"/>
  <c r="K190" i="5"/>
  <c r="J190" i="5"/>
  <c r="J186" i="5" s="1"/>
  <c r="L188" i="5"/>
  <c r="K188" i="5"/>
  <c r="K187" i="5" s="1"/>
  <c r="K186" i="5" s="1"/>
  <c r="K185" i="5" s="1"/>
  <c r="J188" i="5"/>
  <c r="I188" i="5"/>
  <c r="I187" i="5" s="1"/>
  <c r="L187" i="5"/>
  <c r="J187" i="5"/>
  <c r="L180" i="5"/>
  <c r="K180" i="5"/>
  <c r="K179" i="5" s="1"/>
  <c r="J180" i="5"/>
  <c r="J179" i="5" s="1"/>
  <c r="I180" i="5"/>
  <c r="L179" i="5"/>
  <c r="I179" i="5"/>
  <c r="L175" i="5"/>
  <c r="L174" i="5" s="1"/>
  <c r="L173" i="5" s="1"/>
  <c r="K175" i="5"/>
  <c r="J175" i="5"/>
  <c r="I175" i="5"/>
  <c r="I174" i="5" s="1"/>
  <c r="I173" i="5" s="1"/>
  <c r="K174" i="5"/>
  <c r="K173" i="5" s="1"/>
  <c r="J174" i="5"/>
  <c r="L171" i="5"/>
  <c r="L170" i="5" s="1"/>
  <c r="L169" i="5" s="1"/>
  <c r="K171" i="5"/>
  <c r="J171" i="5"/>
  <c r="I171" i="5"/>
  <c r="I170" i="5" s="1"/>
  <c r="I169" i="5" s="1"/>
  <c r="I168" i="5" s="1"/>
  <c r="K170" i="5"/>
  <c r="K169" i="5" s="1"/>
  <c r="K168" i="5" s="1"/>
  <c r="J170" i="5"/>
  <c r="J169" i="5" s="1"/>
  <c r="L166" i="5"/>
  <c r="K166" i="5"/>
  <c r="K165" i="5" s="1"/>
  <c r="J166" i="5"/>
  <c r="J165" i="5" s="1"/>
  <c r="I166" i="5"/>
  <c r="L165" i="5"/>
  <c r="I165" i="5"/>
  <c r="L161" i="5"/>
  <c r="L160" i="5" s="1"/>
  <c r="L159" i="5" s="1"/>
  <c r="L158" i="5" s="1"/>
  <c r="K161" i="5"/>
  <c r="J161" i="5"/>
  <c r="I161" i="5"/>
  <c r="I160" i="5" s="1"/>
  <c r="I159" i="5" s="1"/>
  <c r="I158" i="5" s="1"/>
  <c r="K160" i="5"/>
  <c r="J160" i="5"/>
  <c r="J159" i="5" s="1"/>
  <c r="J158" i="5" s="1"/>
  <c r="L155" i="5"/>
  <c r="K155" i="5"/>
  <c r="K154" i="5" s="1"/>
  <c r="K153" i="5" s="1"/>
  <c r="J155" i="5"/>
  <c r="J154" i="5" s="1"/>
  <c r="J153" i="5" s="1"/>
  <c r="I155" i="5"/>
  <c r="L154" i="5"/>
  <c r="I154" i="5"/>
  <c r="L153" i="5"/>
  <c r="I153" i="5"/>
  <c r="L151" i="5"/>
  <c r="L150" i="5" s="1"/>
  <c r="K151" i="5"/>
  <c r="K150" i="5" s="1"/>
  <c r="J151" i="5"/>
  <c r="J150" i="5" s="1"/>
  <c r="I151" i="5"/>
  <c r="I150" i="5"/>
  <c r="L147" i="5"/>
  <c r="L146" i="5" s="1"/>
  <c r="L145" i="5" s="1"/>
  <c r="K147" i="5"/>
  <c r="J147" i="5"/>
  <c r="I147" i="5"/>
  <c r="I146" i="5" s="1"/>
  <c r="I145" i="5" s="1"/>
  <c r="K146" i="5"/>
  <c r="K145" i="5" s="1"/>
  <c r="J146" i="5"/>
  <c r="J145" i="5" s="1"/>
  <c r="L142" i="5"/>
  <c r="L141" i="5" s="1"/>
  <c r="L140" i="5" s="1"/>
  <c r="K142" i="5"/>
  <c r="J142" i="5"/>
  <c r="I142" i="5"/>
  <c r="I141" i="5" s="1"/>
  <c r="I140" i="5" s="1"/>
  <c r="I139" i="5" s="1"/>
  <c r="K141" i="5"/>
  <c r="K140" i="5" s="1"/>
  <c r="J141" i="5"/>
  <c r="J140" i="5" s="1"/>
  <c r="J139" i="5" s="1"/>
  <c r="L137" i="5"/>
  <c r="L136" i="5" s="1"/>
  <c r="L135" i="5" s="1"/>
  <c r="K137" i="5"/>
  <c r="K136" i="5" s="1"/>
  <c r="K135" i="5" s="1"/>
  <c r="J137" i="5"/>
  <c r="J136" i="5" s="1"/>
  <c r="J135" i="5" s="1"/>
  <c r="I137" i="5"/>
  <c r="I136" i="5"/>
  <c r="I135" i="5"/>
  <c r="L133" i="5"/>
  <c r="L132" i="5" s="1"/>
  <c r="L131" i="5" s="1"/>
  <c r="K133" i="5"/>
  <c r="K132" i="5" s="1"/>
  <c r="K131" i="5" s="1"/>
  <c r="J133" i="5"/>
  <c r="J132" i="5" s="1"/>
  <c r="J131" i="5" s="1"/>
  <c r="I133" i="5"/>
  <c r="I132" i="5"/>
  <c r="I131" i="5"/>
  <c r="L129" i="5"/>
  <c r="K129" i="5"/>
  <c r="K128" i="5" s="1"/>
  <c r="K127" i="5" s="1"/>
  <c r="J129" i="5"/>
  <c r="J128" i="5" s="1"/>
  <c r="J127" i="5" s="1"/>
  <c r="I129" i="5"/>
  <c r="L128" i="5"/>
  <c r="I128" i="5"/>
  <c r="L127" i="5"/>
  <c r="I127" i="5"/>
  <c r="L125" i="5"/>
  <c r="K125" i="5"/>
  <c r="K124" i="5" s="1"/>
  <c r="K123" i="5" s="1"/>
  <c r="J125" i="5"/>
  <c r="J124" i="5" s="1"/>
  <c r="J123" i="5" s="1"/>
  <c r="I125" i="5"/>
  <c r="L124" i="5"/>
  <c r="I124" i="5"/>
  <c r="L123" i="5"/>
  <c r="I123" i="5"/>
  <c r="L121" i="5"/>
  <c r="K121" i="5"/>
  <c r="K120" i="5" s="1"/>
  <c r="K119" i="5" s="1"/>
  <c r="J121" i="5"/>
  <c r="J120" i="5" s="1"/>
  <c r="J119" i="5" s="1"/>
  <c r="I121" i="5"/>
  <c r="L120" i="5"/>
  <c r="I120" i="5"/>
  <c r="L119" i="5"/>
  <c r="I119" i="5"/>
  <c r="L116" i="5"/>
  <c r="K116" i="5"/>
  <c r="K115" i="5" s="1"/>
  <c r="K114" i="5" s="1"/>
  <c r="J116" i="5"/>
  <c r="J115" i="5" s="1"/>
  <c r="J114" i="5" s="1"/>
  <c r="I116" i="5"/>
  <c r="L115" i="5"/>
  <c r="I115" i="5"/>
  <c r="L114" i="5"/>
  <c r="I114" i="5"/>
  <c r="I113" i="5" s="1"/>
  <c r="L110" i="5"/>
  <c r="K110" i="5"/>
  <c r="J110" i="5"/>
  <c r="I110" i="5"/>
  <c r="L109" i="5"/>
  <c r="K109" i="5"/>
  <c r="J109" i="5"/>
  <c r="I109" i="5"/>
  <c r="L106" i="5"/>
  <c r="K106" i="5"/>
  <c r="K105" i="5" s="1"/>
  <c r="K104" i="5" s="1"/>
  <c r="J106" i="5"/>
  <c r="J105" i="5" s="1"/>
  <c r="J104" i="5" s="1"/>
  <c r="I106" i="5"/>
  <c r="L105" i="5"/>
  <c r="I105" i="5"/>
  <c r="L104" i="5"/>
  <c r="I104" i="5"/>
  <c r="L101" i="5"/>
  <c r="K101" i="5"/>
  <c r="K100" i="5" s="1"/>
  <c r="K99" i="5" s="1"/>
  <c r="J101" i="5"/>
  <c r="J100" i="5" s="1"/>
  <c r="J99" i="5" s="1"/>
  <c r="I101" i="5"/>
  <c r="L100" i="5"/>
  <c r="I100" i="5"/>
  <c r="L99" i="5"/>
  <c r="I99" i="5"/>
  <c r="L96" i="5"/>
  <c r="K96" i="5"/>
  <c r="K95" i="5" s="1"/>
  <c r="K94" i="5" s="1"/>
  <c r="K93" i="5" s="1"/>
  <c r="J96" i="5"/>
  <c r="J95" i="5" s="1"/>
  <c r="J94" i="5" s="1"/>
  <c r="J93" i="5" s="1"/>
  <c r="I96" i="5"/>
  <c r="L95" i="5"/>
  <c r="I95" i="5"/>
  <c r="L94" i="5"/>
  <c r="L93" i="5" s="1"/>
  <c r="I94" i="5"/>
  <c r="I93" i="5" s="1"/>
  <c r="L89" i="5"/>
  <c r="K89" i="5"/>
  <c r="J89" i="5"/>
  <c r="I89" i="5"/>
  <c r="L88" i="5"/>
  <c r="L87" i="5" s="1"/>
  <c r="L86" i="5" s="1"/>
  <c r="K88" i="5"/>
  <c r="J88" i="5"/>
  <c r="I88" i="5"/>
  <c r="I87" i="5" s="1"/>
  <c r="I86" i="5" s="1"/>
  <c r="K87" i="5"/>
  <c r="K86" i="5" s="1"/>
  <c r="J87" i="5"/>
  <c r="J86" i="5" s="1"/>
  <c r="L84" i="5"/>
  <c r="L83" i="5" s="1"/>
  <c r="L82" i="5" s="1"/>
  <c r="K84" i="5"/>
  <c r="J84" i="5"/>
  <c r="I84" i="5"/>
  <c r="I83" i="5" s="1"/>
  <c r="I82" i="5" s="1"/>
  <c r="K83" i="5"/>
  <c r="K82" i="5" s="1"/>
  <c r="J83" i="5"/>
  <c r="J82" i="5" s="1"/>
  <c r="L78" i="5"/>
  <c r="L77" i="5" s="1"/>
  <c r="L66" i="5" s="1"/>
  <c r="L65" i="5" s="1"/>
  <c r="K78" i="5"/>
  <c r="J78" i="5"/>
  <c r="I78" i="5"/>
  <c r="I77" i="5" s="1"/>
  <c r="I66" i="5" s="1"/>
  <c r="I65" i="5" s="1"/>
  <c r="K77" i="5"/>
  <c r="J77" i="5"/>
  <c r="L73" i="5"/>
  <c r="K73" i="5"/>
  <c r="J73" i="5"/>
  <c r="I73" i="5"/>
  <c r="L72" i="5"/>
  <c r="K72" i="5"/>
  <c r="J72" i="5"/>
  <c r="I72" i="5"/>
  <c r="L68" i="5"/>
  <c r="K68" i="5"/>
  <c r="K67" i="5" s="1"/>
  <c r="K66" i="5" s="1"/>
  <c r="K65" i="5" s="1"/>
  <c r="J68" i="5"/>
  <c r="J67" i="5" s="1"/>
  <c r="J66" i="5" s="1"/>
  <c r="J65" i="5" s="1"/>
  <c r="I68" i="5"/>
  <c r="L67" i="5"/>
  <c r="I67" i="5"/>
  <c r="L49" i="5"/>
  <c r="K49" i="5"/>
  <c r="J49" i="5"/>
  <c r="J48" i="5" s="1"/>
  <c r="J47" i="5" s="1"/>
  <c r="J46" i="5" s="1"/>
  <c r="I49" i="5"/>
  <c r="L48" i="5"/>
  <c r="L47" i="5" s="1"/>
  <c r="L46" i="5" s="1"/>
  <c r="K48" i="5"/>
  <c r="I48" i="5"/>
  <c r="I47" i="5" s="1"/>
  <c r="I46" i="5" s="1"/>
  <c r="K47" i="5"/>
  <c r="K46" i="5" s="1"/>
  <c r="L44" i="5"/>
  <c r="L43" i="5" s="1"/>
  <c r="L42" i="5" s="1"/>
  <c r="K44" i="5"/>
  <c r="J44" i="5"/>
  <c r="I44" i="5"/>
  <c r="I43" i="5" s="1"/>
  <c r="I42" i="5" s="1"/>
  <c r="K43" i="5"/>
  <c r="K42" i="5" s="1"/>
  <c r="J43" i="5"/>
  <c r="J42" i="5" s="1"/>
  <c r="L40" i="5"/>
  <c r="K40" i="5"/>
  <c r="J40" i="5"/>
  <c r="I40" i="5"/>
  <c r="I37" i="5" s="1"/>
  <c r="I36" i="5" s="1"/>
  <c r="I35" i="5" s="1"/>
  <c r="L38" i="5"/>
  <c r="K38" i="5"/>
  <c r="K37" i="5" s="1"/>
  <c r="K36" i="5" s="1"/>
  <c r="K35" i="5" s="1"/>
  <c r="J38" i="5"/>
  <c r="J37" i="5" s="1"/>
  <c r="J36" i="5" s="1"/>
  <c r="J35" i="5" s="1"/>
  <c r="I38" i="5"/>
  <c r="L37" i="5"/>
  <c r="L36" i="5"/>
  <c r="L365" i="23"/>
  <c r="K365" i="23"/>
  <c r="J365" i="23"/>
  <c r="I365" i="23"/>
  <c r="L364" i="23"/>
  <c r="K364" i="23"/>
  <c r="J364" i="23"/>
  <c r="I364" i="23"/>
  <c r="L362" i="23"/>
  <c r="K362" i="23"/>
  <c r="J362" i="23"/>
  <c r="I362" i="23"/>
  <c r="L361" i="23"/>
  <c r="K361" i="23"/>
  <c r="J361" i="23"/>
  <c r="I361" i="23"/>
  <c r="L359" i="23"/>
  <c r="L358" i="23" s="1"/>
  <c r="K359" i="23"/>
  <c r="K358" i="23" s="1"/>
  <c r="J359" i="23"/>
  <c r="J358" i="23" s="1"/>
  <c r="I359" i="23"/>
  <c r="I358" i="23" s="1"/>
  <c r="L355" i="23"/>
  <c r="K355" i="23"/>
  <c r="J355" i="23"/>
  <c r="I355" i="23"/>
  <c r="L354" i="23"/>
  <c r="K354" i="23"/>
  <c r="J354" i="23"/>
  <c r="I354" i="23"/>
  <c r="L351" i="23"/>
  <c r="K351" i="23"/>
  <c r="J351" i="23"/>
  <c r="I351" i="23"/>
  <c r="L350" i="23"/>
  <c r="K350" i="23"/>
  <c r="J350" i="23"/>
  <c r="I350" i="23"/>
  <c r="L347" i="23"/>
  <c r="L346" i="23" s="1"/>
  <c r="K347" i="23"/>
  <c r="K346" i="23" s="1"/>
  <c r="J347" i="23"/>
  <c r="J346" i="23" s="1"/>
  <c r="I347" i="23"/>
  <c r="I346" i="23" s="1"/>
  <c r="L343" i="23"/>
  <c r="K343" i="23"/>
  <c r="J343" i="23"/>
  <c r="I343" i="23"/>
  <c r="L340" i="23"/>
  <c r="K340" i="23"/>
  <c r="J340" i="23"/>
  <c r="I340" i="23"/>
  <c r="L338" i="23"/>
  <c r="K338" i="23"/>
  <c r="J338" i="23"/>
  <c r="I338" i="23"/>
  <c r="L337" i="23"/>
  <c r="K337" i="23"/>
  <c r="J337" i="23"/>
  <c r="I337" i="23"/>
  <c r="L333" i="23"/>
  <c r="K333" i="23"/>
  <c r="J333" i="23"/>
  <c r="I333" i="23"/>
  <c r="L332" i="23"/>
  <c r="K332" i="23"/>
  <c r="J332" i="23"/>
  <c r="I332" i="23"/>
  <c r="L330" i="23"/>
  <c r="L329" i="23" s="1"/>
  <c r="K330" i="23"/>
  <c r="K329" i="23" s="1"/>
  <c r="J330" i="23"/>
  <c r="J329" i="23" s="1"/>
  <c r="I330" i="23"/>
  <c r="I329" i="23" s="1"/>
  <c r="L327" i="23"/>
  <c r="K327" i="23"/>
  <c r="J327" i="23"/>
  <c r="I327" i="23"/>
  <c r="L326" i="23"/>
  <c r="K326" i="23"/>
  <c r="J326" i="23"/>
  <c r="I326" i="23"/>
  <c r="L323" i="23"/>
  <c r="K323" i="23"/>
  <c r="J323" i="23"/>
  <c r="I323" i="23"/>
  <c r="L322" i="23"/>
  <c r="K322" i="23"/>
  <c r="J322" i="23"/>
  <c r="I322" i="23"/>
  <c r="L319" i="23"/>
  <c r="L318" i="23" s="1"/>
  <c r="K319" i="23"/>
  <c r="K318" i="23" s="1"/>
  <c r="J319" i="23"/>
  <c r="J318" i="23" s="1"/>
  <c r="I319" i="23"/>
  <c r="I318" i="23" s="1"/>
  <c r="L315" i="23"/>
  <c r="K315" i="23"/>
  <c r="J315" i="23"/>
  <c r="I315" i="23"/>
  <c r="L314" i="23"/>
  <c r="K314" i="23"/>
  <c r="J314" i="23"/>
  <c r="I314" i="23"/>
  <c r="L311" i="23"/>
  <c r="K311" i="23"/>
  <c r="J311" i="23"/>
  <c r="I311" i="23"/>
  <c r="L308" i="23"/>
  <c r="K308" i="23"/>
  <c r="J308" i="23"/>
  <c r="I308" i="23"/>
  <c r="L306" i="23"/>
  <c r="L305" i="23" s="1"/>
  <c r="L304" i="23" s="1"/>
  <c r="K306" i="23"/>
  <c r="K305" i="23" s="1"/>
  <c r="K304" i="23" s="1"/>
  <c r="J306" i="23"/>
  <c r="J305" i="23" s="1"/>
  <c r="J304" i="23" s="1"/>
  <c r="I306" i="23"/>
  <c r="I305" i="23" s="1"/>
  <c r="I304" i="23" s="1"/>
  <c r="L300" i="23"/>
  <c r="K300" i="23"/>
  <c r="J300" i="23"/>
  <c r="I300" i="23"/>
  <c r="L299" i="23"/>
  <c r="K299" i="23"/>
  <c r="J299" i="23"/>
  <c r="I299" i="23"/>
  <c r="L297" i="23"/>
  <c r="L296" i="23" s="1"/>
  <c r="K297" i="23"/>
  <c r="K296" i="23" s="1"/>
  <c r="J297" i="23"/>
  <c r="J296" i="23" s="1"/>
  <c r="I297" i="23"/>
  <c r="I296" i="23" s="1"/>
  <c r="L294" i="23"/>
  <c r="K294" i="23"/>
  <c r="J294" i="23"/>
  <c r="I294" i="23"/>
  <c r="L293" i="23"/>
  <c r="K293" i="23"/>
  <c r="J293" i="23"/>
  <c r="I293" i="23"/>
  <c r="L290" i="23"/>
  <c r="K290" i="23"/>
  <c r="J290" i="23"/>
  <c r="I290" i="23"/>
  <c r="L289" i="23"/>
  <c r="K289" i="23"/>
  <c r="J289" i="23"/>
  <c r="I289" i="23"/>
  <c r="L286" i="23"/>
  <c r="L285" i="23" s="1"/>
  <c r="K286" i="23"/>
  <c r="K285" i="23" s="1"/>
  <c r="J286" i="23"/>
  <c r="J285" i="23" s="1"/>
  <c r="I286" i="23"/>
  <c r="I285" i="23" s="1"/>
  <c r="L282" i="23"/>
  <c r="K282" i="23"/>
  <c r="K281" i="23" s="1"/>
  <c r="J282" i="23"/>
  <c r="I282" i="23"/>
  <c r="L281" i="23"/>
  <c r="J281" i="23"/>
  <c r="I281" i="23"/>
  <c r="L278" i="23"/>
  <c r="K278" i="23"/>
  <c r="J278" i="23"/>
  <c r="I278" i="23"/>
  <c r="L275" i="23"/>
  <c r="K275" i="23"/>
  <c r="J275" i="23"/>
  <c r="I275" i="23"/>
  <c r="L273" i="23"/>
  <c r="L272" i="23" s="1"/>
  <c r="L271" i="23" s="1"/>
  <c r="K273" i="23"/>
  <c r="K272" i="23" s="1"/>
  <c r="J273" i="23"/>
  <c r="J272" i="23" s="1"/>
  <c r="I273" i="23"/>
  <c r="I272" i="23" s="1"/>
  <c r="L268" i="23"/>
  <c r="L267" i="23" s="1"/>
  <c r="K268" i="23"/>
  <c r="K267" i="23" s="1"/>
  <c r="J268" i="23"/>
  <c r="J267" i="23" s="1"/>
  <c r="I268" i="23"/>
  <c r="I267" i="23" s="1"/>
  <c r="L265" i="23"/>
  <c r="K265" i="23"/>
  <c r="J265" i="23"/>
  <c r="I265" i="23"/>
  <c r="L264" i="23"/>
  <c r="K264" i="23"/>
  <c r="J264" i="23"/>
  <c r="I264" i="23"/>
  <c r="L262" i="23"/>
  <c r="K262" i="23"/>
  <c r="J262" i="23"/>
  <c r="I262" i="23"/>
  <c r="L261" i="23"/>
  <c r="K261" i="23"/>
  <c r="J261" i="23"/>
  <c r="I261" i="23"/>
  <c r="L258" i="23"/>
  <c r="L257" i="23" s="1"/>
  <c r="K258" i="23"/>
  <c r="K257" i="23" s="1"/>
  <c r="J258" i="23"/>
  <c r="J257" i="23" s="1"/>
  <c r="I258" i="23"/>
  <c r="I257" i="23" s="1"/>
  <c r="L254" i="23"/>
  <c r="K254" i="23"/>
  <c r="K253" i="23" s="1"/>
  <c r="J254" i="23"/>
  <c r="I254" i="23"/>
  <c r="I253" i="23" s="1"/>
  <c r="L253" i="23"/>
  <c r="J253" i="23"/>
  <c r="L250" i="23"/>
  <c r="K250" i="23"/>
  <c r="J250" i="23"/>
  <c r="I250" i="23"/>
  <c r="L249" i="23"/>
  <c r="K249" i="23"/>
  <c r="J249" i="23"/>
  <c r="I249" i="23"/>
  <c r="L246" i="23"/>
  <c r="K246" i="23"/>
  <c r="J246" i="23"/>
  <c r="I246" i="23"/>
  <c r="L243" i="23"/>
  <c r="K243" i="23"/>
  <c r="J243" i="23"/>
  <c r="I243" i="23"/>
  <c r="L241" i="23"/>
  <c r="K241" i="23"/>
  <c r="K240" i="23" s="1"/>
  <c r="J241" i="23"/>
  <c r="I241" i="23"/>
  <c r="I240" i="23" s="1"/>
  <c r="L240" i="23"/>
  <c r="L239" i="23" s="1"/>
  <c r="L238" i="23" s="1"/>
  <c r="J240" i="23"/>
  <c r="L234" i="23"/>
  <c r="L233" i="23" s="1"/>
  <c r="L232" i="23" s="1"/>
  <c r="K234" i="23"/>
  <c r="K233" i="23" s="1"/>
  <c r="K232" i="23" s="1"/>
  <c r="J234" i="23"/>
  <c r="J233" i="23" s="1"/>
  <c r="J232" i="23" s="1"/>
  <c r="I234" i="23"/>
  <c r="I233" i="23" s="1"/>
  <c r="I232" i="23" s="1"/>
  <c r="L230" i="23"/>
  <c r="L229" i="23" s="1"/>
  <c r="L228" i="23" s="1"/>
  <c r="K230" i="23"/>
  <c r="K229" i="23" s="1"/>
  <c r="K228" i="23" s="1"/>
  <c r="J230" i="23"/>
  <c r="J229" i="23" s="1"/>
  <c r="J228" i="23" s="1"/>
  <c r="I230" i="23"/>
  <c r="I229" i="23" s="1"/>
  <c r="I228" i="23" s="1"/>
  <c r="L221" i="23"/>
  <c r="L220" i="23" s="1"/>
  <c r="K221" i="23"/>
  <c r="K220" i="23" s="1"/>
  <c r="J221" i="23"/>
  <c r="J220" i="23" s="1"/>
  <c r="I221" i="23"/>
  <c r="I220" i="23" s="1"/>
  <c r="L218" i="23"/>
  <c r="K218" i="23"/>
  <c r="K217" i="23" s="1"/>
  <c r="K216" i="23" s="1"/>
  <c r="J218" i="23"/>
  <c r="I218" i="23"/>
  <c r="I217" i="23" s="1"/>
  <c r="I216" i="23" s="1"/>
  <c r="L217" i="23"/>
  <c r="L216" i="23" s="1"/>
  <c r="J217" i="23"/>
  <c r="L211" i="23"/>
  <c r="K211" i="23"/>
  <c r="K210" i="23" s="1"/>
  <c r="K209" i="23" s="1"/>
  <c r="J211" i="23"/>
  <c r="I211" i="23"/>
  <c r="I210" i="23" s="1"/>
  <c r="I209" i="23" s="1"/>
  <c r="L210" i="23"/>
  <c r="L209" i="23" s="1"/>
  <c r="J210" i="23"/>
  <c r="J209" i="23" s="1"/>
  <c r="L207" i="23"/>
  <c r="K207" i="23"/>
  <c r="K206" i="23" s="1"/>
  <c r="J207" i="23"/>
  <c r="I207" i="23"/>
  <c r="I206" i="23" s="1"/>
  <c r="L206" i="23"/>
  <c r="J206" i="23"/>
  <c r="L202" i="23"/>
  <c r="K202" i="23"/>
  <c r="J202" i="23"/>
  <c r="I202" i="23"/>
  <c r="L201" i="23"/>
  <c r="K201" i="23"/>
  <c r="J201" i="23"/>
  <c r="I201" i="23"/>
  <c r="L196" i="23"/>
  <c r="L195" i="23" s="1"/>
  <c r="L186" i="23" s="1"/>
  <c r="L185" i="23" s="1"/>
  <c r="K196" i="23"/>
  <c r="J196" i="23"/>
  <c r="J195" i="23" s="1"/>
  <c r="I196" i="23"/>
  <c r="K195" i="23"/>
  <c r="I195" i="23"/>
  <c r="L191" i="23"/>
  <c r="K191" i="23"/>
  <c r="K190" i="23" s="1"/>
  <c r="J191" i="23"/>
  <c r="I191" i="23"/>
  <c r="I190" i="23" s="1"/>
  <c r="L190" i="23"/>
  <c r="J190" i="23"/>
  <c r="L188" i="23"/>
  <c r="K188" i="23"/>
  <c r="J188" i="23"/>
  <c r="I188" i="23"/>
  <c r="L187" i="23"/>
  <c r="K187" i="23"/>
  <c r="J187" i="23"/>
  <c r="I187" i="23"/>
  <c r="L180" i="23"/>
  <c r="L179" i="23" s="1"/>
  <c r="K180" i="23"/>
  <c r="K179" i="23" s="1"/>
  <c r="J180" i="23"/>
  <c r="J179" i="23" s="1"/>
  <c r="I180" i="23"/>
  <c r="I179" i="23"/>
  <c r="L175" i="23"/>
  <c r="K175" i="23"/>
  <c r="K174" i="23" s="1"/>
  <c r="K173" i="23" s="1"/>
  <c r="J175" i="23"/>
  <c r="I175" i="23"/>
  <c r="I174" i="23" s="1"/>
  <c r="I173" i="23" s="1"/>
  <c r="L174" i="23"/>
  <c r="J174" i="23"/>
  <c r="L171" i="23"/>
  <c r="K171" i="23"/>
  <c r="K170" i="23" s="1"/>
  <c r="K169" i="23" s="1"/>
  <c r="K168" i="23" s="1"/>
  <c r="J171" i="23"/>
  <c r="I171" i="23"/>
  <c r="I170" i="23" s="1"/>
  <c r="I169" i="23" s="1"/>
  <c r="I168" i="23" s="1"/>
  <c r="L170" i="23"/>
  <c r="L169" i="23" s="1"/>
  <c r="J170" i="23"/>
  <c r="J169" i="23" s="1"/>
  <c r="L166" i="23"/>
  <c r="L165" i="23" s="1"/>
  <c r="K166" i="23"/>
  <c r="K165" i="23" s="1"/>
  <c r="J166" i="23"/>
  <c r="J165" i="23" s="1"/>
  <c r="I166" i="23"/>
  <c r="I165" i="23"/>
  <c r="L161" i="23"/>
  <c r="L160" i="23" s="1"/>
  <c r="K161" i="23"/>
  <c r="K160" i="23" s="1"/>
  <c r="J161" i="23"/>
  <c r="I161" i="23"/>
  <c r="I160" i="23" s="1"/>
  <c r="I159" i="23" s="1"/>
  <c r="I158" i="23" s="1"/>
  <c r="J160" i="23"/>
  <c r="J159" i="23" s="1"/>
  <c r="J158" i="23" s="1"/>
  <c r="L155" i="23"/>
  <c r="L154" i="23" s="1"/>
  <c r="L153" i="23" s="1"/>
  <c r="K155" i="23"/>
  <c r="J155" i="23"/>
  <c r="J154" i="23" s="1"/>
  <c r="J153" i="23" s="1"/>
  <c r="I155" i="23"/>
  <c r="K154" i="23"/>
  <c r="I154" i="23"/>
  <c r="K153" i="23"/>
  <c r="I153" i="23"/>
  <c r="L151" i="23"/>
  <c r="L150" i="23" s="1"/>
  <c r="K151" i="23"/>
  <c r="J151" i="23"/>
  <c r="J150" i="23" s="1"/>
  <c r="I151" i="23"/>
  <c r="K150" i="23"/>
  <c r="I150" i="23"/>
  <c r="L147" i="23"/>
  <c r="L146" i="23" s="1"/>
  <c r="L145" i="23" s="1"/>
  <c r="K147" i="23"/>
  <c r="K146" i="23" s="1"/>
  <c r="K145" i="23" s="1"/>
  <c r="J147" i="23"/>
  <c r="I147" i="23"/>
  <c r="I146" i="23" s="1"/>
  <c r="I145" i="23" s="1"/>
  <c r="J146" i="23"/>
  <c r="J145" i="23" s="1"/>
  <c r="L142" i="23"/>
  <c r="L141" i="23" s="1"/>
  <c r="L140" i="23" s="1"/>
  <c r="K142" i="23"/>
  <c r="K141" i="23" s="1"/>
  <c r="K140" i="23" s="1"/>
  <c r="J142" i="23"/>
  <c r="I142" i="23"/>
  <c r="I141" i="23" s="1"/>
  <c r="I140" i="23" s="1"/>
  <c r="I139" i="23" s="1"/>
  <c r="J141" i="23"/>
  <c r="J140" i="23" s="1"/>
  <c r="L137" i="23"/>
  <c r="L136" i="23" s="1"/>
  <c r="L135" i="23" s="1"/>
  <c r="K137" i="23"/>
  <c r="K136" i="23" s="1"/>
  <c r="K135" i="23" s="1"/>
  <c r="J137" i="23"/>
  <c r="J136" i="23" s="1"/>
  <c r="J135" i="23" s="1"/>
  <c r="I137" i="23"/>
  <c r="I136" i="23"/>
  <c r="I135" i="23" s="1"/>
  <c r="L133" i="23"/>
  <c r="L132" i="23" s="1"/>
  <c r="L131" i="23" s="1"/>
  <c r="K133" i="23"/>
  <c r="K132" i="23" s="1"/>
  <c r="K131" i="23" s="1"/>
  <c r="J133" i="23"/>
  <c r="J132" i="23" s="1"/>
  <c r="J131" i="23" s="1"/>
  <c r="I133" i="23"/>
  <c r="I132" i="23"/>
  <c r="I131" i="23"/>
  <c r="L129" i="23"/>
  <c r="L128" i="23" s="1"/>
  <c r="L127" i="23" s="1"/>
  <c r="K129" i="23"/>
  <c r="K128" i="23" s="1"/>
  <c r="K127" i="23" s="1"/>
  <c r="J129" i="23"/>
  <c r="J128" i="23" s="1"/>
  <c r="J127" i="23" s="1"/>
  <c r="I129" i="23"/>
  <c r="I128" i="23"/>
  <c r="I127" i="23"/>
  <c r="L125" i="23"/>
  <c r="L124" i="23" s="1"/>
  <c r="L123" i="23" s="1"/>
  <c r="K125" i="23"/>
  <c r="K124" i="23" s="1"/>
  <c r="K123" i="23" s="1"/>
  <c r="J125" i="23"/>
  <c r="J124" i="23" s="1"/>
  <c r="J123" i="23" s="1"/>
  <c r="I125" i="23"/>
  <c r="I124" i="23"/>
  <c r="I123" i="23"/>
  <c r="L121" i="23"/>
  <c r="L120" i="23" s="1"/>
  <c r="L119" i="23" s="1"/>
  <c r="K121" i="23"/>
  <c r="K120" i="23" s="1"/>
  <c r="K119" i="23" s="1"/>
  <c r="J121" i="23"/>
  <c r="J120" i="23" s="1"/>
  <c r="J119" i="23" s="1"/>
  <c r="I121" i="23"/>
  <c r="I120" i="23"/>
  <c r="I119" i="23"/>
  <c r="L116" i="23"/>
  <c r="L115" i="23" s="1"/>
  <c r="L114" i="23" s="1"/>
  <c r="K116" i="23"/>
  <c r="K115" i="23" s="1"/>
  <c r="K114" i="23" s="1"/>
  <c r="J116" i="23"/>
  <c r="J115" i="23" s="1"/>
  <c r="J114" i="23" s="1"/>
  <c r="I116" i="23"/>
  <c r="I115" i="23"/>
  <c r="I114" i="23"/>
  <c r="I113" i="23" s="1"/>
  <c r="L110" i="23"/>
  <c r="L109" i="23" s="1"/>
  <c r="K110" i="23"/>
  <c r="J110" i="23"/>
  <c r="I110" i="23"/>
  <c r="K109" i="23"/>
  <c r="J109" i="23"/>
  <c r="I109" i="23"/>
  <c r="L106" i="23"/>
  <c r="L105" i="23" s="1"/>
  <c r="K106" i="23"/>
  <c r="K105" i="23" s="1"/>
  <c r="K104" i="23" s="1"/>
  <c r="J106" i="23"/>
  <c r="J105" i="23" s="1"/>
  <c r="J104" i="23" s="1"/>
  <c r="I106" i="23"/>
  <c r="I105" i="23"/>
  <c r="I104" i="23"/>
  <c r="L101" i="23"/>
  <c r="L100" i="23" s="1"/>
  <c r="L99" i="23" s="1"/>
  <c r="K101" i="23"/>
  <c r="K100" i="23" s="1"/>
  <c r="K99" i="23" s="1"/>
  <c r="J101" i="23"/>
  <c r="J100" i="23" s="1"/>
  <c r="J99" i="23" s="1"/>
  <c r="I101" i="23"/>
  <c r="I100" i="23"/>
  <c r="I99" i="23"/>
  <c r="L96" i="23"/>
  <c r="L95" i="23" s="1"/>
  <c r="L94" i="23" s="1"/>
  <c r="K96" i="23"/>
  <c r="K95" i="23" s="1"/>
  <c r="K94" i="23" s="1"/>
  <c r="J96" i="23"/>
  <c r="J95" i="23" s="1"/>
  <c r="J94" i="23" s="1"/>
  <c r="I96" i="23"/>
  <c r="I95" i="23"/>
  <c r="I94" i="23"/>
  <c r="I93" i="23" s="1"/>
  <c r="L89" i="23"/>
  <c r="L88" i="23" s="1"/>
  <c r="L87" i="23" s="1"/>
  <c r="L86" i="23" s="1"/>
  <c r="K89" i="23"/>
  <c r="J89" i="23"/>
  <c r="J88" i="23" s="1"/>
  <c r="J87" i="23" s="1"/>
  <c r="J86" i="23" s="1"/>
  <c r="I89" i="23"/>
  <c r="I88" i="23" s="1"/>
  <c r="I87" i="23" s="1"/>
  <c r="I86" i="23" s="1"/>
  <c r="K88" i="23"/>
  <c r="K87" i="23" s="1"/>
  <c r="K86" i="23" s="1"/>
  <c r="L84" i="23"/>
  <c r="K84" i="23"/>
  <c r="K83" i="23" s="1"/>
  <c r="K82" i="23" s="1"/>
  <c r="J84" i="23"/>
  <c r="I84" i="23"/>
  <c r="I83" i="23" s="1"/>
  <c r="I82" i="23" s="1"/>
  <c r="L83" i="23"/>
  <c r="L82" i="23" s="1"/>
  <c r="J83" i="23"/>
  <c r="J82" i="23" s="1"/>
  <c r="L78" i="23"/>
  <c r="K78" i="23"/>
  <c r="K77" i="23" s="1"/>
  <c r="K66" i="23" s="1"/>
  <c r="K65" i="23" s="1"/>
  <c r="J78" i="23"/>
  <c r="I78" i="23"/>
  <c r="I77" i="23" s="1"/>
  <c r="I66" i="23" s="1"/>
  <c r="I65" i="23" s="1"/>
  <c r="L77" i="23"/>
  <c r="J77" i="23"/>
  <c r="L73" i="23"/>
  <c r="K73" i="23"/>
  <c r="J73" i="23"/>
  <c r="I73" i="23"/>
  <c r="L72" i="23"/>
  <c r="K72" i="23"/>
  <c r="J72" i="23"/>
  <c r="I72" i="23"/>
  <c r="L68" i="23"/>
  <c r="L67" i="23" s="1"/>
  <c r="L66" i="23" s="1"/>
  <c r="L65" i="23" s="1"/>
  <c r="K68" i="23"/>
  <c r="J68" i="23"/>
  <c r="J67" i="23" s="1"/>
  <c r="J66" i="23" s="1"/>
  <c r="J65" i="23" s="1"/>
  <c r="I68" i="23"/>
  <c r="K67" i="23"/>
  <c r="I67" i="23"/>
  <c r="L49" i="23"/>
  <c r="L48" i="23" s="1"/>
  <c r="L47" i="23" s="1"/>
  <c r="L46" i="23" s="1"/>
  <c r="K49" i="23"/>
  <c r="K48" i="23" s="1"/>
  <c r="K47" i="23" s="1"/>
  <c r="K46" i="23" s="1"/>
  <c r="J49" i="23"/>
  <c r="J48" i="23" s="1"/>
  <c r="J47" i="23" s="1"/>
  <c r="J46" i="23" s="1"/>
  <c r="I49" i="23"/>
  <c r="I48" i="23" s="1"/>
  <c r="I47" i="23" s="1"/>
  <c r="I46" i="23" s="1"/>
  <c r="L44" i="23"/>
  <c r="L43" i="23" s="1"/>
  <c r="L42" i="23" s="1"/>
  <c r="K44" i="23"/>
  <c r="K43" i="23" s="1"/>
  <c r="K42" i="23" s="1"/>
  <c r="J44" i="23"/>
  <c r="I44" i="23"/>
  <c r="I43" i="23" s="1"/>
  <c r="I42" i="23" s="1"/>
  <c r="J43" i="23"/>
  <c r="J42" i="23" s="1"/>
  <c r="L40" i="23"/>
  <c r="K40" i="23"/>
  <c r="J40" i="23"/>
  <c r="I40" i="23"/>
  <c r="L38" i="23"/>
  <c r="K38" i="23"/>
  <c r="J38" i="23"/>
  <c r="J37" i="23" s="1"/>
  <c r="J36" i="23" s="1"/>
  <c r="I38" i="23"/>
  <c r="L37" i="23"/>
  <c r="L36" i="23" s="1"/>
  <c r="L35" i="23" s="1"/>
  <c r="K37" i="23"/>
  <c r="I37" i="23"/>
  <c r="I36" i="23" s="1"/>
  <c r="K36" i="23"/>
  <c r="L365" i="29"/>
  <c r="K365" i="29"/>
  <c r="K364" i="29" s="1"/>
  <c r="J365" i="29"/>
  <c r="I365" i="29"/>
  <c r="L364" i="29"/>
  <c r="J364" i="29"/>
  <c r="I364" i="29"/>
  <c r="L362" i="29"/>
  <c r="K362" i="29"/>
  <c r="J362" i="29"/>
  <c r="I362" i="29"/>
  <c r="L361" i="29"/>
  <c r="K361" i="29"/>
  <c r="J361" i="29"/>
  <c r="I361" i="29"/>
  <c r="L359" i="29"/>
  <c r="L358" i="29" s="1"/>
  <c r="K359" i="29"/>
  <c r="K358" i="29" s="1"/>
  <c r="J359" i="29"/>
  <c r="J358" i="29" s="1"/>
  <c r="I359" i="29"/>
  <c r="I358" i="29" s="1"/>
  <c r="L355" i="29"/>
  <c r="K355" i="29"/>
  <c r="K354" i="29" s="1"/>
  <c r="J355" i="29"/>
  <c r="I355" i="29"/>
  <c r="L354" i="29"/>
  <c r="J354" i="29"/>
  <c r="I354" i="29"/>
  <c r="L351" i="29"/>
  <c r="K351" i="29"/>
  <c r="J351" i="29"/>
  <c r="I351" i="29"/>
  <c r="L350" i="29"/>
  <c r="K350" i="29"/>
  <c r="J350" i="29"/>
  <c r="I350" i="29"/>
  <c r="L347" i="29"/>
  <c r="L346" i="29" s="1"/>
  <c r="L336" i="29" s="1"/>
  <c r="K347" i="29"/>
  <c r="K346" i="29" s="1"/>
  <c r="J347" i="29"/>
  <c r="J346" i="29" s="1"/>
  <c r="J336" i="29" s="1"/>
  <c r="I347" i="29"/>
  <c r="I346" i="29" s="1"/>
  <c r="L343" i="29"/>
  <c r="K343" i="29"/>
  <c r="J343" i="29"/>
  <c r="I343" i="29"/>
  <c r="L340" i="29"/>
  <c r="K340" i="29"/>
  <c r="J340" i="29"/>
  <c r="I340" i="29"/>
  <c r="L338" i="29"/>
  <c r="K338" i="29"/>
  <c r="J338" i="29"/>
  <c r="I338" i="29"/>
  <c r="L337" i="29"/>
  <c r="K337" i="29"/>
  <c r="J337" i="29"/>
  <c r="I337" i="29"/>
  <c r="L333" i="29"/>
  <c r="K333" i="29"/>
  <c r="J333" i="29"/>
  <c r="I333" i="29"/>
  <c r="L332" i="29"/>
  <c r="K332" i="29"/>
  <c r="J332" i="29"/>
  <c r="I332" i="29"/>
  <c r="L330" i="29"/>
  <c r="L329" i="29" s="1"/>
  <c r="K330" i="29"/>
  <c r="K329" i="29" s="1"/>
  <c r="J330" i="29"/>
  <c r="J329" i="29" s="1"/>
  <c r="I330" i="29"/>
  <c r="I329" i="29" s="1"/>
  <c r="L327" i="29"/>
  <c r="K327" i="29"/>
  <c r="K326" i="29" s="1"/>
  <c r="J327" i="29"/>
  <c r="I327" i="29"/>
  <c r="L326" i="29"/>
  <c r="J326" i="29"/>
  <c r="I326" i="29"/>
  <c r="L323" i="29"/>
  <c r="K323" i="29"/>
  <c r="J323" i="29"/>
  <c r="I323" i="29"/>
  <c r="L322" i="29"/>
  <c r="K322" i="29"/>
  <c r="J322" i="29"/>
  <c r="I322" i="29"/>
  <c r="L319" i="29"/>
  <c r="L318" i="29" s="1"/>
  <c r="K319" i="29"/>
  <c r="K318" i="29" s="1"/>
  <c r="J319" i="29"/>
  <c r="J318" i="29" s="1"/>
  <c r="I319" i="29"/>
  <c r="I318" i="29" s="1"/>
  <c r="L315" i="29"/>
  <c r="K315" i="29"/>
  <c r="K314" i="29" s="1"/>
  <c r="J315" i="29"/>
  <c r="I315" i="29"/>
  <c r="L314" i="29"/>
  <c r="J314" i="29"/>
  <c r="I314" i="29"/>
  <c r="L311" i="29"/>
  <c r="K311" i="29"/>
  <c r="J311" i="29"/>
  <c r="I311" i="29"/>
  <c r="L308" i="29"/>
  <c r="K308" i="29"/>
  <c r="J308" i="29"/>
  <c r="I308" i="29"/>
  <c r="L306" i="29"/>
  <c r="L305" i="29" s="1"/>
  <c r="K306" i="29"/>
  <c r="K305" i="29" s="1"/>
  <c r="J306" i="29"/>
  <c r="J305" i="29" s="1"/>
  <c r="J304" i="29" s="1"/>
  <c r="J303" i="29" s="1"/>
  <c r="I306" i="29"/>
  <c r="I305" i="29" s="1"/>
  <c r="I304" i="29" s="1"/>
  <c r="L300" i="29"/>
  <c r="K300" i="29"/>
  <c r="J300" i="29"/>
  <c r="I300" i="29"/>
  <c r="L299" i="29"/>
  <c r="K299" i="29"/>
  <c r="J299" i="29"/>
  <c r="I299" i="29"/>
  <c r="L297" i="29"/>
  <c r="L296" i="29" s="1"/>
  <c r="K297" i="29"/>
  <c r="K296" i="29" s="1"/>
  <c r="J297" i="29"/>
  <c r="J296" i="29" s="1"/>
  <c r="I297" i="29"/>
  <c r="I296" i="29" s="1"/>
  <c r="L294" i="29"/>
  <c r="K294" i="29"/>
  <c r="K293" i="29" s="1"/>
  <c r="J294" i="29"/>
  <c r="I294" i="29"/>
  <c r="L293" i="29"/>
  <c r="J293" i="29"/>
  <c r="I293" i="29"/>
  <c r="L290" i="29"/>
  <c r="K290" i="29"/>
  <c r="J290" i="29"/>
  <c r="I290" i="29"/>
  <c r="L289" i="29"/>
  <c r="K289" i="29"/>
  <c r="J289" i="29"/>
  <c r="I289" i="29"/>
  <c r="L286" i="29"/>
  <c r="L285" i="29" s="1"/>
  <c r="K286" i="29"/>
  <c r="K285" i="29" s="1"/>
  <c r="J286" i="29"/>
  <c r="J285" i="29" s="1"/>
  <c r="I286" i="29"/>
  <c r="I285" i="29" s="1"/>
  <c r="L282" i="29"/>
  <c r="K282" i="29"/>
  <c r="K281" i="29" s="1"/>
  <c r="J282" i="29"/>
  <c r="I282" i="29"/>
  <c r="L281" i="29"/>
  <c r="J281" i="29"/>
  <c r="I281" i="29"/>
  <c r="L278" i="29"/>
  <c r="K278" i="29"/>
  <c r="J278" i="29"/>
  <c r="I278" i="29"/>
  <c r="L275" i="29"/>
  <c r="K275" i="29"/>
  <c r="J275" i="29"/>
  <c r="I275" i="29"/>
  <c r="L273" i="29"/>
  <c r="L272" i="29" s="1"/>
  <c r="L271" i="29" s="1"/>
  <c r="K273" i="29"/>
  <c r="K272" i="29" s="1"/>
  <c r="K271" i="29" s="1"/>
  <c r="J273" i="29"/>
  <c r="J272" i="29" s="1"/>
  <c r="J271" i="29" s="1"/>
  <c r="I273" i="29"/>
  <c r="I272" i="29" s="1"/>
  <c r="L268" i="29"/>
  <c r="L267" i="29" s="1"/>
  <c r="K268" i="29"/>
  <c r="K267" i="29" s="1"/>
  <c r="J268" i="29"/>
  <c r="J267" i="29" s="1"/>
  <c r="I268" i="29"/>
  <c r="I267" i="29" s="1"/>
  <c r="L265" i="29"/>
  <c r="K265" i="29"/>
  <c r="K264" i="29" s="1"/>
  <c r="J265" i="29"/>
  <c r="I265" i="29"/>
  <c r="L264" i="29"/>
  <c r="J264" i="29"/>
  <c r="I264" i="29"/>
  <c r="L262" i="29"/>
  <c r="K262" i="29"/>
  <c r="J262" i="29"/>
  <c r="I262" i="29"/>
  <c r="L261" i="29"/>
  <c r="K261" i="29"/>
  <c r="J261" i="29"/>
  <c r="I261" i="29"/>
  <c r="L258" i="29"/>
  <c r="L257" i="29" s="1"/>
  <c r="K258" i="29"/>
  <c r="K257" i="29" s="1"/>
  <c r="J258" i="29"/>
  <c r="J257" i="29" s="1"/>
  <c r="I258" i="29"/>
  <c r="I257" i="29" s="1"/>
  <c r="L254" i="29"/>
  <c r="K254" i="29"/>
  <c r="K253" i="29" s="1"/>
  <c r="J254" i="29"/>
  <c r="I254" i="29"/>
  <c r="L253" i="29"/>
  <c r="J253" i="29"/>
  <c r="I253" i="29"/>
  <c r="L250" i="29"/>
  <c r="K250" i="29"/>
  <c r="J250" i="29"/>
  <c r="I250" i="29"/>
  <c r="L249" i="29"/>
  <c r="K249" i="29"/>
  <c r="J249" i="29"/>
  <c r="I249" i="29"/>
  <c r="L246" i="29"/>
  <c r="K246" i="29"/>
  <c r="J246" i="29"/>
  <c r="I246" i="29"/>
  <c r="L243" i="29"/>
  <c r="K243" i="29"/>
  <c r="J243" i="29"/>
  <c r="I243" i="29"/>
  <c r="L241" i="29"/>
  <c r="K241" i="29"/>
  <c r="K240" i="29" s="1"/>
  <c r="J241" i="29"/>
  <c r="I241" i="29"/>
  <c r="L240" i="29"/>
  <c r="L239" i="29" s="1"/>
  <c r="L238" i="29" s="1"/>
  <c r="J240" i="29"/>
  <c r="I240" i="29"/>
  <c r="L234" i="29"/>
  <c r="L233" i="29" s="1"/>
  <c r="L232" i="29" s="1"/>
  <c r="K234" i="29"/>
  <c r="K233" i="29" s="1"/>
  <c r="K232" i="29" s="1"/>
  <c r="J234" i="29"/>
  <c r="J233" i="29" s="1"/>
  <c r="J232" i="29" s="1"/>
  <c r="I234" i="29"/>
  <c r="I233" i="29" s="1"/>
  <c r="I232" i="29" s="1"/>
  <c r="L230" i="29"/>
  <c r="L229" i="29" s="1"/>
  <c r="L228" i="29" s="1"/>
  <c r="K230" i="29"/>
  <c r="K229" i="29" s="1"/>
  <c r="K228" i="29" s="1"/>
  <c r="J230" i="29"/>
  <c r="J229" i="29" s="1"/>
  <c r="J228" i="29" s="1"/>
  <c r="I230" i="29"/>
  <c r="I229" i="29" s="1"/>
  <c r="I228" i="29" s="1"/>
  <c r="L221" i="29"/>
  <c r="L220" i="29" s="1"/>
  <c r="K221" i="29"/>
  <c r="K220" i="29" s="1"/>
  <c r="J221" i="29"/>
  <c r="J220" i="29" s="1"/>
  <c r="I221" i="29"/>
  <c r="I220" i="29" s="1"/>
  <c r="L218" i="29"/>
  <c r="K218" i="29"/>
  <c r="K217" i="29" s="1"/>
  <c r="J218" i="29"/>
  <c r="I218" i="29"/>
  <c r="L217" i="29"/>
  <c r="L216" i="29" s="1"/>
  <c r="J217" i="29"/>
  <c r="J216" i="29" s="1"/>
  <c r="I217" i="29"/>
  <c r="I216" i="29" s="1"/>
  <c r="L211" i="29"/>
  <c r="K211" i="29"/>
  <c r="K210" i="29" s="1"/>
  <c r="K209" i="29" s="1"/>
  <c r="J211" i="29"/>
  <c r="I211" i="29"/>
  <c r="L210" i="29"/>
  <c r="L209" i="29" s="1"/>
  <c r="J210" i="29"/>
  <c r="J209" i="29" s="1"/>
  <c r="I210" i="29"/>
  <c r="I209" i="29" s="1"/>
  <c r="L207" i="29"/>
  <c r="K207" i="29"/>
  <c r="K206" i="29" s="1"/>
  <c r="J207" i="29"/>
  <c r="I207" i="29"/>
  <c r="I206" i="29" s="1"/>
  <c r="L206" i="29"/>
  <c r="J206" i="29"/>
  <c r="L202" i="29"/>
  <c r="K202" i="29"/>
  <c r="J202" i="29"/>
  <c r="I202" i="29"/>
  <c r="L201" i="29"/>
  <c r="K201" i="29"/>
  <c r="J201" i="29"/>
  <c r="I201" i="29"/>
  <c r="L196" i="29"/>
  <c r="L195" i="29" s="1"/>
  <c r="K196" i="29"/>
  <c r="K195" i="29" s="1"/>
  <c r="J196" i="29"/>
  <c r="J195" i="29" s="1"/>
  <c r="J186" i="29" s="1"/>
  <c r="I196" i="29"/>
  <c r="I195" i="29"/>
  <c r="L191" i="29"/>
  <c r="L190" i="29" s="1"/>
  <c r="K191" i="29"/>
  <c r="K190" i="29" s="1"/>
  <c r="J191" i="29"/>
  <c r="I191" i="29"/>
  <c r="I190" i="29" s="1"/>
  <c r="J190" i="29"/>
  <c r="L188" i="29"/>
  <c r="K188" i="29"/>
  <c r="J188" i="29"/>
  <c r="I188" i="29"/>
  <c r="L187" i="29"/>
  <c r="K187" i="29"/>
  <c r="J187" i="29"/>
  <c r="I187" i="29"/>
  <c r="L180" i="29"/>
  <c r="L179" i="29" s="1"/>
  <c r="K180" i="29"/>
  <c r="K179" i="29" s="1"/>
  <c r="J180" i="29"/>
  <c r="J179" i="29" s="1"/>
  <c r="I180" i="29"/>
  <c r="I179" i="29"/>
  <c r="L175" i="29"/>
  <c r="L174" i="29" s="1"/>
  <c r="L173" i="29" s="1"/>
  <c r="K175" i="29"/>
  <c r="K174" i="29" s="1"/>
  <c r="K173" i="29" s="1"/>
  <c r="J175" i="29"/>
  <c r="I175" i="29"/>
  <c r="I174" i="29" s="1"/>
  <c r="I173" i="29" s="1"/>
  <c r="J174" i="29"/>
  <c r="J173" i="29" s="1"/>
  <c r="L171" i="29"/>
  <c r="L170" i="29" s="1"/>
  <c r="L169" i="29" s="1"/>
  <c r="K171" i="29"/>
  <c r="K170" i="29" s="1"/>
  <c r="K169" i="29" s="1"/>
  <c r="J171" i="29"/>
  <c r="I171" i="29"/>
  <c r="I170" i="29" s="1"/>
  <c r="I169" i="29" s="1"/>
  <c r="J170" i="29"/>
  <c r="J169" i="29" s="1"/>
  <c r="L166" i="29"/>
  <c r="L165" i="29" s="1"/>
  <c r="K166" i="29"/>
  <c r="K165" i="29" s="1"/>
  <c r="J166" i="29"/>
  <c r="J165" i="29" s="1"/>
  <c r="I166" i="29"/>
  <c r="I165" i="29"/>
  <c r="L161" i="29"/>
  <c r="L160" i="29" s="1"/>
  <c r="L159" i="29" s="1"/>
  <c r="L158" i="29" s="1"/>
  <c r="K161" i="29"/>
  <c r="K160" i="29" s="1"/>
  <c r="K159" i="29" s="1"/>
  <c r="K158" i="29" s="1"/>
  <c r="J161" i="29"/>
  <c r="I161" i="29"/>
  <c r="I160" i="29" s="1"/>
  <c r="I159" i="29" s="1"/>
  <c r="I158" i="29" s="1"/>
  <c r="J160" i="29"/>
  <c r="L155" i="29"/>
  <c r="L154" i="29" s="1"/>
  <c r="L153" i="29" s="1"/>
  <c r="K155" i="29"/>
  <c r="K154" i="29" s="1"/>
  <c r="K153" i="29" s="1"/>
  <c r="J155" i="29"/>
  <c r="J154" i="29" s="1"/>
  <c r="J153" i="29" s="1"/>
  <c r="I155" i="29"/>
  <c r="I154" i="29"/>
  <c r="I153" i="29"/>
  <c r="L151" i="29"/>
  <c r="L150" i="29" s="1"/>
  <c r="K151" i="29"/>
  <c r="K150" i="29" s="1"/>
  <c r="J151" i="29"/>
  <c r="J150" i="29" s="1"/>
  <c r="I151" i="29"/>
  <c r="I150" i="29" s="1"/>
  <c r="L147" i="29"/>
  <c r="L146" i="29" s="1"/>
  <c r="L145" i="29" s="1"/>
  <c r="K147" i="29"/>
  <c r="K146" i="29" s="1"/>
  <c r="K145" i="29" s="1"/>
  <c r="J147" i="29"/>
  <c r="I147" i="29"/>
  <c r="I146" i="29" s="1"/>
  <c r="I145" i="29" s="1"/>
  <c r="J146" i="29"/>
  <c r="J145" i="29" s="1"/>
  <c r="L142" i="29"/>
  <c r="L141" i="29" s="1"/>
  <c r="L140" i="29" s="1"/>
  <c r="K142" i="29"/>
  <c r="K141" i="29" s="1"/>
  <c r="K140" i="29" s="1"/>
  <c r="K139" i="29" s="1"/>
  <c r="J142" i="29"/>
  <c r="I142" i="29"/>
  <c r="I141" i="29" s="1"/>
  <c r="I140" i="29" s="1"/>
  <c r="I139" i="29" s="1"/>
  <c r="J141" i="29"/>
  <c r="J140" i="29" s="1"/>
  <c r="J139" i="29" s="1"/>
  <c r="L137" i="29"/>
  <c r="L136" i="29" s="1"/>
  <c r="L135" i="29" s="1"/>
  <c r="K137" i="29"/>
  <c r="K136" i="29" s="1"/>
  <c r="K135" i="29" s="1"/>
  <c r="J137" i="29"/>
  <c r="J136" i="29" s="1"/>
  <c r="J135" i="29" s="1"/>
  <c r="I137" i="29"/>
  <c r="I136" i="29"/>
  <c r="I135" i="29"/>
  <c r="L133" i="29"/>
  <c r="L132" i="29" s="1"/>
  <c r="L131" i="29" s="1"/>
  <c r="K133" i="29"/>
  <c r="K132" i="29" s="1"/>
  <c r="K131" i="29" s="1"/>
  <c r="J133" i="29"/>
  <c r="J132" i="29" s="1"/>
  <c r="J131" i="29" s="1"/>
  <c r="I133" i="29"/>
  <c r="I132" i="29"/>
  <c r="I131" i="29"/>
  <c r="L129" i="29"/>
  <c r="L128" i="29" s="1"/>
  <c r="L127" i="29" s="1"/>
  <c r="K129" i="29"/>
  <c r="K128" i="29" s="1"/>
  <c r="K127" i="29" s="1"/>
  <c r="J129" i="29"/>
  <c r="J128" i="29" s="1"/>
  <c r="J127" i="29" s="1"/>
  <c r="I129" i="29"/>
  <c r="I128" i="29"/>
  <c r="I127" i="29"/>
  <c r="L125" i="29"/>
  <c r="L124" i="29" s="1"/>
  <c r="L123" i="29" s="1"/>
  <c r="K125" i="29"/>
  <c r="K124" i="29" s="1"/>
  <c r="K123" i="29" s="1"/>
  <c r="J125" i="29"/>
  <c r="J124" i="29" s="1"/>
  <c r="J123" i="29" s="1"/>
  <c r="I125" i="29"/>
  <c r="I124" i="29"/>
  <c r="I123" i="29"/>
  <c r="L121" i="29"/>
  <c r="L120" i="29" s="1"/>
  <c r="L119" i="29" s="1"/>
  <c r="K121" i="29"/>
  <c r="K120" i="29" s="1"/>
  <c r="K119" i="29" s="1"/>
  <c r="J121" i="29"/>
  <c r="J120" i="29" s="1"/>
  <c r="J119" i="29" s="1"/>
  <c r="I121" i="29"/>
  <c r="I120" i="29"/>
  <c r="I119" i="29"/>
  <c r="L116" i="29"/>
  <c r="L115" i="29" s="1"/>
  <c r="L114" i="29" s="1"/>
  <c r="K116" i="29"/>
  <c r="K115" i="29" s="1"/>
  <c r="K114" i="29" s="1"/>
  <c r="J116" i="29"/>
  <c r="J115" i="29" s="1"/>
  <c r="J114" i="29" s="1"/>
  <c r="I116" i="29"/>
  <c r="I115" i="29"/>
  <c r="I114" i="29"/>
  <c r="I113" i="29" s="1"/>
  <c r="L110" i="29"/>
  <c r="L109" i="29" s="1"/>
  <c r="K110" i="29"/>
  <c r="J110" i="29"/>
  <c r="J109" i="29" s="1"/>
  <c r="I110" i="29"/>
  <c r="I109" i="29" s="1"/>
  <c r="K109" i="29"/>
  <c r="L106" i="29"/>
  <c r="L105" i="29" s="1"/>
  <c r="K106" i="29"/>
  <c r="J106" i="29"/>
  <c r="J105" i="29" s="1"/>
  <c r="I106" i="29"/>
  <c r="K105" i="29"/>
  <c r="I105" i="29"/>
  <c r="I104" i="29" s="1"/>
  <c r="K104" i="29"/>
  <c r="L101" i="29"/>
  <c r="L100" i="29" s="1"/>
  <c r="L99" i="29" s="1"/>
  <c r="K101" i="29"/>
  <c r="J101" i="29"/>
  <c r="J100" i="29" s="1"/>
  <c r="J99" i="29" s="1"/>
  <c r="I101" i="29"/>
  <c r="K100" i="29"/>
  <c r="I100" i="29"/>
  <c r="I99" i="29" s="1"/>
  <c r="K99" i="29"/>
  <c r="L96" i="29"/>
  <c r="L95" i="29" s="1"/>
  <c r="L94" i="29" s="1"/>
  <c r="K96" i="29"/>
  <c r="J96" i="29"/>
  <c r="J95" i="29" s="1"/>
  <c r="J94" i="29" s="1"/>
  <c r="I96" i="29"/>
  <c r="K95" i="29"/>
  <c r="I95" i="29"/>
  <c r="I94" i="29" s="1"/>
  <c r="K94" i="29"/>
  <c r="K93" i="29" s="1"/>
  <c r="L89" i="29"/>
  <c r="L88" i="29" s="1"/>
  <c r="L87" i="29" s="1"/>
  <c r="L86" i="29" s="1"/>
  <c r="K89" i="29"/>
  <c r="J89" i="29"/>
  <c r="J88" i="29" s="1"/>
  <c r="J87" i="29" s="1"/>
  <c r="J86" i="29" s="1"/>
  <c r="I89" i="29"/>
  <c r="I88" i="29" s="1"/>
  <c r="I87" i="29" s="1"/>
  <c r="I86" i="29" s="1"/>
  <c r="K88" i="29"/>
  <c r="K87" i="29" s="1"/>
  <c r="K86" i="29" s="1"/>
  <c r="L84" i="29"/>
  <c r="K84" i="29"/>
  <c r="K83" i="29" s="1"/>
  <c r="K82" i="29" s="1"/>
  <c r="J84" i="29"/>
  <c r="I84" i="29"/>
  <c r="I83" i="29" s="1"/>
  <c r="I82" i="29" s="1"/>
  <c r="L83" i="29"/>
  <c r="L82" i="29" s="1"/>
  <c r="J83" i="29"/>
  <c r="J82" i="29" s="1"/>
  <c r="L78" i="29"/>
  <c r="K78" i="29"/>
  <c r="K77" i="29" s="1"/>
  <c r="J78" i="29"/>
  <c r="I78" i="29"/>
  <c r="I77" i="29" s="1"/>
  <c r="I66" i="29" s="1"/>
  <c r="L77" i="29"/>
  <c r="J77" i="29"/>
  <c r="L73" i="29"/>
  <c r="L72" i="29" s="1"/>
  <c r="K73" i="29"/>
  <c r="J73" i="29"/>
  <c r="J72" i="29" s="1"/>
  <c r="I73" i="29"/>
  <c r="K72" i="29"/>
  <c r="I72" i="29"/>
  <c r="L68" i="29"/>
  <c r="L67" i="29" s="1"/>
  <c r="L66" i="29" s="1"/>
  <c r="L65" i="29" s="1"/>
  <c r="K68" i="29"/>
  <c r="J68" i="29"/>
  <c r="J67" i="29" s="1"/>
  <c r="I68" i="29"/>
  <c r="K67" i="29"/>
  <c r="I67" i="29"/>
  <c r="L49" i="29"/>
  <c r="L48" i="29" s="1"/>
  <c r="L47" i="29" s="1"/>
  <c r="L46" i="29" s="1"/>
  <c r="K49" i="29"/>
  <c r="J49" i="29"/>
  <c r="J48" i="29" s="1"/>
  <c r="J47" i="29" s="1"/>
  <c r="J46" i="29" s="1"/>
  <c r="I49" i="29"/>
  <c r="K48" i="29"/>
  <c r="K47" i="29" s="1"/>
  <c r="K46" i="29" s="1"/>
  <c r="I48" i="29"/>
  <c r="I47" i="29" s="1"/>
  <c r="I46" i="29" s="1"/>
  <c r="L44" i="29"/>
  <c r="K44" i="29"/>
  <c r="K43" i="29" s="1"/>
  <c r="K42" i="29" s="1"/>
  <c r="J44" i="29"/>
  <c r="I44" i="29"/>
  <c r="I43" i="29" s="1"/>
  <c r="I42" i="29" s="1"/>
  <c r="L43" i="29"/>
  <c r="J43" i="29"/>
  <c r="J42" i="29" s="1"/>
  <c r="L42" i="29"/>
  <c r="L40" i="29"/>
  <c r="K40" i="29"/>
  <c r="J40" i="29"/>
  <c r="I40" i="29"/>
  <c r="L38" i="29"/>
  <c r="K38" i="29"/>
  <c r="J38" i="29"/>
  <c r="J37" i="29" s="1"/>
  <c r="J36" i="29" s="1"/>
  <c r="J35" i="29" s="1"/>
  <c r="I38" i="29"/>
  <c r="L37" i="29"/>
  <c r="L36" i="29" s="1"/>
  <c r="L35" i="29" s="1"/>
  <c r="K37" i="29"/>
  <c r="I37" i="29"/>
  <c r="I36" i="29" s="1"/>
  <c r="I35" i="29" s="1"/>
  <c r="K36" i="29"/>
  <c r="L365" i="22"/>
  <c r="K365" i="22"/>
  <c r="J365" i="22"/>
  <c r="I365" i="22"/>
  <c r="L364" i="22"/>
  <c r="K364" i="22"/>
  <c r="J364" i="22"/>
  <c r="I364" i="22"/>
  <c r="L362" i="22"/>
  <c r="K362" i="22"/>
  <c r="K361" i="22" s="1"/>
  <c r="J362" i="22"/>
  <c r="I362" i="22"/>
  <c r="I361" i="22" s="1"/>
  <c r="L361" i="22"/>
  <c r="J361" i="22"/>
  <c r="L359" i="22"/>
  <c r="L358" i="22" s="1"/>
  <c r="K359" i="22"/>
  <c r="J359" i="22"/>
  <c r="J358" i="22" s="1"/>
  <c r="I359" i="22"/>
  <c r="K358" i="22"/>
  <c r="I358" i="22"/>
  <c r="L355" i="22"/>
  <c r="K355" i="22"/>
  <c r="J355" i="22"/>
  <c r="I355" i="22"/>
  <c r="L354" i="22"/>
  <c r="K354" i="22"/>
  <c r="J354" i="22"/>
  <c r="I354" i="22"/>
  <c r="L351" i="22"/>
  <c r="K351" i="22"/>
  <c r="K350" i="22" s="1"/>
  <c r="J351" i="22"/>
  <c r="I351" i="22"/>
  <c r="I350" i="22" s="1"/>
  <c r="L350" i="22"/>
  <c r="J350" i="22"/>
  <c r="L347" i="22"/>
  <c r="L346" i="22" s="1"/>
  <c r="L336" i="22" s="1"/>
  <c r="K347" i="22"/>
  <c r="J347" i="22"/>
  <c r="J346" i="22" s="1"/>
  <c r="I347" i="22"/>
  <c r="K346" i="22"/>
  <c r="I346" i="22"/>
  <c r="L343" i="22"/>
  <c r="K343" i="22"/>
  <c r="J343" i="22"/>
  <c r="I343" i="22"/>
  <c r="L340" i="22"/>
  <c r="K340" i="22"/>
  <c r="J340" i="22"/>
  <c r="I340" i="22"/>
  <c r="L338" i="22"/>
  <c r="K338" i="22"/>
  <c r="K337" i="22" s="1"/>
  <c r="J338" i="22"/>
  <c r="I338" i="22"/>
  <c r="I337" i="22" s="1"/>
  <c r="I336" i="22" s="1"/>
  <c r="L337" i="22"/>
  <c r="J337" i="22"/>
  <c r="L333" i="22"/>
  <c r="K333" i="22"/>
  <c r="K332" i="22" s="1"/>
  <c r="J333" i="22"/>
  <c r="I333" i="22"/>
  <c r="I332" i="22" s="1"/>
  <c r="L332" i="22"/>
  <c r="J332" i="22"/>
  <c r="L330" i="22"/>
  <c r="L329" i="22" s="1"/>
  <c r="K330" i="22"/>
  <c r="J330" i="22"/>
  <c r="J329" i="22" s="1"/>
  <c r="I330" i="22"/>
  <c r="K329" i="22"/>
  <c r="I329" i="22"/>
  <c r="L327" i="22"/>
  <c r="K327" i="22"/>
  <c r="J327" i="22"/>
  <c r="I327" i="22"/>
  <c r="L326" i="22"/>
  <c r="K326" i="22"/>
  <c r="J326" i="22"/>
  <c r="I326" i="22"/>
  <c r="L323" i="22"/>
  <c r="K323" i="22"/>
  <c r="K322" i="22" s="1"/>
  <c r="J323" i="22"/>
  <c r="I323" i="22"/>
  <c r="I322" i="22" s="1"/>
  <c r="L322" i="22"/>
  <c r="J322" i="22"/>
  <c r="L319" i="22"/>
  <c r="L318" i="22" s="1"/>
  <c r="K319" i="22"/>
  <c r="J319" i="22"/>
  <c r="J318" i="22" s="1"/>
  <c r="I319" i="22"/>
  <c r="K318" i="22"/>
  <c r="I318" i="22"/>
  <c r="L315" i="22"/>
  <c r="K315" i="22"/>
  <c r="J315" i="22"/>
  <c r="I315" i="22"/>
  <c r="L314" i="22"/>
  <c r="K314" i="22"/>
  <c r="J314" i="22"/>
  <c r="I314" i="22"/>
  <c r="L311" i="22"/>
  <c r="K311" i="22"/>
  <c r="J311" i="22"/>
  <c r="I311" i="22"/>
  <c r="L308" i="22"/>
  <c r="K308" i="22"/>
  <c r="J308" i="22"/>
  <c r="I308" i="22"/>
  <c r="L306" i="22"/>
  <c r="L305" i="22" s="1"/>
  <c r="K306" i="22"/>
  <c r="J306" i="22"/>
  <c r="J305" i="22" s="1"/>
  <c r="I306" i="22"/>
  <c r="K305" i="22"/>
  <c r="K304" i="22" s="1"/>
  <c r="I305" i="22"/>
  <c r="L300" i="22"/>
  <c r="K300" i="22"/>
  <c r="K299" i="22" s="1"/>
  <c r="J300" i="22"/>
  <c r="I300" i="22"/>
  <c r="I299" i="22" s="1"/>
  <c r="L299" i="22"/>
  <c r="J299" i="22"/>
  <c r="L297" i="22"/>
  <c r="L296" i="22" s="1"/>
  <c r="K297" i="22"/>
  <c r="J297" i="22"/>
  <c r="J296" i="22" s="1"/>
  <c r="I297" i="22"/>
  <c r="K296" i="22"/>
  <c r="I296" i="22"/>
  <c r="L294" i="22"/>
  <c r="K294" i="22"/>
  <c r="J294" i="22"/>
  <c r="I294" i="22"/>
  <c r="L293" i="22"/>
  <c r="K293" i="22"/>
  <c r="J293" i="22"/>
  <c r="I293" i="22"/>
  <c r="L290" i="22"/>
  <c r="L289" i="22" s="1"/>
  <c r="K290" i="22"/>
  <c r="K289" i="22" s="1"/>
  <c r="J290" i="22"/>
  <c r="J289" i="22" s="1"/>
  <c r="I290" i="22"/>
  <c r="I289" i="22" s="1"/>
  <c r="L286" i="22"/>
  <c r="L285" i="22" s="1"/>
  <c r="K286" i="22"/>
  <c r="J286" i="22"/>
  <c r="J285" i="22" s="1"/>
  <c r="I286" i="22"/>
  <c r="K285" i="22"/>
  <c r="I285" i="22"/>
  <c r="L282" i="22"/>
  <c r="K282" i="22"/>
  <c r="J282" i="22"/>
  <c r="I282" i="22"/>
  <c r="L281" i="22"/>
  <c r="K281" i="22"/>
  <c r="J281" i="22"/>
  <c r="I281" i="22"/>
  <c r="L278" i="22"/>
  <c r="K278" i="22"/>
  <c r="J278" i="22"/>
  <c r="I278" i="22"/>
  <c r="L275" i="22"/>
  <c r="K275" i="22"/>
  <c r="J275" i="22"/>
  <c r="I275" i="22"/>
  <c r="L273" i="22"/>
  <c r="L272" i="22" s="1"/>
  <c r="L271" i="22" s="1"/>
  <c r="K273" i="22"/>
  <c r="J273" i="22"/>
  <c r="J272" i="22" s="1"/>
  <c r="I273" i="22"/>
  <c r="K272" i="22"/>
  <c r="I272" i="22"/>
  <c r="I271" i="22" s="1"/>
  <c r="L268" i="22"/>
  <c r="L267" i="22" s="1"/>
  <c r="K268" i="22"/>
  <c r="J268" i="22"/>
  <c r="J267" i="22" s="1"/>
  <c r="I268" i="22"/>
  <c r="K267" i="22"/>
  <c r="I267" i="22"/>
  <c r="L265" i="22"/>
  <c r="K265" i="22"/>
  <c r="J265" i="22"/>
  <c r="I265" i="22"/>
  <c r="L264" i="22"/>
  <c r="K264" i="22"/>
  <c r="J264" i="22"/>
  <c r="I264" i="22"/>
  <c r="L262" i="22"/>
  <c r="K262" i="22"/>
  <c r="K261" i="22" s="1"/>
  <c r="J262" i="22"/>
  <c r="I262" i="22"/>
  <c r="I261" i="22" s="1"/>
  <c r="L261" i="22"/>
  <c r="J261" i="22"/>
  <c r="L258" i="22"/>
  <c r="L257" i="22" s="1"/>
  <c r="K258" i="22"/>
  <c r="J258" i="22"/>
  <c r="J257" i="22" s="1"/>
  <c r="I258" i="22"/>
  <c r="K257" i="22"/>
  <c r="I257" i="22"/>
  <c r="L254" i="22"/>
  <c r="K254" i="22"/>
  <c r="J254" i="22"/>
  <c r="I254" i="22"/>
  <c r="L253" i="22"/>
  <c r="K253" i="22"/>
  <c r="J253" i="22"/>
  <c r="I253" i="22"/>
  <c r="L250" i="22"/>
  <c r="K250" i="22"/>
  <c r="K249" i="22" s="1"/>
  <c r="K239" i="22" s="1"/>
  <c r="J250" i="22"/>
  <c r="I250" i="22"/>
  <c r="I249" i="22" s="1"/>
  <c r="L249" i="22"/>
  <c r="J249" i="22"/>
  <c r="L246" i="22"/>
  <c r="K246" i="22"/>
  <c r="J246" i="22"/>
  <c r="I246" i="22"/>
  <c r="L243" i="22"/>
  <c r="K243" i="22"/>
  <c r="J243" i="22"/>
  <c r="I243" i="22"/>
  <c r="L241" i="22"/>
  <c r="K241" i="22"/>
  <c r="J241" i="22"/>
  <c r="I241" i="22"/>
  <c r="L240" i="22"/>
  <c r="L239" i="22" s="1"/>
  <c r="K240" i="22"/>
  <c r="J240" i="22"/>
  <c r="J239" i="22" s="1"/>
  <c r="I240" i="22"/>
  <c r="L234" i="22"/>
  <c r="L233" i="22" s="1"/>
  <c r="L232" i="22" s="1"/>
  <c r="K234" i="22"/>
  <c r="J234" i="22"/>
  <c r="J233" i="22" s="1"/>
  <c r="J232" i="22" s="1"/>
  <c r="I234" i="22"/>
  <c r="K233" i="22"/>
  <c r="K232" i="22" s="1"/>
  <c r="I233" i="22"/>
  <c r="I232" i="22" s="1"/>
  <c r="L230" i="22"/>
  <c r="L229" i="22" s="1"/>
  <c r="L228" i="22" s="1"/>
  <c r="K230" i="22"/>
  <c r="J230" i="22"/>
  <c r="J229" i="22" s="1"/>
  <c r="J228" i="22" s="1"/>
  <c r="I230" i="22"/>
  <c r="K229" i="22"/>
  <c r="K228" i="22" s="1"/>
  <c r="I229" i="22"/>
  <c r="I228" i="22" s="1"/>
  <c r="L221" i="22"/>
  <c r="L220" i="22" s="1"/>
  <c r="K221" i="22"/>
  <c r="J221" i="22"/>
  <c r="J220" i="22" s="1"/>
  <c r="I221" i="22"/>
  <c r="K220" i="22"/>
  <c r="I220" i="22"/>
  <c r="L218" i="22"/>
  <c r="K218" i="22"/>
  <c r="J218" i="22"/>
  <c r="I218" i="22"/>
  <c r="L217" i="22"/>
  <c r="L216" i="22" s="1"/>
  <c r="K217" i="22"/>
  <c r="J217" i="22"/>
  <c r="I217" i="22"/>
  <c r="K216" i="22"/>
  <c r="I216" i="22"/>
  <c r="L211" i="22"/>
  <c r="K211" i="22"/>
  <c r="J211" i="22"/>
  <c r="I211" i="22"/>
  <c r="L210" i="22"/>
  <c r="L209" i="22" s="1"/>
  <c r="K210" i="22"/>
  <c r="J210" i="22"/>
  <c r="J209" i="22" s="1"/>
  <c r="I210" i="22"/>
  <c r="K209" i="22"/>
  <c r="I209" i="22"/>
  <c r="L207" i="22"/>
  <c r="K207" i="22"/>
  <c r="J207" i="22"/>
  <c r="I207" i="22"/>
  <c r="L206" i="22"/>
  <c r="K206" i="22"/>
  <c r="J206" i="22"/>
  <c r="I206" i="22"/>
  <c r="L202" i="22"/>
  <c r="K202" i="22"/>
  <c r="K201" i="22" s="1"/>
  <c r="J202" i="22"/>
  <c r="I202" i="22"/>
  <c r="I201" i="22" s="1"/>
  <c r="L201" i="22"/>
  <c r="J201" i="22"/>
  <c r="L196" i="22"/>
  <c r="L195" i="22" s="1"/>
  <c r="L186" i="22" s="1"/>
  <c r="K196" i="22"/>
  <c r="J196" i="22"/>
  <c r="J195" i="22" s="1"/>
  <c r="J186" i="22" s="1"/>
  <c r="I196" i="22"/>
  <c r="K195" i="22"/>
  <c r="I195" i="22"/>
  <c r="L191" i="22"/>
  <c r="K191" i="22"/>
  <c r="J191" i="22"/>
  <c r="I191" i="22"/>
  <c r="L190" i="22"/>
  <c r="K190" i="22"/>
  <c r="J190" i="22"/>
  <c r="I190" i="22"/>
  <c r="L188" i="22"/>
  <c r="K188" i="22"/>
  <c r="K187" i="22" s="1"/>
  <c r="J188" i="22"/>
  <c r="I188" i="22"/>
  <c r="I187" i="22" s="1"/>
  <c r="I186" i="22" s="1"/>
  <c r="I185" i="22" s="1"/>
  <c r="L187" i="22"/>
  <c r="J187" i="22"/>
  <c r="L180" i="22"/>
  <c r="L179" i="22" s="1"/>
  <c r="K180" i="22"/>
  <c r="J180" i="22"/>
  <c r="J179" i="22" s="1"/>
  <c r="I180" i="22"/>
  <c r="K179" i="22"/>
  <c r="I179" i="22"/>
  <c r="L175" i="22"/>
  <c r="K175" i="22"/>
  <c r="J175" i="22"/>
  <c r="I175" i="22"/>
  <c r="L174" i="22"/>
  <c r="L173" i="22" s="1"/>
  <c r="K174" i="22"/>
  <c r="J174" i="22"/>
  <c r="J173" i="22" s="1"/>
  <c r="I174" i="22"/>
  <c r="K173" i="22"/>
  <c r="I173" i="22"/>
  <c r="L171" i="22"/>
  <c r="K171" i="22"/>
  <c r="J171" i="22"/>
  <c r="I171" i="22"/>
  <c r="I170" i="22" s="1"/>
  <c r="I169" i="22" s="1"/>
  <c r="I168" i="22" s="1"/>
  <c r="L170" i="22"/>
  <c r="L169" i="22" s="1"/>
  <c r="K170" i="22"/>
  <c r="J170" i="22"/>
  <c r="J169" i="22" s="1"/>
  <c r="J168" i="22" s="1"/>
  <c r="K169" i="22"/>
  <c r="K168" i="22" s="1"/>
  <c r="L166" i="22"/>
  <c r="L165" i="22" s="1"/>
  <c r="K166" i="22"/>
  <c r="J166" i="22"/>
  <c r="J165" i="22" s="1"/>
  <c r="I166" i="22"/>
  <c r="K165" i="22"/>
  <c r="I165" i="22"/>
  <c r="L161" i="22"/>
  <c r="K161" i="22"/>
  <c r="J161" i="22"/>
  <c r="I161" i="22"/>
  <c r="I160" i="22" s="1"/>
  <c r="I159" i="22" s="1"/>
  <c r="I158" i="22" s="1"/>
  <c r="L160" i="22"/>
  <c r="L159" i="22" s="1"/>
  <c r="L158" i="22" s="1"/>
  <c r="K160" i="22"/>
  <c r="J160" i="22"/>
  <c r="J159" i="22" s="1"/>
  <c r="J158" i="22" s="1"/>
  <c r="K159" i="22"/>
  <c r="K158" i="22" s="1"/>
  <c r="L155" i="22"/>
  <c r="L154" i="22" s="1"/>
  <c r="L153" i="22" s="1"/>
  <c r="K155" i="22"/>
  <c r="J155" i="22"/>
  <c r="J154" i="22" s="1"/>
  <c r="J153" i="22" s="1"/>
  <c r="I155" i="22"/>
  <c r="K154" i="22"/>
  <c r="K153" i="22" s="1"/>
  <c r="I154" i="22"/>
  <c r="I153" i="22" s="1"/>
  <c r="L151" i="22"/>
  <c r="L150" i="22" s="1"/>
  <c r="K151" i="22"/>
  <c r="J151" i="22"/>
  <c r="J150" i="22" s="1"/>
  <c r="I151" i="22"/>
  <c r="K150" i="22"/>
  <c r="I150" i="22"/>
  <c r="L147" i="22"/>
  <c r="K147" i="22"/>
  <c r="K146" i="22" s="1"/>
  <c r="K145" i="22" s="1"/>
  <c r="J147" i="22"/>
  <c r="I147" i="22"/>
  <c r="I146" i="22" s="1"/>
  <c r="I145" i="22" s="1"/>
  <c r="L146" i="22"/>
  <c r="L145" i="22" s="1"/>
  <c r="J146" i="22"/>
  <c r="J145" i="22" s="1"/>
  <c r="L142" i="22"/>
  <c r="K142" i="22"/>
  <c r="K141" i="22" s="1"/>
  <c r="K140" i="22" s="1"/>
  <c r="K139" i="22" s="1"/>
  <c r="J142" i="22"/>
  <c r="I142" i="22"/>
  <c r="I141" i="22" s="1"/>
  <c r="I140" i="22" s="1"/>
  <c r="I139" i="22" s="1"/>
  <c r="L141" i="22"/>
  <c r="L140" i="22" s="1"/>
  <c r="J141" i="22"/>
  <c r="J140" i="22" s="1"/>
  <c r="J139" i="22" s="1"/>
  <c r="L137" i="22"/>
  <c r="L136" i="22" s="1"/>
  <c r="L135" i="22" s="1"/>
  <c r="K137" i="22"/>
  <c r="J137" i="22"/>
  <c r="J136" i="22" s="1"/>
  <c r="J135" i="22" s="1"/>
  <c r="I137" i="22"/>
  <c r="K136" i="22"/>
  <c r="K135" i="22" s="1"/>
  <c r="I136" i="22"/>
  <c r="I135" i="22" s="1"/>
  <c r="L133" i="22"/>
  <c r="L132" i="22" s="1"/>
  <c r="L131" i="22" s="1"/>
  <c r="K133" i="22"/>
  <c r="J133" i="22"/>
  <c r="J132" i="22" s="1"/>
  <c r="J131" i="22" s="1"/>
  <c r="I133" i="22"/>
  <c r="K132" i="22"/>
  <c r="K131" i="22" s="1"/>
  <c r="I132" i="22"/>
  <c r="I131" i="22" s="1"/>
  <c r="L129" i="22"/>
  <c r="L128" i="22" s="1"/>
  <c r="L127" i="22" s="1"/>
  <c r="K129" i="22"/>
  <c r="J129" i="22"/>
  <c r="J128" i="22" s="1"/>
  <c r="J127" i="22" s="1"/>
  <c r="I129" i="22"/>
  <c r="K128" i="22"/>
  <c r="K127" i="22" s="1"/>
  <c r="I128" i="22"/>
  <c r="I127" i="22" s="1"/>
  <c r="L125" i="22"/>
  <c r="L124" i="22" s="1"/>
  <c r="L123" i="22" s="1"/>
  <c r="K125" i="22"/>
  <c r="J125" i="22"/>
  <c r="J124" i="22" s="1"/>
  <c r="J123" i="22" s="1"/>
  <c r="I125" i="22"/>
  <c r="K124" i="22"/>
  <c r="K123" i="22" s="1"/>
  <c r="I124" i="22"/>
  <c r="I123" i="22" s="1"/>
  <c r="L121" i="22"/>
  <c r="L120" i="22" s="1"/>
  <c r="L119" i="22" s="1"/>
  <c r="K121" i="22"/>
  <c r="J121" i="22"/>
  <c r="J120" i="22" s="1"/>
  <c r="J119" i="22" s="1"/>
  <c r="I121" i="22"/>
  <c r="K120" i="22"/>
  <c r="K119" i="22" s="1"/>
  <c r="I120" i="22"/>
  <c r="I119" i="22" s="1"/>
  <c r="L116" i="22"/>
  <c r="L115" i="22" s="1"/>
  <c r="L114" i="22" s="1"/>
  <c r="L113" i="22" s="1"/>
  <c r="K116" i="22"/>
  <c r="J116" i="22"/>
  <c r="J115" i="22" s="1"/>
  <c r="J114" i="22" s="1"/>
  <c r="I116" i="22"/>
  <c r="K115" i="22"/>
  <c r="K114" i="22" s="1"/>
  <c r="I115" i="22"/>
  <c r="I114" i="22" s="1"/>
  <c r="I113" i="22" s="1"/>
  <c r="L110" i="22"/>
  <c r="K110" i="22"/>
  <c r="K109" i="22" s="1"/>
  <c r="J110" i="22"/>
  <c r="I110" i="22"/>
  <c r="I109" i="22" s="1"/>
  <c r="L109" i="22"/>
  <c r="J109" i="22"/>
  <c r="L106" i="22"/>
  <c r="L105" i="22" s="1"/>
  <c r="L104" i="22" s="1"/>
  <c r="K106" i="22"/>
  <c r="J106" i="22"/>
  <c r="J105" i="22" s="1"/>
  <c r="J104" i="22" s="1"/>
  <c r="I106" i="22"/>
  <c r="K105" i="22"/>
  <c r="I105" i="22"/>
  <c r="I104" i="22" s="1"/>
  <c r="L101" i="22"/>
  <c r="L100" i="22" s="1"/>
  <c r="L99" i="22" s="1"/>
  <c r="K101" i="22"/>
  <c r="J101" i="22"/>
  <c r="J100" i="22" s="1"/>
  <c r="J99" i="22" s="1"/>
  <c r="I101" i="22"/>
  <c r="K100" i="22"/>
  <c r="K99" i="22" s="1"/>
  <c r="I100" i="22"/>
  <c r="I99" i="22" s="1"/>
  <c r="L96" i="22"/>
  <c r="L95" i="22" s="1"/>
  <c r="L94" i="22" s="1"/>
  <c r="L93" i="22" s="1"/>
  <c r="K96" i="22"/>
  <c r="J96" i="22"/>
  <c r="J95" i="22" s="1"/>
  <c r="J94" i="22" s="1"/>
  <c r="J93" i="22" s="1"/>
  <c r="I96" i="22"/>
  <c r="K95" i="22"/>
  <c r="K94" i="22" s="1"/>
  <c r="I95" i="22"/>
  <c r="I94" i="22" s="1"/>
  <c r="I93" i="22" s="1"/>
  <c r="L89" i="22"/>
  <c r="K89" i="22"/>
  <c r="K88" i="22" s="1"/>
  <c r="K87" i="22" s="1"/>
  <c r="K86" i="22" s="1"/>
  <c r="J89" i="22"/>
  <c r="I89" i="22"/>
  <c r="I88" i="22" s="1"/>
  <c r="I87" i="22" s="1"/>
  <c r="I86" i="22" s="1"/>
  <c r="L88" i="22"/>
  <c r="J88" i="22"/>
  <c r="L87" i="22"/>
  <c r="L86" i="22" s="1"/>
  <c r="J87" i="22"/>
  <c r="J86" i="22" s="1"/>
  <c r="L84" i="22"/>
  <c r="K84" i="22"/>
  <c r="K83" i="22" s="1"/>
  <c r="K82" i="22" s="1"/>
  <c r="J84" i="22"/>
  <c r="I84" i="22"/>
  <c r="I83" i="22" s="1"/>
  <c r="I82" i="22" s="1"/>
  <c r="L83" i="22"/>
  <c r="L82" i="22" s="1"/>
  <c r="J83" i="22"/>
  <c r="J82" i="22" s="1"/>
  <c r="L78" i="22"/>
  <c r="K78" i="22"/>
  <c r="K77" i="22" s="1"/>
  <c r="J78" i="22"/>
  <c r="I78" i="22"/>
  <c r="I77" i="22" s="1"/>
  <c r="L77" i="22"/>
  <c r="J77" i="22"/>
  <c r="L73" i="22"/>
  <c r="K73" i="22"/>
  <c r="K72" i="22" s="1"/>
  <c r="J73" i="22"/>
  <c r="I73" i="22"/>
  <c r="I72" i="22" s="1"/>
  <c r="L72" i="22"/>
  <c r="J72" i="22"/>
  <c r="L68" i="22"/>
  <c r="L67" i="22" s="1"/>
  <c r="L66" i="22" s="1"/>
  <c r="L65" i="22" s="1"/>
  <c r="K68" i="22"/>
  <c r="J68" i="22"/>
  <c r="J67" i="22" s="1"/>
  <c r="J66" i="22" s="1"/>
  <c r="I68" i="22"/>
  <c r="K67" i="22"/>
  <c r="K66" i="22" s="1"/>
  <c r="K65" i="22" s="1"/>
  <c r="I67" i="22"/>
  <c r="I66" i="22" s="1"/>
  <c r="I65" i="22" s="1"/>
  <c r="L49" i="22"/>
  <c r="K49" i="22"/>
  <c r="K48" i="22" s="1"/>
  <c r="K47" i="22" s="1"/>
  <c r="K46" i="22" s="1"/>
  <c r="J49" i="22"/>
  <c r="I49" i="22"/>
  <c r="I48" i="22" s="1"/>
  <c r="I47" i="22" s="1"/>
  <c r="I46" i="22" s="1"/>
  <c r="L48" i="22"/>
  <c r="J48" i="22"/>
  <c r="L47" i="22"/>
  <c r="L46" i="22" s="1"/>
  <c r="J47" i="22"/>
  <c r="J46" i="22" s="1"/>
  <c r="L44" i="22"/>
  <c r="K44" i="22"/>
  <c r="K43" i="22" s="1"/>
  <c r="K42" i="22" s="1"/>
  <c r="J44" i="22"/>
  <c r="I44" i="22"/>
  <c r="I43" i="22" s="1"/>
  <c r="I42" i="22" s="1"/>
  <c r="L43" i="22"/>
  <c r="L42" i="22" s="1"/>
  <c r="J43" i="22"/>
  <c r="J42" i="22" s="1"/>
  <c r="L40" i="22"/>
  <c r="K40" i="22"/>
  <c r="J40" i="22"/>
  <c r="I40" i="22"/>
  <c r="L38" i="22"/>
  <c r="L37" i="22" s="1"/>
  <c r="L36" i="22" s="1"/>
  <c r="K38" i="22"/>
  <c r="J38" i="22"/>
  <c r="J37" i="22" s="1"/>
  <c r="J36" i="22" s="1"/>
  <c r="J35" i="22" s="1"/>
  <c r="I38" i="22"/>
  <c r="K37" i="22"/>
  <c r="K36" i="22" s="1"/>
  <c r="K35" i="22" s="1"/>
  <c r="I37" i="22"/>
  <c r="I36" i="22" s="1"/>
  <c r="L365" i="20"/>
  <c r="L364" i="20" s="1"/>
  <c r="K365" i="20"/>
  <c r="J365" i="20"/>
  <c r="I365" i="20"/>
  <c r="K364" i="20"/>
  <c r="J364" i="20"/>
  <c r="I364" i="20"/>
  <c r="L362" i="20"/>
  <c r="K362" i="20"/>
  <c r="J362" i="20"/>
  <c r="I362" i="20"/>
  <c r="I361" i="20" s="1"/>
  <c r="L361" i="20"/>
  <c r="K361" i="20"/>
  <c r="J361" i="20"/>
  <c r="L359" i="20"/>
  <c r="K359" i="20"/>
  <c r="K358" i="20" s="1"/>
  <c r="J359" i="20"/>
  <c r="J358" i="20" s="1"/>
  <c r="I359" i="20"/>
  <c r="L358" i="20"/>
  <c r="I358" i="20"/>
  <c r="L355" i="20"/>
  <c r="L354" i="20" s="1"/>
  <c r="K355" i="20"/>
  <c r="K354" i="20" s="1"/>
  <c r="J355" i="20"/>
  <c r="I355" i="20"/>
  <c r="J354" i="20"/>
  <c r="I354" i="20"/>
  <c r="L351" i="20"/>
  <c r="K351" i="20"/>
  <c r="J351" i="20"/>
  <c r="J350" i="20" s="1"/>
  <c r="I351" i="20"/>
  <c r="I350" i="20" s="1"/>
  <c r="L350" i="20"/>
  <c r="K350" i="20"/>
  <c r="L347" i="20"/>
  <c r="K347" i="20"/>
  <c r="K346" i="20" s="1"/>
  <c r="J347" i="20"/>
  <c r="J346" i="20" s="1"/>
  <c r="I347" i="20"/>
  <c r="L346" i="20"/>
  <c r="I346" i="20"/>
  <c r="L343" i="20"/>
  <c r="K343" i="20"/>
  <c r="J343" i="20"/>
  <c r="I343" i="20"/>
  <c r="L340" i="20"/>
  <c r="K340" i="20"/>
  <c r="J340" i="20"/>
  <c r="I340" i="20"/>
  <c r="L338" i="20"/>
  <c r="K338" i="20"/>
  <c r="J338" i="20"/>
  <c r="J337" i="20" s="1"/>
  <c r="I338" i="20"/>
  <c r="I337" i="20" s="1"/>
  <c r="L337" i="20"/>
  <c r="K337" i="20"/>
  <c r="L333" i="20"/>
  <c r="K333" i="20"/>
  <c r="J333" i="20"/>
  <c r="J332" i="20" s="1"/>
  <c r="I333" i="20"/>
  <c r="I332" i="20" s="1"/>
  <c r="L332" i="20"/>
  <c r="K332" i="20"/>
  <c r="L330" i="20"/>
  <c r="K330" i="20"/>
  <c r="K329" i="20" s="1"/>
  <c r="J330" i="20"/>
  <c r="J329" i="20" s="1"/>
  <c r="I330" i="20"/>
  <c r="L329" i="20"/>
  <c r="I329" i="20"/>
  <c r="L327" i="20"/>
  <c r="L326" i="20" s="1"/>
  <c r="K327" i="20"/>
  <c r="K326" i="20" s="1"/>
  <c r="J327" i="20"/>
  <c r="I327" i="20"/>
  <c r="J326" i="20"/>
  <c r="I326" i="20"/>
  <c r="L323" i="20"/>
  <c r="K323" i="20"/>
  <c r="J323" i="20"/>
  <c r="J322" i="20" s="1"/>
  <c r="I323" i="20"/>
  <c r="I322" i="20" s="1"/>
  <c r="L322" i="20"/>
  <c r="K322" i="20"/>
  <c r="L319" i="20"/>
  <c r="L318" i="20" s="1"/>
  <c r="K319" i="20"/>
  <c r="K318" i="20" s="1"/>
  <c r="J319" i="20"/>
  <c r="J318" i="20" s="1"/>
  <c r="I319" i="20"/>
  <c r="I318" i="20"/>
  <c r="L315" i="20"/>
  <c r="L314" i="20" s="1"/>
  <c r="K315" i="20"/>
  <c r="K314" i="20" s="1"/>
  <c r="J315" i="20"/>
  <c r="I315" i="20"/>
  <c r="J314" i="20"/>
  <c r="I314" i="20"/>
  <c r="L311" i="20"/>
  <c r="K311" i="20"/>
  <c r="J311" i="20"/>
  <c r="I311" i="20"/>
  <c r="L308" i="20"/>
  <c r="L305" i="20" s="1"/>
  <c r="K308" i="20"/>
  <c r="K305" i="20" s="1"/>
  <c r="J308" i="20"/>
  <c r="I308" i="20"/>
  <c r="L306" i="20"/>
  <c r="K306" i="20"/>
  <c r="J306" i="20"/>
  <c r="J305" i="20" s="1"/>
  <c r="I306" i="20"/>
  <c r="I305" i="20"/>
  <c r="L300" i="20"/>
  <c r="K300" i="20"/>
  <c r="J300" i="20"/>
  <c r="J299" i="20" s="1"/>
  <c r="I300" i="20"/>
  <c r="I299" i="20" s="1"/>
  <c r="L299" i="20"/>
  <c r="K299" i="20"/>
  <c r="L297" i="20"/>
  <c r="K297" i="20"/>
  <c r="J297" i="20"/>
  <c r="J296" i="20" s="1"/>
  <c r="I297" i="20"/>
  <c r="L296" i="20"/>
  <c r="K296" i="20"/>
  <c r="I296" i="20"/>
  <c r="L294" i="20"/>
  <c r="L293" i="20" s="1"/>
  <c r="K294" i="20"/>
  <c r="K293" i="20" s="1"/>
  <c r="J294" i="20"/>
  <c r="I294" i="20"/>
  <c r="J293" i="20"/>
  <c r="I293" i="20"/>
  <c r="L290" i="20"/>
  <c r="K290" i="20"/>
  <c r="J290" i="20"/>
  <c r="J289" i="20" s="1"/>
  <c r="I290" i="20"/>
  <c r="I289" i="20" s="1"/>
  <c r="L289" i="20"/>
  <c r="K289" i="20"/>
  <c r="L286" i="20"/>
  <c r="K286" i="20"/>
  <c r="J286" i="20"/>
  <c r="J285" i="20" s="1"/>
  <c r="I286" i="20"/>
  <c r="L285" i="20"/>
  <c r="K285" i="20"/>
  <c r="I285" i="20"/>
  <c r="L282" i="20"/>
  <c r="L281" i="20" s="1"/>
  <c r="K282" i="20"/>
  <c r="K281" i="20" s="1"/>
  <c r="J282" i="20"/>
  <c r="I282" i="20"/>
  <c r="J281" i="20"/>
  <c r="I281" i="20"/>
  <c r="L278" i="20"/>
  <c r="K278" i="20"/>
  <c r="J278" i="20"/>
  <c r="I278" i="20"/>
  <c r="L275" i="20"/>
  <c r="K275" i="20"/>
  <c r="J275" i="20"/>
  <c r="I275" i="20"/>
  <c r="L273" i="20"/>
  <c r="K273" i="20"/>
  <c r="J273" i="20"/>
  <c r="J272" i="20" s="1"/>
  <c r="J271" i="20" s="1"/>
  <c r="I273" i="20"/>
  <c r="L272" i="20"/>
  <c r="K272" i="20"/>
  <c r="I272" i="20"/>
  <c r="I271" i="20" s="1"/>
  <c r="L268" i="20"/>
  <c r="L267" i="20" s="1"/>
  <c r="K268" i="20"/>
  <c r="K267" i="20" s="1"/>
  <c r="J268" i="20"/>
  <c r="J267" i="20" s="1"/>
  <c r="I268" i="20"/>
  <c r="I267" i="20"/>
  <c r="L265" i="20"/>
  <c r="L264" i="20" s="1"/>
  <c r="K265" i="20"/>
  <c r="K264" i="20" s="1"/>
  <c r="J265" i="20"/>
  <c r="I265" i="20"/>
  <c r="J264" i="20"/>
  <c r="I264" i="20"/>
  <c r="L262" i="20"/>
  <c r="K262" i="20"/>
  <c r="J262" i="20"/>
  <c r="J261" i="20" s="1"/>
  <c r="I262" i="20"/>
  <c r="I261" i="20" s="1"/>
  <c r="L261" i="20"/>
  <c r="K261" i="20"/>
  <c r="L258" i="20"/>
  <c r="L257" i="20" s="1"/>
  <c r="K258" i="20"/>
  <c r="J258" i="20"/>
  <c r="J257" i="20" s="1"/>
  <c r="I258" i="20"/>
  <c r="K257" i="20"/>
  <c r="I257" i="20"/>
  <c r="L254" i="20"/>
  <c r="L253" i="20" s="1"/>
  <c r="K254" i="20"/>
  <c r="K253" i="20" s="1"/>
  <c r="J254" i="20"/>
  <c r="I254" i="20"/>
  <c r="J253" i="20"/>
  <c r="I253" i="20"/>
  <c r="L250" i="20"/>
  <c r="K250" i="20"/>
  <c r="J250" i="20"/>
  <c r="I250" i="20"/>
  <c r="I249" i="20" s="1"/>
  <c r="L249" i="20"/>
  <c r="K249" i="20"/>
  <c r="J249" i="20"/>
  <c r="L246" i="20"/>
  <c r="K246" i="20"/>
  <c r="J246" i="20"/>
  <c r="I246" i="20"/>
  <c r="L243" i="20"/>
  <c r="K243" i="20"/>
  <c r="J243" i="20"/>
  <c r="I243" i="20"/>
  <c r="L241" i="20"/>
  <c r="L240" i="20" s="1"/>
  <c r="K241" i="20"/>
  <c r="K240" i="20" s="1"/>
  <c r="J241" i="20"/>
  <c r="I241" i="20"/>
  <c r="J240" i="20"/>
  <c r="I240" i="20"/>
  <c r="L234" i="20"/>
  <c r="L233" i="20" s="1"/>
  <c r="L232" i="20" s="1"/>
  <c r="K234" i="20"/>
  <c r="K233" i="20" s="1"/>
  <c r="K232" i="20" s="1"/>
  <c r="J234" i="20"/>
  <c r="J233" i="20" s="1"/>
  <c r="J232" i="20" s="1"/>
  <c r="I234" i="20"/>
  <c r="I233" i="20"/>
  <c r="I232" i="20" s="1"/>
  <c r="L230" i="20"/>
  <c r="L229" i="20" s="1"/>
  <c r="L228" i="20" s="1"/>
  <c r="K230" i="20"/>
  <c r="J230" i="20"/>
  <c r="J229" i="20" s="1"/>
  <c r="J228" i="20" s="1"/>
  <c r="I230" i="20"/>
  <c r="K229" i="20"/>
  <c r="I229" i="20"/>
  <c r="I228" i="20" s="1"/>
  <c r="K228" i="20"/>
  <c r="L221" i="20"/>
  <c r="L220" i="20" s="1"/>
  <c r="K221" i="20"/>
  <c r="J221" i="20"/>
  <c r="J220" i="20" s="1"/>
  <c r="I221" i="20"/>
  <c r="K220" i="20"/>
  <c r="I220" i="20"/>
  <c r="L218" i="20"/>
  <c r="L217" i="20" s="1"/>
  <c r="L216" i="20" s="1"/>
  <c r="K218" i="20"/>
  <c r="K217" i="20" s="1"/>
  <c r="K216" i="20" s="1"/>
  <c r="J218" i="20"/>
  <c r="I218" i="20"/>
  <c r="J217" i="20"/>
  <c r="J216" i="20" s="1"/>
  <c r="I217" i="20"/>
  <c r="I216" i="20"/>
  <c r="L211" i="20"/>
  <c r="L210" i="20" s="1"/>
  <c r="L209" i="20" s="1"/>
  <c r="K211" i="20"/>
  <c r="K210" i="20" s="1"/>
  <c r="K209" i="20" s="1"/>
  <c r="J211" i="20"/>
  <c r="I211" i="20"/>
  <c r="I210" i="20" s="1"/>
  <c r="I209" i="20" s="1"/>
  <c r="J210" i="20"/>
  <c r="J209" i="20" s="1"/>
  <c r="L207" i="20"/>
  <c r="L206" i="20" s="1"/>
  <c r="K207" i="20"/>
  <c r="K206" i="20" s="1"/>
  <c r="J207" i="20"/>
  <c r="I207" i="20"/>
  <c r="I206" i="20" s="1"/>
  <c r="J206" i="20"/>
  <c r="L202" i="20"/>
  <c r="K202" i="20"/>
  <c r="J202" i="20"/>
  <c r="I202" i="20"/>
  <c r="I201" i="20" s="1"/>
  <c r="L201" i="20"/>
  <c r="K201" i="20"/>
  <c r="J201" i="20"/>
  <c r="L196" i="20"/>
  <c r="L195" i="20" s="1"/>
  <c r="K196" i="20"/>
  <c r="J196" i="20"/>
  <c r="J195" i="20" s="1"/>
  <c r="J186" i="20" s="1"/>
  <c r="I196" i="20"/>
  <c r="K195" i="20"/>
  <c r="I195" i="20"/>
  <c r="L191" i="20"/>
  <c r="L190" i="20" s="1"/>
  <c r="K191" i="20"/>
  <c r="K190" i="20" s="1"/>
  <c r="J191" i="20"/>
  <c r="I191" i="20"/>
  <c r="I190" i="20" s="1"/>
  <c r="J190" i="20"/>
  <c r="L188" i="20"/>
  <c r="K188" i="20"/>
  <c r="J188" i="20"/>
  <c r="I188" i="20"/>
  <c r="I187" i="20" s="1"/>
  <c r="L187" i="20"/>
  <c r="L186" i="20" s="1"/>
  <c r="L185" i="20" s="1"/>
  <c r="K187" i="20"/>
  <c r="K186" i="20" s="1"/>
  <c r="K185" i="20" s="1"/>
  <c r="J187" i="20"/>
  <c r="L180" i="20"/>
  <c r="K180" i="20"/>
  <c r="J180" i="20"/>
  <c r="J179" i="20" s="1"/>
  <c r="I180" i="20"/>
  <c r="L179" i="20"/>
  <c r="K179" i="20"/>
  <c r="I179" i="20"/>
  <c r="L175" i="20"/>
  <c r="L174" i="20" s="1"/>
  <c r="L173" i="20" s="1"/>
  <c r="K175" i="20"/>
  <c r="K174" i="20" s="1"/>
  <c r="K173" i="20" s="1"/>
  <c r="J175" i="20"/>
  <c r="I175" i="20"/>
  <c r="I174" i="20" s="1"/>
  <c r="I173" i="20" s="1"/>
  <c r="J174" i="20"/>
  <c r="J173" i="20" s="1"/>
  <c r="L171" i="20"/>
  <c r="L170" i="20" s="1"/>
  <c r="L169" i="20" s="1"/>
  <c r="L168" i="20" s="1"/>
  <c r="K171" i="20"/>
  <c r="K170" i="20" s="1"/>
  <c r="K169" i="20" s="1"/>
  <c r="J171" i="20"/>
  <c r="I171" i="20"/>
  <c r="I170" i="20" s="1"/>
  <c r="I169" i="20" s="1"/>
  <c r="J170" i="20"/>
  <c r="J169" i="20" s="1"/>
  <c r="L166" i="20"/>
  <c r="L165" i="20" s="1"/>
  <c r="K166" i="20"/>
  <c r="K165" i="20" s="1"/>
  <c r="J166" i="20"/>
  <c r="J165" i="20" s="1"/>
  <c r="I166" i="20"/>
  <c r="I165" i="20"/>
  <c r="L161" i="20"/>
  <c r="L160" i="20" s="1"/>
  <c r="L159" i="20" s="1"/>
  <c r="L158" i="20" s="1"/>
  <c r="K161" i="20"/>
  <c r="K160" i="20" s="1"/>
  <c r="K159" i="20" s="1"/>
  <c r="K158" i="20" s="1"/>
  <c r="J161" i="20"/>
  <c r="I161" i="20"/>
  <c r="I160" i="20" s="1"/>
  <c r="I159" i="20" s="1"/>
  <c r="I158" i="20" s="1"/>
  <c r="J160" i="20"/>
  <c r="L155" i="20"/>
  <c r="K155" i="20"/>
  <c r="J155" i="20"/>
  <c r="J154" i="20" s="1"/>
  <c r="J153" i="20" s="1"/>
  <c r="I155" i="20"/>
  <c r="L154" i="20"/>
  <c r="K154" i="20"/>
  <c r="I154" i="20"/>
  <c r="I153" i="20" s="1"/>
  <c r="L153" i="20"/>
  <c r="K153" i="20"/>
  <c r="L151" i="20"/>
  <c r="K151" i="20"/>
  <c r="K150" i="20" s="1"/>
  <c r="J151" i="20"/>
  <c r="J150" i="20" s="1"/>
  <c r="I151" i="20"/>
  <c r="L150" i="20"/>
  <c r="I150" i="20"/>
  <c r="L147" i="20"/>
  <c r="L146" i="20" s="1"/>
  <c r="L145" i="20" s="1"/>
  <c r="K147" i="20"/>
  <c r="K146" i="20" s="1"/>
  <c r="K145" i="20" s="1"/>
  <c r="J147" i="20"/>
  <c r="I147" i="20"/>
  <c r="J146" i="20"/>
  <c r="J145" i="20" s="1"/>
  <c r="I146" i="20"/>
  <c r="I145" i="20"/>
  <c r="L142" i="20"/>
  <c r="K142" i="20"/>
  <c r="K141" i="20" s="1"/>
  <c r="K140" i="20" s="1"/>
  <c r="J142" i="20"/>
  <c r="I142" i="20"/>
  <c r="L141" i="20"/>
  <c r="L140" i="20" s="1"/>
  <c r="L139" i="20" s="1"/>
  <c r="J141" i="20"/>
  <c r="J140" i="20" s="1"/>
  <c r="I141" i="20"/>
  <c r="I140" i="20"/>
  <c r="L137" i="20"/>
  <c r="K137" i="20"/>
  <c r="K136" i="20" s="1"/>
  <c r="K135" i="20" s="1"/>
  <c r="J137" i="20"/>
  <c r="J136" i="20" s="1"/>
  <c r="J135" i="20" s="1"/>
  <c r="I137" i="20"/>
  <c r="L136" i="20"/>
  <c r="L135" i="20" s="1"/>
  <c r="I136" i="20"/>
  <c r="I135" i="20" s="1"/>
  <c r="L133" i="20"/>
  <c r="K133" i="20"/>
  <c r="K132" i="20" s="1"/>
  <c r="K131" i="20" s="1"/>
  <c r="J133" i="20"/>
  <c r="J132" i="20" s="1"/>
  <c r="J131" i="20" s="1"/>
  <c r="I133" i="20"/>
  <c r="L132" i="20"/>
  <c r="L131" i="20" s="1"/>
  <c r="I132" i="20"/>
  <c r="I131" i="20"/>
  <c r="L129" i="20"/>
  <c r="K129" i="20"/>
  <c r="K128" i="20" s="1"/>
  <c r="K127" i="20" s="1"/>
  <c r="J129" i="20"/>
  <c r="J128" i="20" s="1"/>
  <c r="J127" i="20" s="1"/>
  <c r="I129" i="20"/>
  <c r="L128" i="20"/>
  <c r="L127" i="20" s="1"/>
  <c r="I128" i="20"/>
  <c r="I127" i="20"/>
  <c r="L125" i="20"/>
  <c r="K125" i="20"/>
  <c r="K124" i="20" s="1"/>
  <c r="K123" i="20" s="1"/>
  <c r="J125" i="20"/>
  <c r="J124" i="20" s="1"/>
  <c r="J123" i="20" s="1"/>
  <c r="I125" i="20"/>
  <c r="L124" i="20"/>
  <c r="L123" i="20" s="1"/>
  <c r="I124" i="20"/>
  <c r="I123" i="20"/>
  <c r="L121" i="20"/>
  <c r="K121" i="20"/>
  <c r="K120" i="20" s="1"/>
  <c r="K119" i="20" s="1"/>
  <c r="J121" i="20"/>
  <c r="J120" i="20" s="1"/>
  <c r="J119" i="20" s="1"/>
  <c r="I121" i="20"/>
  <c r="L120" i="20"/>
  <c r="L119" i="20" s="1"/>
  <c r="I120" i="20"/>
  <c r="I119" i="20"/>
  <c r="L116" i="20"/>
  <c r="K116" i="20"/>
  <c r="K115" i="20" s="1"/>
  <c r="K114" i="20" s="1"/>
  <c r="J116" i="20"/>
  <c r="J115" i="20" s="1"/>
  <c r="J114" i="20" s="1"/>
  <c r="I116" i="20"/>
  <c r="L115" i="20"/>
  <c r="L114" i="20" s="1"/>
  <c r="L113" i="20" s="1"/>
  <c r="I115" i="20"/>
  <c r="I114" i="20"/>
  <c r="I113" i="20" s="1"/>
  <c r="L110" i="20"/>
  <c r="L109" i="20" s="1"/>
  <c r="K110" i="20"/>
  <c r="J110" i="20"/>
  <c r="I110" i="20"/>
  <c r="K109" i="20"/>
  <c r="J109" i="20"/>
  <c r="I109" i="20"/>
  <c r="L106" i="20"/>
  <c r="K106" i="20"/>
  <c r="K105" i="20" s="1"/>
  <c r="K104" i="20" s="1"/>
  <c r="J106" i="20"/>
  <c r="J105" i="20" s="1"/>
  <c r="J104" i="20" s="1"/>
  <c r="I106" i="20"/>
  <c r="L105" i="20"/>
  <c r="L104" i="20" s="1"/>
  <c r="I105" i="20"/>
  <c r="I104" i="20"/>
  <c r="L101" i="20"/>
  <c r="K101" i="20"/>
  <c r="K100" i="20" s="1"/>
  <c r="K99" i="20" s="1"/>
  <c r="J101" i="20"/>
  <c r="J100" i="20" s="1"/>
  <c r="J99" i="20" s="1"/>
  <c r="I101" i="20"/>
  <c r="L100" i="20"/>
  <c r="L99" i="20" s="1"/>
  <c r="I100" i="20"/>
  <c r="I99" i="20"/>
  <c r="L96" i="20"/>
  <c r="K96" i="20"/>
  <c r="K95" i="20" s="1"/>
  <c r="K94" i="20" s="1"/>
  <c r="J96" i="20"/>
  <c r="J95" i="20" s="1"/>
  <c r="J94" i="20" s="1"/>
  <c r="I96" i="20"/>
  <c r="I95" i="20" s="1"/>
  <c r="I94" i="20" s="1"/>
  <c r="I93" i="20" s="1"/>
  <c r="L95" i="20"/>
  <c r="L94" i="20" s="1"/>
  <c r="L89" i="20"/>
  <c r="L88" i="20" s="1"/>
  <c r="L87" i="20" s="1"/>
  <c r="L86" i="20" s="1"/>
  <c r="K89" i="20"/>
  <c r="J89" i="20"/>
  <c r="J88" i="20" s="1"/>
  <c r="J87" i="20" s="1"/>
  <c r="J86" i="20" s="1"/>
  <c r="I89" i="20"/>
  <c r="K88" i="20"/>
  <c r="K87" i="20" s="1"/>
  <c r="K86" i="20" s="1"/>
  <c r="I88" i="20"/>
  <c r="I87" i="20" s="1"/>
  <c r="I86" i="20" s="1"/>
  <c r="L84" i="20"/>
  <c r="K84" i="20"/>
  <c r="K83" i="20" s="1"/>
  <c r="K82" i="20" s="1"/>
  <c r="J84" i="20"/>
  <c r="I84" i="20"/>
  <c r="I83" i="20" s="1"/>
  <c r="I82" i="20" s="1"/>
  <c r="L83" i="20"/>
  <c r="J83" i="20"/>
  <c r="J82" i="20" s="1"/>
  <c r="L82" i="20"/>
  <c r="L78" i="20"/>
  <c r="K78" i="20"/>
  <c r="K77" i="20" s="1"/>
  <c r="J78" i="20"/>
  <c r="I78" i="20"/>
  <c r="I77" i="20" s="1"/>
  <c r="L77" i="20"/>
  <c r="J77" i="20"/>
  <c r="L73" i="20"/>
  <c r="L72" i="20" s="1"/>
  <c r="K73" i="20"/>
  <c r="J73" i="20"/>
  <c r="J72" i="20" s="1"/>
  <c r="I73" i="20"/>
  <c r="K72" i="20"/>
  <c r="I72" i="20"/>
  <c r="L68" i="20"/>
  <c r="K68" i="20"/>
  <c r="K67" i="20" s="1"/>
  <c r="K66" i="20" s="1"/>
  <c r="J68" i="20"/>
  <c r="J67" i="20" s="1"/>
  <c r="J66" i="20" s="1"/>
  <c r="J65" i="20" s="1"/>
  <c r="I68" i="20"/>
  <c r="I67" i="20" s="1"/>
  <c r="I66" i="20" s="1"/>
  <c r="I65" i="20" s="1"/>
  <c r="L67" i="20"/>
  <c r="L49" i="20"/>
  <c r="L48" i="20" s="1"/>
  <c r="L47" i="20" s="1"/>
  <c r="L46" i="20" s="1"/>
  <c r="K49" i="20"/>
  <c r="J49" i="20"/>
  <c r="J48" i="20" s="1"/>
  <c r="J47" i="20" s="1"/>
  <c r="J46" i="20" s="1"/>
  <c r="I49" i="20"/>
  <c r="K48" i="20"/>
  <c r="K47" i="20" s="1"/>
  <c r="K46" i="20" s="1"/>
  <c r="I48" i="20"/>
  <c r="I47" i="20" s="1"/>
  <c r="I46" i="20" s="1"/>
  <c r="L44" i="20"/>
  <c r="K44" i="20"/>
  <c r="K43" i="20" s="1"/>
  <c r="K42" i="20" s="1"/>
  <c r="J44" i="20"/>
  <c r="I44" i="20"/>
  <c r="I43" i="20" s="1"/>
  <c r="I42" i="20" s="1"/>
  <c r="L43" i="20"/>
  <c r="J43" i="20"/>
  <c r="J42" i="20" s="1"/>
  <c r="L42" i="20"/>
  <c r="L40" i="20"/>
  <c r="K40" i="20"/>
  <c r="J40" i="20"/>
  <c r="I40" i="20"/>
  <c r="L38" i="20"/>
  <c r="K38" i="20"/>
  <c r="J38" i="20"/>
  <c r="J37" i="20" s="1"/>
  <c r="J36" i="20" s="1"/>
  <c r="I38" i="20"/>
  <c r="I37" i="20" s="1"/>
  <c r="I36" i="20" s="1"/>
  <c r="I35" i="20" s="1"/>
  <c r="L37" i="20"/>
  <c r="L36" i="20" s="1"/>
  <c r="L35" i="20" s="1"/>
  <c r="K37" i="20"/>
  <c r="K36" i="20"/>
  <c r="K35" i="20" s="1"/>
  <c r="L365" i="1"/>
  <c r="L364" i="1" s="1"/>
  <c r="K365" i="1"/>
  <c r="J365" i="1"/>
  <c r="I365" i="1"/>
  <c r="K364" i="1"/>
  <c r="J364" i="1"/>
  <c r="I364" i="1"/>
  <c r="L362" i="1"/>
  <c r="L361" i="1" s="1"/>
  <c r="K362" i="1"/>
  <c r="J362" i="1"/>
  <c r="I362" i="1"/>
  <c r="K361" i="1"/>
  <c r="J361" i="1"/>
  <c r="I361" i="1"/>
  <c r="L359" i="1"/>
  <c r="K359" i="1"/>
  <c r="K358" i="1" s="1"/>
  <c r="J359" i="1"/>
  <c r="J358" i="1" s="1"/>
  <c r="I359" i="1"/>
  <c r="I358" i="1" s="1"/>
  <c r="L358" i="1"/>
  <c r="L355" i="1"/>
  <c r="L354" i="1" s="1"/>
  <c r="K355" i="1"/>
  <c r="J355" i="1"/>
  <c r="I355" i="1"/>
  <c r="K354" i="1"/>
  <c r="J354" i="1"/>
  <c r="I354" i="1"/>
  <c r="L351" i="1"/>
  <c r="L350" i="1" s="1"/>
  <c r="K351" i="1"/>
  <c r="J351" i="1"/>
  <c r="I351" i="1"/>
  <c r="K350" i="1"/>
  <c r="J350" i="1"/>
  <c r="I350" i="1"/>
  <c r="L347" i="1"/>
  <c r="K347" i="1"/>
  <c r="K346" i="1" s="1"/>
  <c r="K336" i="1" s="1"/>
  <c r="J347" i="1"/>
  <c r="J346" i="1" s="1"/>
  <c r="I347" i="1"/>
  <c r="I346" i="1" s="1"/>
  <c r="I336" i="1" s="1"/>
  <c r="L346" i="1"/>
  <c r="L343" i="1"/>
  <c r="K343" i="1"/>
  <c r="J343" i="1"/>
  <c r="I343" i="1"/>
  <c r="L340" i="1"/>
  <c r="K340" i="1"/>
  <c r="J340" i="1"/>
  <c r="I340" i="1"/>
  <c r="L338" i="1"/>
  <c r="L337" i="1" s="1"/>
  <c r="L336" i="1" s="1"/>
  <c r="K338" i="1"/>
  <c r="J338" i="1"/>
  <c r="I338" i="1"/>
  <c r="K337" i="1"/>
  <c r="J337" i="1"/>
  <c r="I337" i="1"/>
  <c r="L333" i="1"/>
  <c r="L332" i="1" s="1"/>
  <c r="K333" i="1"/>
  <c r="J333" i="1"/>
  <c r="I333" i="1"/>
  <c r="K332" i="1"/>
  <c r="J332" i="1"/>
  <c r="I332" i="1"/>
  <c r="L330" i="1"/>
  <c r="K330" i="1"/>
  <c r="K329" i="1" s="1"/>
  <c r="J330" i="1"/>
  <c r="J329" i="1" s="1"/>
  <c r="I330" i="1"/>
  <c r="I329" i="1" s="1"/>
  <c r="L329" i="1"/>
  <c r="L327" i="1"/>
  <c r="L326" i="1" s="1"/>
  <c r="K327" i="1"/>
  <c r="J327" i="1"/>
  <c r="I327" i="1"/>
  <c r="K326" i="1"/>
  <c r="J326" i="1"/>
  <c r="I326" i="1"/>
  <c r="L323" i="1"/>
  <c r="L322" i="1" s="1"/>
  <c r="K323" i="1"/>
  <c r="J323" i="1"/>
  <c r="I323" i="1"/>
  <c r="I322" i="1" s="1"/>
  <c r="K322" i="1"/>
  <c r="J322" i="1"/>
  <c r="L319" i="1"/>
  <c r="K319" i="1"/>
  <c r="K318" i="1" s="1"/>
  <c r="J319" i="1"/>
  <c r="J318" i="1" s="1"/>
  <c r="I319" i="1"/>
  <c r="I318" i="1" s="1"/>
  <c r="L318" i="1"/>
  <c r="L315" i="1"/>
  <c r="L314" i="1" s="1"/>
  <c r="K315" i="1"/>
  <c r="J315" i="1"/>
  <c r="I315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K305" i="1" s="1"/>
  <c r="J306" i="1"/>
  <c r="J305" i="1" s="1"/>
  <c r="J304" i="1" s="1"/>
  <c r="I306" i="1"/>
  <c r="I305" i="1" s="1"/>
  <c r="L305" i="1"/>
  <c r="L300" i="1"/>
  <c r="L299" i="1" s="1"/>
  <c r="K300" i="1"/>
  <c r="J300" i="1"/>
  <c r="I300" i="1"/>
  <c r="I299" i="1" s="1"/>
  <c r="K299" i="1"/>
  <c r="J299" i="1"/>
  <c r="L297" i="1"/>
  <c r="K297" i="1"/>
  <c r="K296" i="1" s="1"/>
  <c r="J297" i="1"/>
  <c r="J296" i="1" s="1"/>
  <c r="I297" i="1"/>
  <c r="I296" i="1" s="1"/>
  <c r="L296" i="1"/>
  <c r="L294" i="1"/>
  <c r="L293" i="1" s="1"/>
  <c r="K294" i="1"/>
  <c r="J294" i="1"/>
  <c r="I294" i="1"/>
  <c r="K293" i="1"/>
  <c r="J293" i="1"/>
  <c r="I293" i="1"/>
  <c r="L290" i="1"/>
  <c r="L289" i="1" s="1"/>
  <c r="K290" i="1"/>
  <c r="J290" i="1"/>
  <c r="I290" i="1"/>
  <c r="K289" i="1"/>
  <c r="J289" i="1"/>
  <c r="I289" i="1"/>
  <c r="L286" i="1"/>
  <c r="K286" i="1"/>
  <c r="K285" i="1" s="1"/>
  <c r="J286" i="1"/>
  <c r="J285" i="1" s="1"/>
  <c r="I286" i="1"/>
  <c r="I285" i="1" s="1"/>
  <c r="L285" i="1"/>
  <c r="L282" i="1"/>
  <c r="L281" i="1" s="1"/>
  <c r="K282" i="1"/>
  <c r="J282" i="1"/>
  <c r="I282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K272" i="1" s="1"/>
  <c r="J273" i="1"/>
  <c r="J272" i="1" s="1"/>
  <c r="I273" i="1"/>
  <c r="I272" i="1" s="1"/>
  <c r="L272" i="1"/>
  <c r="L271" i="1" s="1"/>
  <c r="L268" i="1"/>
  <c r="K268" i="1"/>
  <c r="K267" i="1" s="1"/>
  <c r="J268" i="1"/>
  <c r="J267" i="1" s="1"/>
  <c r="I268" i="1"/>
  <c r="I267" i="1" s="1"/>
  <c r="L267" i="1"/>
  <c r="L265" i="1"/>
  <c r="L264" i="1" s="1"/>
  <c r="K265" i="1"/>
  <c r="J265" i="1"/>
  <c r="I265" i="1"/>
  <c r="K264" i="1"/>
  <c r="J264" i="1"/>
  <c r="I264" i="1"/>
  <c r="L262" i="1"/>
  <c r="L261" i="1" s="1"/>
  <c r="K262" i="1"/>
  <c r="J262" i="1"/>
  <c r="I262" i="1"/>
  <c r="K261" i="1"/>
  <c r="J261" i="1"/>
  <c r="I261" i="1"/>
  <c r="L258" i="1"/>
  <c r="K258" i="1"/>
  <c r="K257" i="1" s="1"/>
  <c r="J258" i="1"/>
  <c r="J257" i="1" s="1"/>
  <c r="I258" i="1"/>
  <c r="I257" i="1" s="1"/>
  <c r="L257" i="1"/>
  <c r="L254" i="1"/>
  <c r="L253" i="1" s="1"/>
  <c r="K254" i="1"/>
  <c r="J254" i="1"/>
  <c r="I254" i="1"/>
  <c r="K253" i="1"/>
  <c r="J253" i="1"/>
  <c r="I253" i="1"/>
  <c r="L250" i="1"/>
  <c r="L249" i="1" s="1"/>
  <c r="K250" i="1"/>
  <c r="J250" i="1"/>
  <c r="I250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L240" i="1" s="1"/>
  <c r="K241" i="1"/>
  <c r="J241" i="1"/>
  <c r="I241" i="1"/>
  <c r="K240" i="1"/>
  <c r="J240" i="1"/>
  <c r="J239" i="1" s="1"/>
  <c r="I240" i="1"/>
  <c r="L234" i="1"/>
  <c r="K234" i="1"/>
  <c r="K233" i="1" s="1"/>
  <c r="K232" i="1" s="1"/>
  <c r="J234" i="1"/>
  <c r="J233" i="1" s="1"/>
  <c r="J232" i="1" s="1"/>
  <c r="I234" i="1"/>
  <c r="I233" i="1" s="1"/>
  <c r="I232" i="1" s="1"/>
  <c r="L233" i="1"/>
  <c r="L232" i="1" s="1"/>
  <c r="L230" i="1"/>
  <c r="K230" i="1"/>
  <c r="K229" i="1" s="1"/>
  <c r="K228" i="1" s="1"/>
  <c r="J230" i="1"/>
  <c r="J229" i="1" s="1"/>
  <c r="J228" i="1" s="1"/>
  <c r="I230" i="1"/>
  <c r="I229" i="1" s="1"/>
  <c r="I228" i="1" s="1"/>
  <c r="L229" i="1"/>
  <c r="L228" i="1" s="1"/>
  <c r="L221" i="1"/>
  <c r="K221" i="1"/>
  <c r="K220" i="1" s="1"/>
  <c r="J221" i="1"/>
  <c r="J220" i="1" s="1"/>
  <c r="I221" i="1"/>
  <c r="I220" i="1" s="1"/>
  <c r="L220" i="1"/>
  <c r="L218" i="1"/>
  <c r="L217" i="1" s="1"/>
  <c r="L216" i="1" s="1"/>
  <c r="K218" i="1"/>
  <c r="J218" i="1"/>
  <c r="I218" i="1"/>
  <c r="K217" i="1"/>
  <c r="K216" i="1" s="1"/>
  <c r="J217" i="1"/>
  <c r="J216" i="1" s="1"/>
  <c r="I217" i="1"/>
  <c r="I216" i="1" s="1"/>
  <c r="L211" i="1"/>
  <c r="L210" i="1" s="1"/>
  <c r="L209" i="1" s="1"/>
  <c r="K211" i="1"/>
  <c r="J211" i="1"/>
  <c r="I211" i="1"/>
  <c r="I210" i="1" s="1"/>
  <c r="I209" i="1" s="1"/>
  <c r="K210" i="1"/>
  <c r="K209" i="1" s="1"/>
  <c r="J210" i="1"/>
  <c r="J209" i="1" s="1"/>
  <c r="L207" i="1"/>
  <c r="L206" i="1" s="1"/>
  <c r="K207" i="1"/>
  <c r="K206" i="1" s="1"/>
  <c r="J207" i="1"/>
  <c r="I207" i="1"/>
  <c r="I206" i="1" s="1"/>
  <c r="J206" i="1"/>
  <c r="L202" i="1"/>
  <c r="L201" i="1" s="1"/>
  <c r="K202" i="1"/>
  <c r="J202" i="1"/>
  <c r="I202" i="1"/>
  <c r="K201" i="1"/>
  <c r="J201" i="1"/>
  <c r="I201" i="1"/>
  <c r="L196" i="1"/>
  <c r="K196" i="1"/>
  <c r="K195" i="1" s="1"/>
  <c r="J196" i="1"/>
  <c r="J195" i="1" s="1"/>
  <c r="J186" i="1" s="1"/>
  <c r="I196" i="1"/>
  <c r="I195" i="1" s="1"/>
  <c r="L195" i="1"/>
  <c r="L191" i="1"/>
  <c r="L190" i="1" s="1"/>
  <c r="K191" i="1"/>
  <c r="K190" i="1" s="1"/>
  <c r="J191" i="1"/>
  <c r="I191" i="1"/>
  <c r="I190" i="1" s="1"/>
  <c r="J190" i="1"/>
  <c r="L188" i="1"/>
  <c r="L187" i="1" s="1"/>
  <c r="L186" i="1" s="1"/>
  <c r="K188" i="1"/>
  <c r="J188" i="1"/>
  <c r="I188" i="1"/>
  <c r="K187" i="1"/>
  <c r="J187" i="1"/>
  <c r="I187" i="1"/>
  <c r="I186" i="1" s="1"/>
  <c r="I185" i="1" s="1"/>
  <c r="L180" i="1"/>
  <c r="K180" i="1"/>
  <c r="J180" i="1"/>
  <c r="J179" i="1" s="1"/>
  <c r="I180" i="1"/>
  <c r="I179" i="1" s="1"/>
  <c r="L179" i="1"/>
  <c r="K179" i="1"/>
  <c r="L175" i="1"/>
  <c r="L174" i="1" s="1"/>
  <c r="L173" i="1" s="1"/>
  <c r="K175" i="1"/>
  <c r="K174" i="1" s="1"/>
  <c r="K173" i="1" s="1"/>
  <c r="J175" i="1"/>
  <c r="I175" i="1"/>
  <c r="I174" i="1" s="1"/>
  <c r="I173" i="1" s="1"/>
  <c r="J174" i="1"/>
  <c r="J173" i="1" s="1"/>
  <c r="L171" i="1"/>
  <c r="L170" i="1" s="1"/>
  <c r="L169" i="1" s="1"/>
  <c r="L168" i="1" s="1"/>
  <c r="K171" i="1"/>
  <c r="K170" i="1" s="1"/>
  <c r="K169" i="1" s="1"/>
  <c r="K168" i="1" s="1"/>
  <c r="J171" i="1"/>
  <c r="I171" i="1"/>
  <c r="I170" i="1" s="1"/>
  <c r="I169" i="1" s="1"/>
  <c r="J170" i="1"/>
  <c r="J169" i="1" s="1"/>
  <c r="L166" i="1"/>
  <c r="K166" i="1"/>
  <c r="J166" i="1"/>
  <c r="J165" i="1" s="1"/>
  <c r="I166" i="1"/>
  <c r="L165" i="1"/>
  <c r="K165" i="1"/>
  <c r="I165" i="1"/>
  <c r="L161" i="1"/>
  <c r="L160" i="1" s="1"/>
  <c r="L159" i="1" s="1"/>
  <c r="L158" i="1" s="1"/>
  <c r="K161" i="1"/>
  <c r="K160" i="1" s="1"/>
  <c r="K159" i="1" s="1"/>
  <c r="K158" i="1" s="1"/>
  <c r="J161" i="1"/>
  <c r="I161" i="1"/>
  <c r="I160" i="1" s="1"/>
  <c r="I159" i="1" s="1"/>
  <c r="I158" i="1" s="1"/>
  <c r="J160" i="1"/>
  <c r="L155" i="1"/>
  <c r="K155" i="1"/>
  <c r="J155" i="1"/>
  <c r="J154" i="1" s="1"/>
  <c r="J153" i="1" s="1"/>
  <c r="I155" i="1"/>
  <c r="L154" i="1"/>
  <c r="L153" i="1" s="1"/>
  <c r="K154" i="1"/>
  <c r="I154" i="1"/>
  <c r="K153" i="1"/>
  <c r="I153" i="1"/>
  <c r="L151" i="1"/>
  <c r="K151" i="1"/>
  <c r="J151" i="1"/>
  <c r="J150" i="1" s="1"/>
  <c r="I151" i="1"/>
  <c r="L150" i="1"/>
  <c r="K150" i="1"/>
  <c r="I150" i="1"/>
  <c r="L147" i="1"/>
  <c r="L146" i="1" s="1"/>
  <c r="L145" i="1" s="1"/>
  <c r="K147" i="1"/>
  <c r="K146" i="1" s="1"/>
  <c r="K145" i="1" s="1"/>
  <c r="J147" i="1"/>
  <c r="I147" i="1"/>
  <c r="I146" i="1" s="1"/>
  <c r="I145" i="1" s="1"/>
  <c r="J146" i="1"/>
  <c r="J145" i="1" s="1"/>
  <c r="L142" i="1"/>
  <c r="L141" i="1" s="1"/>
  <c r="L140" i="1" s="1"/>
  <c r="L139" i="1" s="1"/>
  <c r="K142" i="1"/>
  <c r="K141" i="1" s="1"/>
  <c r="K140" i="1" s="1"/>
  <c r="J142" i="1"/>
  <c r="I142" i="1"/>
  <c r="I141" i="1" s="1"/>
  <c r="I140" i="1" s="1"/>
  <c r="J141" i="1"/>
  <c r="J140" i="1" s="1"/>
  <c r="J139" i="1" s="1"/>
  <c r="L137" i="1"/>
  <c r="K137" i="1"/>
  <c r="J137" i="1"/>
  <c r="J136" i="1" s="1"/>
  <c r="J135" i="1" s="1"/>
  <c r="I137" i="1"/>
  <c r="L136" i="1"/>
  <c r="L135" i="1" s="1"/>
  <c r="K136" i="1"/>
  <c r="I136" i="1"/>
  <c r="K135" i="1"/>
  <c r="I135" i="1"/>
  <c r="L133" i="1"/>
  <c r="K133" i="1"/>
  <c r="J133" i="1"/>
  <c r="J132" i="1" s="1"/>
  <c r="J131" i="1" s="1"/>
  <c r="I133" i="1"/>
  <c r="L132" i="1"/>
  <c r="L131" i="1" s="1"/>
  <c r="K132" i="1"/>
  <c r="I132" i="1"/>
  <c r="K131" i="1"/>
  <c r="I131" i="1"/>
  <c r="L129" i="1"/>
  <c r="K129" i="1"/>
  <c r="J129" i="1"/>
  <c r="J128" i="1" s="1"/>
  <c r="J127" i="1" s="1"/>
  <c r="I129" i="1"/>
  <c r="L128" i="1"/>
  <c r="L127" i="1" s="1"/>
  <c r="K128" i="1"/>
  <c r="I128" i="1"/>
  <c r="K127" i="1"/>
  <c r="I127" i="1"/>
  <c r="L125" i="1"/>
  <c r="K125" i="1"/>
  <c r="J125" i="1"/>
  <c r="J124" i="1" s="1"/>
  <c r="J123" i="1" s="1"/>
  <c r="I125" i="1"/>
  <c r="L124" i="1"/>
  <c r="L123" i="1" s="1"/>
  <c r="K124" i="1"/>
  <c r="I124" i="1"/>
  <c r="I123" i="1" s="1"/>
  <c r="K123" i="1"/>
  <c r="L121" i="1"/>
  <c r="K121" i="1"/>
  <c r="J121" i="1"/>
  <c r="J120" i="1" s="1"/>
  <c r="J119" i="1" s="1"/>
  <c r="I121" i="1"/>
  <c r="L120" i="1"/>
  <c r="L119" i="1" s="1"/>
  <c r="K120" i="1"/>
  <c r="I120" i="1"/>
  <c r="I119" i="1" s="1"/>
  <c r="K119" i="1"/>
  <c r="L116" i="1"/>
  <c r="K116" i="1"/>
  <c r="J116" i="1"/>
  <c r="J115" i="1" s="1"/>
  <c r="J114" i="1" s="1"/>
  <c r="I116" i="1"/>
  <c r="L115" i="1"/>
  <c r="L114" i="1" s="1"/>
  <c r="K115" i="1"/>
  <c r="I115" i="1"/>
  <c r="I114" i="1" s="1"/>
  <c r="K114" i="1"/>
  <c r="K113" i="1" s="1"/>
  <c r="L110" i="1"/>
  <c r="L109" i="1" s="1"/>
  <c r="K110" i="1"/>
  <c r="J110" i="1"/>
  <c r="J109" i="1" s="1"/>
  <c r="I110" i="1"/>
  <c r="I109" i="1" s="1"/>
  <c r="K109" i="1"/>
  <c r="L106" i="1"/>
  <c r="K106" i="1"/>
  <c r="J106" i="1"/>
  <c r="J105" i="1" s="1"/>
  <c r="I106" i="1"/>
  <c r="L105" i="1"/>
  <c r="K105" i="1"/>
  <c r="I105" i="1"/>
  <c r="K104" i="1"/>
  <c r="L101" i="1"/>
  <c r="K101" i="1"/>
  <c r="J101" i="1"/>
  <c r="J100" i="1" s="1"/>
  <c r="J99" i="1" s="1"/>
  <c r="I101" i="1"/>
  <c r="L100" i="1"/>
  <c r="L99" i="1" s="1"/>
  <c r="K100" i="1"/>
  <c r="I100" i="1"/>
  <c r="I99" i="1" s="1"/>
  <c r="K99" i="1"/>
  <c r="L96" i="1"/>
  <c r="K96" i="1"/>
  <c r="J96" i="1"/>
  <c r="J95" i="1" s="1"/>
  <c r="J94" i="1" s="1"/>
  <c r="I96" i="1"/>
  <c r="L95" i="1"/>
  <c r="L94" i="1" s="1"/>
  <c r="K95" i="1"/>
  <c r="I95" i="1"/>
  <c r="I94" i="1" s="1"/>
  <c r="K94" i="1"/>
  <c r="K93" i="1" s="1"/>
  <c r="L89" i="1"/>
  <c r="L88" i="1" s="1"/>
  <c r="L87" i="1" s="1"/>
  <c r="L86" i="1" s="1"/>
  <c r="K89" i="1"/>
  <c r="J89" i="1"/>
  <c r="J88" i="1" s="1"/>
  <c r="J87" i="1" s="1"/>
  <c r="J86" i="1" s="1"/>
  <c r="I89" i="1"/>
  <c r="I88" i="1" s="1"/>
  <c r="I87" i="1" s="1"/>
  <c r="I86" i="1" s="1"/>
  <c r="K88" i="1"/>
  <c r="K87" i="1" s="1"/>
  <c r="K86" i="1" s="1"/>
  <c r="L84" i="1"/>
  <c r="L83" i="1" s="1"/>
  <c r="L82" i="1" s="1"/>
  <c r="K84" i="1"/>
  <c r="K83" i="1" s="1"/>
  <c r="K82" i="1" s="1"/>
  <c r="J84" i="1"/>
  <c r="I84" i="1"/>
  <c r="I83" i="1" s="1"/>
  <c r="I82" i="1" s="1"/>
  <c r="J83" i="1"/>
  <c r="J82" i="1" s="1"/>
  <c r="L78" i="1"/>
  <c r="L77" i="1" s="1"/>
  <c r="K78" i="1"/>
  <c r="K77" i="1" s="1"/>
  <c r="K66" i="1" s="1"/>
  <c r="K65" i="1" s="1"/>
  <c r="J78" i="1"/>
  <c r="I78" i="1"/>
  <c r="I77" i="1" s="1"/>
  <c r="I66" i="1" s="1"/>
  <c r="J77" i="1"/>
  <c r="L73" i="1"/>
  <c r="L72" i="1" s="1"/>
  <c r="K73" i="1"/>
  <c r="J73" i="1"/>
  <c r="I73" i="1"/>
  <c r="K72" i="1"/>
  <c r="J72" i="1"/>
  <c r="I72" i="1"/>
  <c r="L68" i="1"/>
  <c r="K68" i="1"/>
  <c r="J68" i="1"/>
  <c r="J67" i="1" s="1"/>
  <c r="J66" i="1" s="1"/>
  <c r="I68" i="1"/>
  <c r="L67" i="1"/>
  <c r="K67" i="1"/>
  <c r="I67" i="1"/>
  <c r="L49" i="1"/>
  <c r="L48" i="1" s="1"/>
  <c r="L47" i="1" s="1"/>
  <c r="L46" i="1" s="1"/>
  <c r="K49" i="1"/>
  <c r="J49" i="1"/>
  <c r="J48" i="1" s="1"/>
  <c r="J47" i="1" s="1"/>
  <c r="J46" i="1" s="1"/>
  <c r="I49" i="1"/>
  <c r="I48" i="1" s="1"/>
  <c r="I47" i="1" s="1"/>
  <c r="I46" i="1" s="1"/>
  <c r="K48" i="1"/>
  <c r="K47" i="1" s="1"/>
  <c r="K46" i="1" s="1"/>
  <c r="L44" i="1"/>
  <c r="L43" i="1" s="1"/>
  <c r="L42" i="1" s="1"/>
  <c r="K44" i="1"/>
  <c r="K43" i="1" s="1"/>
  <c r="K42" i="1" s="1"/>
  <c r="J44" i="1"/>
  <c r="I44" i="1"/>
  <c r="I43" i="1" s="1"/>
  <c r="I42" i="1" s="1"/>
  <c r="J43" i="1"/>
  <c r="J42" i="1" s="1"/>
  <c r="L40" i="1"/>
  <c r="K40" i="1"/>
  <c r="J40" i="1"/>
  <c r="I40" i="1"/>
  <c r="L38" i="1"/>
  <c r="K38" i="1"/>
  <c r="J38" i="1"/>
  <c r="J37" i="1" s="1"/>
  <c r="J36" i="1" s="1"/>
  <c r="J35" i="1" s="1"/>
  <c r="I38" i="1"/>
  <c r="L37" i="1"/>
  <c r="L36" i="1" s="1"/>
  <c r="L35" i="1" s="1"/>
  <c r="K37" i="1"/>
  <c r="I37" i="1"/>
  <c r="I36" i="1" s="1"/>
  <c r="I35" i="1" s="1"/>
  <c r="K36" i="1"/>
  <c r="L365" i="21"/>
  <c r="K365" i="21"/>
  <c r="J365" i="21"/>
  <c r="I365" i="21"/>
  <c r="L364" i="21"/>
  <c r="K364" i="21"/>
  <c r="J364" i="21"/>
  <c r="I364" i="21"/>
  <c r="L362" i="21"/>
  <c r="K362" i="21"/>
  <c r="J362" i="21"/>
  <c r="J361" i="21" s="1"/>
  <c r="I362" i="21"/>
  <c r="I361" i="21" s="1"/>
  <c r="L361" i="21"/>
  <c r="K361" i="21"/>
  <c r="L359" i="21"/>
  <c r="L358" i="21" s="1"/>
  <c r="K359" i="21"/>
  <c r="K358" i="21" s="1"/>
  <c r="J359" i="21"/>
  <c r="J358" i="21" s="1"/>
  <c r="I359" i="21"/>
  <c r="I358" i="21" s="1"/>
  <c r="L355" i="21"/>
  <c r="K355" i="21"/>
  <c r="J355" i="21"/>
  <c r="I355" i="21"/>
  <c r="L354" i="21"/>
  <c r="K354" i="21"/>
  <c r="J354" i="21"/>
  <c r="I354" i="21"/>
  <c r="L351" i="21"/>
  <c r="K351" i="21"/>
  <c r="J351" i="21"/>
  <c r="J350" i="21" s="1"/>
  <c r="I351" i="21"/>
  <c r="I350" i="21" s="1"/>
  <c r="L350" i="21"/>
  <c r="K350" i="21"/>
  <c r="L347" i="21"/>
  <c r="L346" i="21" s="1"/>
  <c r="L336" i="21" s="1"/>
  <c r="K347" i="21"/>
  <c r="K346" i="21" s="1"/>
  <c r="J347" i="21"/>
  <c r="J346" i="21" s="1"/>
  <c r="I347" i="21"/>
  <c r="I346" i="21" s="1"/>
  <c r="L343" i="21"/>
  <c r="K343" i="21"/>
  <c r="J343" i="21"/>
  <c r="I343" i="21"/>
  <c r="L340" i="21"/>
  <c r="K340" i="21"/>
  <c r="J340" i="21"/>
  <c r="I340" i="21"/>
  <c r="L338" i="21"/>
  <c r="K338" i="21"/>
  <c r="J338" i="21"/>
  <c r="J337" i="21" s="1"/>
  <c r="J336" i="21" s="1"/>
  <c r="I338" i="21"/>
  <c r="I337" i="21" s="1"/>
  <c r="I336" i="21" s="1"/>
  <c r="L337" i="21"/>
  <c r="K337" i="21"/>
  <c r="L333" i="21"/>
  <c r="K333" i="21"/>
  <c r="J333" i="21"/>
  <c r="J332" i="21" s="1"/>
  <c r="I333" i="21"/>
  <c r="I332" i="21" s="1"/>
  <c r="L332" i="21"/>
  <c r="K332" i="21"/>
  <c r="L330" i="21"/>
  <c r="L329" i="21" s="1"/>
  <c r="K330" i="21"/>
  <c r="K329" i="21" s="1"/>
  <c r="J330" i="21"/>
  <c r="J329" i="21" s="1"/>
  <c r="I330" i="21"/>
  <c r="I329" i="21" s="1"/>
  <c r="L327" i="21"/>
  <c r="K327" i="21"/>
  <c r="J327" i="21"/>
  <c r="I327" i="21"/>
  <c r="L326" i="21"/>
  <c r="K326" i="21"/>
  <c r="J326" i="21"/>
  <c r="I326" i="21"/>
  <c r="L323" i="21"/>
  <c r="K323" i="21"/>
  <c r="J323" i="21"/>
  <c r="J322" i="21" s="1"/>
  <c r="I323" i="21"/>
  <c r="I322" i="21" s="1"/>
  <c r="L322" i="21"/>
  <c r="K322" i="21"/>
  <c r="L319" i="21"/>
  <c r="L318" i="21" s="1"/>
  <c r="K319" i="21"/>
  <c r="K318" i="21" s="1"/>
  <c r="J319" i="21"/>
  <c r="J318" i="21" s="1"/>
  <c r="I319" i="21"/>
  <c r="I318" i="21" s="1"/>
  <c r="L315" i="21"/>
  <c r="K315" i="21"/>
  <c r="J315" i="21"/>
  <c r="I315" i="21"/>
  <c r="L314" i="21"/>
  <c r="K314" i="21"/>
  <c r="J314" i="21"/>
  <c r="I314" i="21"/>
  <c r="L311" i="21"/>
  <c r="K311" i="21"/>
  <c r="J311" i="21"/>
  <c r="I311" i="21"/>
  <c r="L308" i="21"/>
  <c r="K308" i="21"/>
  <c r="J308" i="21"/>
  <c r="I308" i="21"/>
  <c r="L306" i="21"/>
  <c r="L305" i="21" s="1"/>
  <c r="L304" i="21" s="1"/>
  <c r="L303" i="21" s="1"/>
  <c r="K306" i="21"/>
  <c r="K305" i="21" s="1"/>
  <c r="K304" i="21" s="1"/>
  <c r="J306" i="21"/>
  <c r="J305" i="21" s="1"/>
  <c r="I306" i="21"/>
  <c r="I305" i="21" s="1"/>
  <c r="L300" i="21"/>
  <c r="K300" i="21"/>
  <c r="J300" i="21"/>
  <c r="J299" i="21" s="1"/>
  <c r="I300" i="21"/>
  <c r="I299" i="21" s="1"/>
  <c r="L299" i="21"/>
  <c r="K299" i="21"/>
  <c r="L297" i="21"/>
  <c r="L296" i="21" s="1"/>
  <c r="K297" i="21"/>
  <c r="K296" i="21" s="1"/>
  <c r="J297" i="21"/>
  <c r="J296" i="21" s="1"/>
  <c r="I297" i="21"/>
  <c r="I296" i="21" s="1"/>
  <c r="L294" i="21"/>
  <c r="K294" i="21"/>
  <c r="J294" i="21"/>
  <c r="I294" i="21"/>
  <c r="L293" i="21"/>
  <c r="K293" i="21"/>
  <c r="J293" i="21"/>
  <c r="I293" i="21"/>
  <c r="L290" i="21"/>
  <c r="K290" i="21"/>
  <c r="K289" i="21" s="1"/>
  <c r="J290" i="21"/>
  <c r="J289" i="21" s="1"/>
  <c r="I290" i="21"/>
  <c r="I289" i="21" s="1"/>
  <c r="L289" i="21"/>
  <c r="L286" i="21"/>
  <c r="L285" i="21" s="1"/>
  <c r="K286" i="21"/>
  <c r="K285" i="21" s="1"/>
  <c r="J286" i="21"/>
  <c r="J285" i="21" s="1"/>
  <c r="I286" i="21"/>
  <c r="I285" i="21" s="1"/>
  <c r="L282" i="21"/>
  <c r="K282" i="21"/>
  <c r="J282" i="21"/>
  <c r="I282" i="21"/>
  <c r="L281" i="21"/>
  <c r="K281" i="21"/>
  <c r="J281" i="21"/>
  <c r="I281" i="21"/>
  <c r="L278" i="21"/>
  <c r="K278" i="21"/>
  <c r="J278" i="21"/>
  <c r="I278" i="21"/>
  <c r="L275" i="21"/>
  <c r="K275" i="21"/>
  <c r="J275" i="21"/>
  <c r="I275" i="21"/>
  <c r="L273" i="21"/>
  <c r="L272" i="21" s="1"/>
  <c r="K273" i="21"/>
  <c r="K272" i="21" s="1"/>
  <c r="K271" i="21" s="1"/>
  <c r="J273" i="21"/>
  <c r="J272" i="21" s="1"/>
  <c r="J271" i="21" s="1"/>
  <c r="I273" i="21"/>
  <c r="I272" i="21" s="1"/>
  <c r="L268" i="21"/>
  <c r="L267" i="21" s="1"/>
  <c r="K268" i="21"/>
  <c r="K267" i="21" s="1"/>
  <c r="J268" i="21"/>
  <c r="J267" i="21" s="1"/>
  <c r="I268" i="21"/>
  <c r="I267" i="21" s="1"/>
  <c r="L265" i="21"/>
  <c r="K265" i="21"/>
  <c r="J265" i="21"/>
  <c r="I265" i="21"/>
  <c r="L264" i="21"/>
  <c r="K264" i="21"/>
  <c r="J264" i="21"/>
  <c r="I264" i="21"/>
  <c r="L262" i="21"/>
  <c r="K262" i="21"/>
  <c r="J262" i="21"/>
  <c r="J261" i="21" s="1"/>
  <c r="I262" i="21"/>
  <c r="I261" i="21" s="1"/>
  <c r="L261" i="21"/>
  <c r="K261" i="21"/>
  <c r="L258" i="21"/>
  <c r="L257" i="21" s="1"/>
  <c r="K258" i="21"/>
  <c r="K257" i="21" s="1"/>
  <c r="J258" i="21"/>
  <c r="J257" i="21" s="1"/>
  <c r="I258" i="21"/>
  <c r="I257" i="21" s="1"/>
  <c r="L254" i="21"/>
  <c r="K254" i="21"/>
  <c r="J254" i="21"/>
  <c r="I254" i="21"/>
  <c r="L253" i="21"/>
  <c r="K253" i="21"/>
  <c r="J253" i="21"/>
  <c r="I253" i="21"/>
  <c r="L250" i="21"/>
  <c r="K250" i="21"/>
  <c r="J250" i="21"/>
  <c r="J249" i="21" s="1"/>
  <c r="I250" i="21"/>
  <c r="I249" i="21" s="1"/>
  <c r="L249" i="21"/>
  <c r="K249" i="21"/>
  <c r="L246" i="21"/>
  <c r="K246" i="21"/>
  <c r="J246" i="21"/>
  <c r="I246" i="21"/>
  <c r="L243" i="21"/>
  <c r="K243" i="21"/>
  <c r="J243" i="21"/>
  <c r="I243" i="21"/>
  <c r="L241" i="21"/>
  <c r="K241" i="21"/>
  <c r="J241" i="21"/>
  <c r="I241" i="21"/>
  <c r="L240" i="21"/>
  <c r="L239" i="21" s="1"/>
  <c r="K240" i="21"/>
  <c r="J240" i="21"/>
  <c r="J239" i="21" s="1"/>
  <c r="I240" i="21"/>
  <c r="L234" i="21"/>
  <c r="L233" i="21" s="1"/>
  <c r="L232" i="21" s="1"/>
  <c r="K234" i="21"/>
  <c r="K233" i="21" s="1"/>
  <c r="K232" i="21" s="1"/>
  <c r="J234" i="21"/>
  <c r="J233" i="21" s="1"/>
  <c r="J232" i="21" s="1"/>
  <c r="I234" i="21"/>
  <c r="I233" i="21" s="1"/>
  <c r="I232" i="21" s="1"/>
  <c r="L230" i="21"/>
  <c r="L229" i="21" s="1"/>
  <c r="L228" i="21" s="1"/>
  <c r="K230" i="21"/>
  <c r="K229" i="21" s="1"/>
  <c r="K228" i="21" s="1"/>
  <c r="J230" i="21"/>
  <c r="J229" i="21" s="1"/>
  <c r="J228" i="21" s="1"/>
  <c r="I230" i="21"/>
  <c r="I229" i="21" s="1"/>
  <c r="I228" i="21" s="1"/>
  <c r="L221" i="21"/>
  <c r="L220" i="21" s="1"/>
  <c r="K221" i="21"/>
  <c r="K220" i="21" s="1"/>
  <c r="J221" i="21"/>
  <c r="J220" i="21" s="1"/>
  <c r="I221" i="21"/>
  <c r="I220" i="21" s="1"/>
  <c r="L218" i="21"/>
  <c r="K218" i="21"/>
  <c r="J218" i="21"/>
  <c r="I218" i="21"/>
  <c r="L217" i="21"/>
  <c r="K217" i="21"/>
  <c r="K216" i="21" s="1"/>
  <c r="J217" i="21"/>
  <c r="J216" i="21" s="1"/>
  <c r="I217" i="21"/>
  <c r="L211" i="21"/>
  <c r="K211" i="21"/>
  <c r="J211" i="21"/>
  <c r="I211" i="21"/>
  <c r="L210" i="21"/>
  <c r="L209" i="21" s="1"/>
  <c r="K210" i="21"/>
  <c r="K209" i="21" s="1"/>
  <c r="J210" i="21"/>
  <c r="J209" i="21" s="1"/>
  <c r="I210" i="21"/>
  <c r="I209" i="21" s="1"/>
  <c r="L207" i="21"/>
  <c r="K207" i="21"/>
  <c r="J207" i="21"/>
  <c r="I207" i="21"/>
  <c r="L206" i="21"/>
  <c r="K206" i="21"/>
  <c r="J206" i="21"/>
  <c r="I206" i="21"/>
  <c r="L202" i="21"/>
  <c r="K202" i="21"/>
  <c r="J202" i="21"/>
  <c r="J201" i="21" s="1"/>
  <c r="I202" i="21"/>
  <c r="I201" i="21" s="1"/>
  <c r="L201" i="21"/>
  <c r="K201" i="21"/>
  <c r="L196" i="21"/>
  <c r="L195" i="21" s="1"/>
  <c r="L186" i="21" s="1"/>
  <c r="K196" i="21"/>
  <c r="K195" i="21" s="1"/>
  <c r="K186" i="21" s="1"/>
  <c r="J196" i="21"/>
  <c r="J195" i="21" s="1"/>
  <c r="I196" i="21"/>
  <c r="I195" i="21" s="1"/>
  <c r="L191" i="21"/>
  <c r="K191" i="21"/>
  <c r="J191" i="21"/>
  <c r="I191" i="21"/>
  <c r="L190" i="21"/>
  <c r="K190" i="21"/>
  <c r="J190" i="21"/>
  <c r="I190" i="21"/>
  <c r="L188" i="21"/>
  <c r="K188" i="21"/>
  <c r="J188" i="21"/>
  <c r="J187" i="21" s="1"/>
  <c r="J186" i="21" s="1"/>
  <c r="I188" i="21"/>
  <c r="I187" i="21" s="1"/>
  <c r="L187" i="21"/>
  <c r="K187" i="21"/>
  <c r="L180" i="21"/>
  <c r="L179" i="21" s="1"/>
  <c r="K180" i="21"/>
  <c r="K179" i="21" s="1"/>
  <c r="J180" i="21"/>
  <c r="J179" i="21" s="1"/>
  <c r="I180" i="21"/>
  <c r="I179" i="21" s="1"/>
  <c r="L175" i="21"/>
  <c r="K175" i="21"/>
  <c r="J175" i="21"/>
  <c r="I175" i="21"/>
  <c r="L174" i="21"/>
  <c r="L173" i="21" s="1"/>
  <c r="K174" i="21"/>
  <c r="J174" i="21"/>
  <c r="J173" i="21" s="1"/>
  <c r="I174" i="21"/>
  <c r="L171" i="21"/>
  <c r="K171" i="21"/>
  <c r="K170" i="21" s="1"/>
  <c r="K169" i="21" s="1"/>
  <c r="J171" i="21"/>
  <c r="I171" i="21"/>
  <c r="L170" i="21"/>
  <c r="L169" i="21" s="1"/>
  <c r="J170" i="21"/>
  <c r="J169" i="21" s="1"/>
  <c r="I170" i="21"/>
  <c r="I169" i="21" s="1"/>
  <c r="L166" i="21"/>
  <c r="L165" i="21" s="1"/>
  <c r="K166" i="21"/>
  <c r="K165" i="21" s="1"/>
  <c r="J166" i="21"/>
  <c r="J165" i="21" s="1"/>
  <c r="I166" i="21"/>
  <c r="I165" i="21" s="1"/>
  <c r="L161" i="21"/>
  <c r="K161" i="21"/>
  <c r="K160" i="21" s="1"/>
  <c r="J161" i="21"/>
  <c r="I161" i="21"/>
  <c r="L160" i="21"/>
  <c r="L159" i="21" s="1"/>
  <c r="L158" i="21" s="1"/>
  <c r="J160" i="21"/>
  <c r="J159" i="21" s="1"/>
  <c r="J158" i="21" s="1"/>
  <c r="I160" i="21"/>
  <c r="L155" i="21"/>
  <c r="L154" i="21" s="1"/>
  <c r="L153" i="21" s="1"/>
  <c r="K155" i="21"/>
  <c r="K154" i="21" s="1"/>
  <c r="K153" i="21" s="1"/>
  <c r="J155" i="21"/>
  <c r="J154" i="21" s="1"/>
  <c r="J153" i="21" s="1"/>
  <c r="I155" i="21"/>
  <c r="I154" i="21" s="1"/>
  <c r="I153" i="21" s="1"/>
  <c r="L151" i="21"/>
  <c r="L150" i="21" s="1"/>
  <c r="K151" i="21"/>
  <c r="K150" i="21" s="1"/>
  <c r="J151" i="21"/>
  <c r="J150" i="21" s="1"/>
  <c r="I151" i="21"/>
  <c r="I150" i="21" s="1"/>
  <c r="L147" i="21"/>
  <c r="K147" i="21"/>
  <c r="K146" i="21" s="1"/>
  <c r="K145" i="21" s="1"/>
  <c r="J147" i="21"/>
  <c r="I147" i="21"/>
  <c r="L146" i="21"/>
  <c r="L145" i="21" s="1"/>
  <c r="J146" i="21"/>
  <c r="J145" i="21" s="1"/>
  <c r="I146" i="21"/>
  <c r="I145" i="21" s="1"/>
  <c r="L142" i="21"/>
  <c r="K142" i="21"/>
  <c r="K141" i="21" s="1"/>
  <c r="K140" i="21" s="1"/>
  <c r="K139" i="21" s="1"/>
  <c r="J142" i="21"/>
  <c r="I142" i="21"/>
  <c r="L141" i="21"/>
  <c r="L140" i="21" s="1"/>
  <c r="J141" i="21"/>
  <c r="J140" i="21" s="1"/>
  <c r="I141" i="21"/>
  <c r="I140" i="21" s="1"/>
  <c r="L137" i="21"/>
  <c r="L136" i="21" s="1"/>
  <c r="L135" i="21" s="1"/>
  <c r="K137" i="21"/>
  <c r="K136" i="21" s="1"/>
  <c r="K135" i="21" s="1"/>
  <c r="J137" i="21"/>
  <c r="J136" i="21" s="1"/>
  <c r="J135" i="21" s="1"/>
  <c r="I137" i="21"/>
  <c r="I136" i="21" s="1"/>
  <c r="I135" i="21" s="1"/>
  <c r="L133" i="21"/>
  <c r="L132" i="21" s="1"/>
  <c r="L131" i="21" s="1"/>
  <c r="K133" i="21"/>
  <c r="K132" i="21" s="1"/>
  <c r="K131" i="21" s="1"/>
  <c r="J133" i="21"/>
  <c r="J132" i="21" s="1"/>
  <c r="J131" i="21" s="1"/>
  <c r="I133" i="21"/>
  <c r="I132" i="21" s="1"/>
  <c r="I131" i="21" s="1"/>
  <c r="L129" i="21"/>
  <c r="L128" i="21" s="1"/>
  <c r="L127" i="21" s="1"/>
  <c r="K129" i="21"/>
  <c r="K128" i="21" s="1"/>
  <c r="K127" i="21" s="1"/>
  <c r="J129" i="21"/>
  <c r="J128" i="21" s="1"/>
  <c r="J127" i="21" s="1"/>
  <c r="I129" i="21"/>
  <c r="I128" i="21" s="1"/>
  <c r="I127" i="21" s="1"/>
  <c r="L125" i="21"/>
  <c r="L124" i="21" s="1"/>
  <c r="L123" i="21" s="1"/>
  <c r="K125" i="21"/>
  <c r="K124" i="21" s="1"/>
  <c r="K123" i="21" s="1"/>
  <c r="J125" i="21"/>
  <c r="J124" i="21" s="1"/>
  <c r="J123" i="21" s="1"/>
  <c r="I125" i="21"/>
  <c r="I124" i="21" s="1"/>
  <c r="I123" i="21" s="1"/>
  <c r="L121" i="21"/>
  <c r="L120" i="21" s="1"/>
  <c r="L119" i="21" s="1"/>
  <c r="K121" i="21"/>
  <c r="K120" i="21" s="1"/>
  <c r="K119" i="21" s="1"/>
  <c r="J121" i="21"/>
  <c r="J120" i="21" s="1"/>
  <c r="J119" i="21" s="1"/>
  <c r="I121" i="21"/>
  <c r="I120" i="21" s="1"/>
  <c r="I119" i="21" s="1"/>
  <c r="L116" i="21"/>
  <c r="L115" i="21" s="1"/>
  <c r="L114" i="21" s="1"/>
  <c r="K116" i="21"/>
  <c r="K115" i="21" s="1"/>
  <c r="K114" i="21" s="1"/>
  <c r="J116" i="21"/>
  <c r="J115" i="21" s="1"/>
  <c r="J114" i="21" s="1"/>
  <c r="I116" i="21"/>
  <c r="I115" i="21" s="1"/>
  <c r="I114" i="21" s="1"/>
  <c r="I113" i="21" s="1"/>
  <c r="L110" i="21"/>
  <c r="K110" i="21"/>
  <c r="J110" i="21"/>
  <c r="J109" i="21" s="1"/>
  <c r="I110" i="21"/>
  <c r="I109" i="21" s="1"/>
  <c r="L109" i="21"/>
  <c r="K109" i="21"/>
  <c r="L106" i="21"/>
  <c r="L105" i="21" s="1"/>
  <c r="L104" i="21" s="1"/>
  <c r="K106" i="21"/>
  <c r="K105" i="21" s="1"/>
  <c r="K104" i="21" s="1"/>
  <c r="J106" i="21"/>
  <c r="J105" i="21" s="1"/>
  <c r="I106" i="21"/>
  <c r="I105" i="21" s="1"/>
  <c r="I104" i="21" s="1"/>
  <c r="L101" i="21"/>
  <c r="L100" i="21" s="1"/>
  <c r="L99" i="21" s="1"/>
  <c r="K101" i="21"/>
  <c r="K100" i="21" s="1"/>
  <c r="K99" i="21" s="1"/>
  <c r="J101" i="21"/>
  <c r="J100" i="21" s="1"/>
  <c r="J99" i="21" s="1"/>
  <c r="I101" i="21"/>
  <c r="I100" i="21" s="1"/>
  <c r="I99" i="21" s="1"/>
  <c r="L96" i="21"/>
  <c r="L95" i="21" s="1"/>
  <c r="L94" i="21" s="1"/>
  <c r="L93" i="21" s="1"/>
  <c r="K96" i="21"/>
  <c r="K95" i="21" s="1"/>
  <c r="K94" i="21" s="1"/>
  <c r="J96" i="21"/>
  <c r="J95" i="21" s="1"/>
  <c r="J94" i="21" s="1"/>
  <c r="I96" i="21"/>
  <c r="I95" i="21" s="1"/>
  <c r="I94" i="21" s="1"/>
  <c r="L89" i="21"/>
  <c r="K89" i="21"/>
  <c r="J89" i="21"/>
  <c r="J88" i="21" s="1"/>
  <c r="J87" i="21" s="1"/>
  <c r="J86" i="21" s="1"/>
  <c r="I89" i="21"/>
  <c r="I88" i="21" s="1"/>
  <c r="I87" i="21" s="1"/>
  <c r="I86" i="21" s="1"/>
  <c r="L88" i="21"/>
  <c r="K88" i="21"/>
  <c r="K87" i="21" s="1"/>
  <c r="K86" i="21" s="1"/>
  <c r="L87" i="21"/>
  <c r="L86" i="21" s="1"/>
  <c r="L84" i="21"/>
  <c r="K84" i="21"/>
  <c r="K83" i="21" s="1"/>
  <c r="K82" i="21" s="1"/>
  <c r="J84" i="21"/>
  <c r="I84" i="21"/>
  <c r="L83" i="21"/>
  <c r="L82" i="21" s="1"/>
  <c r="J83" i="21"/>
  <c r="J82" i="21" s="1"/>
  <c r="I83" i="21"/>
  <c r="I82" i="21" s="1"/>
  <c r="L78" i="21"/>
  <c r="K78" i="21"/>
  <c r="K77" i="21" s="1"/>
  <c r="J78" i="21"/>
  <c r="I78" i="21"/>
  <c r="L77" i="21"/>
  <c r="J77" i="21"/>
  <c r="I77" i="21"/>
  <c r="L73" i="21"/>
  <c r="K73" i="21"/>
  <c r="J73" i="21"/>
  <c r="J72" i="21" s="1"/>
  <c r="I73" i="21"/>
  <c r="I72" i="21" s="1"/>
  <c r="L72" i="21"/>
  <c r="K72" i="21"/>
  <c r="L68" i="21"/>
  <c r="L67" i="21" s="1"/>
  <c r="L66" i="21" s="1"/>
  <c r="L65" i="21" s="1"/>
  <c r="K68" i="21"/>
  <c r="K67" i="21" s="1"/>
  <c r="K66" i="21" s="1"/>
  <c r="J68" i="21"/>
  <c r="J67" i="21" s="1"/>
  <c r="J66" i="21" s="1"/>
  <c r="I68" i="21"/>
  <c r="I67" i="21" s="1"/>
  <c r="L49" i="21"/>
  <c r="K49" i="21"/>
  <c r="J49" i="21"/>
  <c r="J48" i="21" s="1"/>
  <c r="J47" i="21" s="1"/>
  <c r="J46" i="21" s="1"/>
  <c r="I49" i="21"/>
  <c r="I48" i="21" s="1"/>
  <c r="I47" i="21" s="1"/>
  <c r="I46" i="21" s="1"/>
  <c r="L48" i="21"/>
  <c r="K48" i="21"/>
  <c r="K47" i="21" s="1"/>
  <c r="K46" i="21" s="1"/>
  <c r="L47" i="21"/>
  <c r="L46" i="21" s="1"/>
  <c r="L44" i="21"/>
  <c r="K44" i="21"/>
  <c r="K43" i="21" s="1"/>
  <c r="K42" i="21" s="1"/>
  <c r="J44" i="21"/>
  <c r="I44" i="21"/>
  <c r="L43" i="21"/>
  <c r="L42" i="21" s="1"/>
  <c r="J43" i="21"/>
  <c r="J42" i="21" s="1"/>
  <c r="I43" i="21"/>
  <c r="I42" i="21" s="1"/>
  <c r="L40" i="21"/>
  <c r="K40" i="21"/>
  <c r="J40" i="21"/>
  <c r="I40" i="21"/>
  <c r="L38" i="21"/>
  <c r="L37" i="21" s="1"/>
  <c r="L36" i="21" s="1"/>
  <c r="K38" i="21"/>
  <c r="K37" i="21" s="1"/>
  <c r="K36" i="21" s="1"/>
  <c r="K35" i="21" s="1"/>
  <c r="J38" i="21"/>
  <c r="J37" i="21" s="1"/>
  <c r="J36" i="21" s="1"/>
  <c r="I38" i="21"/>
  <c r="I37" i="21" s="1"/>
  <c r="I36" i="21" s="1"/>
  <c r="L365" i="19"/>
  <c r="L364" i="19" s="1"/>
  <c r="K365" i="19"/>
  <c r="J365" i="19"/>
  <c r="I365" i="19"/>
  <c r="K364" i="19"/>
  <c r="J364" i="19"/>
  <c r="I364" i="19"/>
  <c r="L362" i="19"/>
  <c r="K362" i="19"/>
  <c r="J362" i="19"/>
  <c r="I362" i="19"/>
  <c r="I361" i="19" s="1"/>
  <c r="L361" i="19"/>
  <c r="K361" i="19"/>
  <c r="J361" i="19"/>
  <c r="L359" i="19"/>
  <c r="L358" i="19" s="1"/>
  <c r="K359" i="19"/>
  <c r="K358" i="19" s="1"/>
  <c r="J359" i="19"/>
  <c r="J358" i="19" s="1"/>
  <c r="I359" i="19"/>
  <c r="I358" i="19"/>
  <c r="L355" i="19"/>
  <c r="L354" i="19" s="1"/>
  <c r="K355" i="19"/>
  <c r="J355" i="19"/>
  <c r="I355" i="19"/>
  <c r="K354" i="19"/>
  <c r="J354" i="19"/>
  <c r="I354" i="19"/>
  <c r="L351" i="19"/>
  <c r="K351" i="19"/>
  <c r="J351" i="19"/>
  <c r="I351" i="19"/>
  <c r="I350" i="19" s="1"/>
  <c r="L350" i="19"/>
  <c r="K350" i="19"/>
  <c r="J350" i="19"/>
  <c r="L347" i="19"/>
  <c r="L346" i="19" s="1"/>
  <c r="K347" i="19"/>
  <c r="K346" i="19" s="1"/>
  <c r="K336" i="19" s="1"/>
  <c r="J347" i="19"/>
  <c r="J346" i="19" s="1"/>
  <c r="I347" i="19"/>
  <c r="I346" i="19"/>
  <c r="L343" i="19"/>
  <c r="K343" i="19"/>
  <c r="J343" i="19"/>
  <c r="I343" i="19"/>
  <c r="L340" i="19"/>
  <c r="K340" i="19"/>
  <c r="J340" i="19"/>
  <c r="I340" i="19"/>
  <c r="L338" i="19"/>
  <c r="K338" i="19"/>
  <c r="J338" i="19"/>
  <c r="I338" i="19"/>
  <c r="I337" i="19" s="1"/>
  <c r="L337" i="19"/>
  <c r="K337" i="19"/>
  <c r="J337" i="19"/>
  <c r="L333" i="19"/>
  <c r="K333" i="19"/>
  <c r="K332" i="19" s="1"/>
  <c r="J333" i="19"/>
  <c r="J332" i="19" s="1"/>
  <c r="I333" i="19"/>
  <c r="I332" i="19" s="1"/>
  <c r="L332" i="19"/>
  <c r="L330" i="19"/>
  <c r="L329" i="19" s="1"/>
  <c r="K330" i="19"/>
  <c r="K329" i="19" s="1"/>
  <c r="J330" i="19"/>
  <c r="J329" i="19" s="1"/>
  <c r="I330" i="19"/>
  <c r="I329" i="19"/>
  <c r="L327" i="19"/>
  <c r="L326" i="19" s="1"/>
  <c r="K327" i="19"/>
  <c r="J327" i="19"/>
  <c r="I327" i="19"/>
  <c r="K326" i="19"/>
  <c r="J326" i="19"/>
  <c r="I326" i="19"/>
  <c r="L323" i="19"/>
  <c r="K323" i="19"/>
  <c r="J323" i="19"/>
  <c r="I323" i="19"/>
  <c r="I322" i="19" s="1"/>
  <c r="L322" i="19"/>
  <c r="K322" i="19"/>
  <c r="J322" i="19"/>
  <c r="L319" i="19"/>
  <c r="L318" i="19" s="1"/>
  <c r="K319" i="19"/>
  <c r="K318" i="19" s="1"/>
  <c r="J319" i="19"/>
  <c r="J318" i="19" s="1"/>
  <c r="I319" i="19"/>
  <c r="I318" i="19"/>
  <c r="L315" i="19"/>
  <c r="L314" i="19" s="1"/>
  <c r="K315" i="19"/>
  <c r="J315" i="19"/>
  <c r="I315" i="19"/>
  <c r="K314" i="19"/>
  <c r="J314" i="19"/>
  <c r="I314" i="19"/>
  <c r="L311" i="19"/>
  <c r="K311" i="19"/>
  <c r="J311" i="19"/>
  <c r="I311" i="19"/>
  <c r="L308" i="19"/>
  <c r="K308" i="19"/>
  <c r="J308" i="19"/>
  <c r="I308" i="19"/>
  <c r="L306" i="19"/>
  <c r="L305" i="19" s="1"/>
  <c r="K306" i="19"/>
  <c r="K305" i="19" s="1"/>
  <c r="J306" i="19"/>
  <c r="J305" i="19" s="1"/>
  <c r="I306" i="19"/>
  <c r="I305" i="19"/>
  <c r="L300" i="19"/>
  <c r="K300" i="19"/>
  <c r="J300" i="19"/>
  <c r="I300" i="19"/>
  <c r="I299" i="19" s="1"/>
  <c r="L299" i="19"/>
  <c r="K299" i="19"/>
  <c r="J299" i="19"/>
  <c r="L297" i="19"/>
  <c r="L296" i="19" s="1"/>
  <c r="K297" i="19"/>
  <c r="K296" i="19" s="1"/>
  <c r="J297" i="19"/>
  <c r="J296" i="19" s="1"/>
  <c r="I297" i="19"/>
  <c r="I296" i="19"/>
  <c r="L294" i="19"/>
  <c r="L293" i="19" s="1"/>
  <c r="K294" i="19"/>
  <c r="J294" i="19"/>
  <c r="I294" i="19"/>
  <c r="K293" i="19"/>
  <c r="J293" i="19"/>
  <c r="I293" i="19"/>
  <c r="L290" i="19"/>
  <c r="K290" i="19"/>
  <c r="J290" i="19"/>
  <c r="J289" i="19" s="1"/>
  <c r="I290" i="19"/>
  <c r="I289" i="19" s="1"/>
  <c r="L289" i="19"/>
  <c r="K289" i="19"/>
  <c r="L286" i="19"/>
  <c r="L285" i="19" s="1"/>
  <c r="K286" i="19"/>
  <c r="K285" i="19" s="1"/>
  <c r="J286" i="19"/>
  <c r="J285" i="19" s="1"/>
  <c r="I286" i="19"/>
  <c r="I285" i="19"/>
  <c r="L282" i="19"/>
  <c r="L281" i="19" s="1"/>
  <c r="K282" i="19"/>
  <c r="J282" i="19"/>
  <c r="I282" i="19"/>
  <c r="K281" i="19"/>
  <c r="J281" i="19"/>
  <c r="I281" i="19"/>
  <c r="L278" i="19"/>
  <c r="K278" i="19"/>
  <c r="J278" i="19"/>
  <c r="I278" i="19"/>
  <c r="L275" i="19"/>
  <c r="K275" i="19"/>
  <c r="J275" i="19"/>
  <c r="I275" i="19"/>
  <c r="L273" i="19"/>
  <c r="L272" i="19" s="1"/>
  <c r="K273" i="19"/>
  <c r="K272" i="19" s="1"/>
  <c r="K271" i="19" s="1"/>
  <c r="J273" i="19"/>
  <c r="J272" i="19" s="1"/>
  <c r="I273" i="19"/>
  <c r="I272" i="19"/>
  <c r="L268" i="19"/>
  <c r="L267" i="19" s="1"/>
  <c r="K268" i="19"/>
  <c r="K267" i="19" s="1"/>
  <c r="J268" i="19"/>
  <c r="J267" i="19" s="1"/>
  <c r="I268" i="19"/>
  <c r="I267" i="19"/>
  <c r="L265" i="19"/>
  <c r="L264" i="19" s="1"/>
  <c r="K265" i="19"/>
  <c r="J265" i="19"/>
  <c r="I265" i="19"/>
  <c r="K264" i="19"/>
  <c r="J264" i="19"/>
  <c r="I264" i="19"/>
  <c r="L262" i="19"/>
  <c r="K262" i="19"/>
  <c r="J262" i="19"/>
  <c r="I262" i="19"/>
  <c r="I261" i="19" s="1"/>
  <c r="L261" i="19"/>
  <c r="K261" i="19"/>
  <c r="J261" i="19"/>
  <c r="L258" i="19"/>
  <c r="L257" i="19" s="1"/>
  <c r="K258" i="19"/>
  <c r="K257" i="19" s="1"/>
  <c r="J258" i="19"/>
  <c r="J257" i="19" s="1"/>
  <c r="I258" i="19"/>
  <c r="I257" i="19"/>
  <c r="L254" i="19"/>
  <c r="L253" i="19" s="1"/>
  <c r="K254" i="19"/>
  <c r="J254" i="19"/>
  <c r="I254" i="19"/>
  <c r="K253" i="19"/>
  <c r="J253" i="19"/>
  <c r="I253" i="19"/>
  <c r="L250" i="19"/>
  <c r="K250" i="19"/>
  <c r="J250" i="19"/>
  <c r="I250" i="19"/>
  <c r="I249" i="19" s="1"/>
  <c r="L249" i="19"/>
  <c r="K249" i="19"/>
  <c r="J249" i="19"/>
  <c r="L246" i="19"/>
  <c r="K246" i="19"/>
  <c r="J246" i="19"/>
  <c r="I246" i="19"/>
  <c r="L243" i="19"/>
  <c r="K243" i="19"/>
  <c r="J243" i="19"/>
  <c r="I243" i="19"/>
  <c r="L241" i="19"/>
  <c r="L240" i="19" s="1"/>
  <c r="K241" i="19"/>
  <c r="J241" i="19"/>
  <c r="I241" i="19"/>
  <c r="K240" i="19"/>
  <c r="K239" i="19" s="1"/>
  <c r="K238" i="19" s="1"/>
  <c r="J240" i="19"/>
  <c r="I240" i="19"/>
  <c r="L234" i="19"/>
  <c r="L233" i="19" s="1"/>
  <c r="L232" i="19" s="1"/>
  <c r="K234" i="19"/>
  <c r="K233" i="19" s="1"/>
  <c r="K232" i="19" s="1"/>
  <c r="J234" i="19"/>
  <c r="J233" i="19" s="1"/>
  <c r="J232" i="19" s="1"/>
  <c r="I234" i="19"/>
  <c r="I233" i="19"/>
  <c r="I232" i="19" s="1"/>
  <c r="L230" i="19"/>
  <c r="L229" i="19" s="1"/>
  <c r="L228" i="19" s="1"/>
  <c r="K230" i="19"/>
  <c r="K229" i="19" s="1"/>
  <c r="K228" i="19" s="1"/>
  <c r="J230" i="19"/>
  <c r="J229" i="19" s="1"/>
  <c r="J228" i="19" s="1"/>
  <c r="I230" i="19"/>
  <c r="I229" i="19"/>
  <c r="I228" i="19" s="1"/>
  <c r="L221" i="19"/>
  <c r="L220" i="19" s="1"/>
  <c r="K221" i="19"/>
  <c r="K220" i="19" s="1"/>
  <c r="J221" i="19"/>
  <c r="J220" i="19" s="1"/>
  <c r="I221" i="19"/>
  <c r="I220" i="19"/>
  <c r="L218" i="19"/>
  <c r="L217" i="19" s="1"/>
  <c r="L216" i="19" s="1"/>
  <c r="K218" i="19"/>
  <c r="K217" i="19" s="1"/>
  <c r="J218" i="19"/>
  <c r="I218" i="19"/>
  <c r="J217" i="19"/>
  <c r="J216" i="19" s="1"/>
  <c r="I217" i="19"/>
  <c r="I216" i="19"/>
  <c r="L211" i="19"/>
  <c r="L210" i="19" s="1"/>
  <c r="L209" i="19" s="1"/>
  <c r="K211" i="19"/>
  <c r="K210" i="19" s="1"/>
  <c r="K209" i="19" s="1"/>
  <c r="J211" i="19"/>
  <c r="I211" i="19"/>
  <c r="J210" i="19"/>
  <c r="J209" i="19" s="1"/>
  <c r="I210" i="19"/>
  <c r="I209" i="19"/>
  <c r="L207" i="19"/>
  <c r="L206" i="19" s="1"/>
  <c r="K207" i="19"/>
  <c r="K206" i="19" s="1"/>
  <c r="J207" i="19"/>
  <c r="I207" i="19"/>
  <c r="J206" i="19"/>
  <c r="I206" i="19"/>
  <c r="L202" i="19"/>
  <c r="K202" i="19"/>
  <c r="J202" i="19"/>
  <c r="I202" i="19"/>
  <c r="I201" i="19" s="1"/>
  <c r="L201" i="19"/>
  <c r="K201" i="19"/>
  <c r="J201" i="19"/>
  <c r="L196" i="19"/>
  <c r="L195" i="19" s="1"/>
  <c r="K196" i="19"/>
  <c r="K195" i="19" s="1"/>
  <c r="J196" i="19"/>
  <c r="J195" i="19" s="1"/>
  <c r="J186" i="19" s="1"/>
  <c r="J185" i="19" s="1"/>
  <c r="I196" i="19"/>
  <c r="I195" i="19"/>
  <c r="L191" i="19"/>
  <c r="L190" i="19" s="1"/>
  <c r="K191" i="19"/>
  <c r="K190" i="19" s="1"/>
  <c r="J191" i="19"/>
  <c r="I191" i="19"/>
  <c r="J190" i="19"/>
  <c r="I190" i="19"/>
  <c r="L188" i="19"/>
  <c r="K188" i="19"/>
  <c r="J188" i="19"/>
  <c r="I188" i="19"/>
  <c r="I187" i="19" s="1"/>
  <c r="I186" i="19" s="1"/>
  <c r="L187" i="19"/>
  <c r="L186" i="19" s="1"/>
  <c r="L185" i="19" s="1"/>
  <c r="K187" i="19"/>
  <c r="J187" i="19"/>
  <c r="L180" i="19"/>
  <c r="L179" i="19" s="1"/>
  <c r="K180" i="19"/>
  <c r="K179" i="19" s="1"/>
  <c r="J180" i="19"/>
  <c r="J179" i="19" s="1"/>
  <c r="I180" i="19"/>
  <c r="I179" i="19"/>
  <c r="I173" i="19" s="1"/>
  <c r="L175" i="19"/>
  <c r="L174" i="19" s="1"/>
  <c r="L173" i="19" s="1"/>
  <c r="K175" i="19"/>
  <c r="K174" i="19" s="1"/>
  <c r="K173" i="19" s="1"/>
  <c r="J175" i="19"/>
  <c r="I175" i="19"/>
  <c r="J174" i="19"/>
  <c r="J173" i="19" s="1"/>
  <c r="I174" i="19"/>
  <c r="L171" i="19"/>
  <c r="L170" i="19" s="1"/>
  <c r="L169" i="19" s="1"/>
  <c r="L168" i="19" s="1"/>
  <c r="K171" i="19"/>
  <c r="K170" i="19" s="1"/>
  <c r="K169" i="19" s="1"/>
  <c r="J171" i="19"/>
  <c r="I171" i="19"/>
  <c r="J170" i="19"/>
  <c r="J169" i="19" s="1"/>
  <c r="I170" i="19"/>
  <c r="I169" i="19"/>
  <c r="L166" i="19"/>
  <c r="L165" i="19" s="1"/>
  <c r="K166" i="19"/>
  <c r="K165" i="19" s="1"/>
  <c r="J166" i="19"/>
  <c r="J165" i="19" s="1"/>
  <c r="I166" i="19"/>
  <c r="I165" i="19"/>
  <c r="I159" i="19" s="1"/>
  <c r="I158" i="19" s="1"/>
  <c r="L161" i="19"/>
  <c r="L160" i="19" s="1"/>
  <c r="L159" i="19" s="1"/>
  <c r="L158" i="19" s="1"/>
  <c r="K161" i="19"/>
  <c r="K160" i="19" s="1"/>
  <c r="J161" i="19"/>
  <c r="I161" i="19"/>
  <c r="J160" i="19"/>
  <c r="I160" i="19"/>
  <c r="L155" i="19"/>
  <c r="L154" i="19" s="1"/>
  <c r="L153" i="19" s="1"/>
  <c r="K155" i="19"/>
  <c r="K154" i="19" s="1"/>
  <c r="K153" i="19" s="1"/>
  <c r="J155" i="19"/>
  <c r="J154" i="19" s="1"/>
  <c r="J153" i="19" s="1"/>
  <c r="I155" i="19"/>
  <c r="I154" i="19"/>
  <c r="I153" i="19" s="1"/>
  <c r="L151" i="19"/>
  <c r="L150" i="19" s="1"/>
  <c r="K151" i="19"/>
  <c r="K150" i="19" s="1"/>
  <c r="J151" i="19"/>
  <c r="J150" i="19" s="1"/>
  <c r="I151" i="19"/>
  <c r="I150" i="19"/>
  <c r="L147" i="19"/>
  <c r="L146" i="19" s="1"/>
  <c r="L145" i="19" s="1"/>
  <c r="K147" i="19"/>
  <c r="K146" i="19" s="1"/>
  <c r="K145" i="19" s="1"/>
  <c r="J147" i="19"/>
  <c r="I147" i="19"/>
  <c r="J146" i="19"/>
  <c r="J145" i="19" s="1"/>
  <c r="I146" i="19"/>
  <c r="I145" i="19"/>
  <c r="L142" i="19"/>
  <c r="L141" i="19" s="1"/>
  <c r="L140" i="19" s="1"/>
  <c r="K142" i="19"/>
  <c r="K141" i="19" s="1"/>
  <c r="K140" i="19" s="1"/>
  <c r="K139" i="19" s="1"/>
  <c r="J142" i="19"/>
  <c r="I142" i="19"/>
  <c r="J141" i="19"/>
  <c r="J140" i="19" s="1"/>
  <c r="I141" i="19"/>
  <c r="I140" i="19"/>
  <c r="L137" i="19"/>
  <c r="L136" i="19" s="1"/>
  <c r="L135" i="19" s="1"/>
  <c r="K137" i="19"/>
  <c r="K136" i="19" s="1"/>
  <c r="K135" i="19" s="1"/>
  <c r="J137" i="19"/>
  <c r="J136" i="19" s="1"/>
  <c r="J135" i="19" s="1"/>
  <c r="I137" i="19"/>
  <c r="I136" i="19"/>
  <c r="I135" i="19" s="1"/>
  <c r="L133" i="19"/>
  <c r="L132" i="19" s="1"/>
  <c r="L131" i="19" s="1"/>
  <c r="K133" i="19"/>
  <c r="K132" i="19" s="1"/>
  <c r="K131" i="19" s="1"/>
  <c r="J133" i="19"/>
  <c r="J132" i="19" s="1"/>
  <c r="J131" i="19" s="1"/>
  <c r="I133" i="19"/>
  <c r="I132" i="19"/>
  <c r="I131" i="19" s="1"/>
  <c r="L129" i="19"/>
  <c r="L128" i="19" s="1"/>
  <c r="L127" i="19" s="1"/>
  <c r="K129" i="19"/>
  <c r="K128" i="19" s="1"/>
  <c r="K127" i="19" s="1"/>
  <c r="J129" i="19"/>
  <c r="J128" i="19" s="1"/>
  <c r="J127" i="19" s="1"/>
  <c r="I129" i="19"/>
  <c r="I128" i="19"/>
  <c r="I127" i="19" s="1"/>
  <c r="L125" i="19"/>
  <c r="L124" i="19" s="1"/>
  <c r="L123" i="19" s="1"/>
  <c r="K125" i="19"/>
  <c r="K124" i="19" s="1"/>
  <c r="K123" i="19" s="1"/>
  <c r="J125" i="19"/>
  <c r="J124" i="19" s="1"/>
  <c r="J123" i="19" s="1"/>
  <c r="I125" i="19"/>
  <c r="I124" i="19"/>
  <c r="I123" i="19" s="1"/>
  <c r="L121" i="19"/>
  <c r="L120" i="19" s="1"/>
  <c r="L119" i="19" s="1"/>
  <c r="K121" i="19"/>
  <c r="K120" i="19" s="1"/>
  <c r="K119" i="19" s="1"/>
  <c r="J121" i="19"/>
  <c r="J120" i="19" s="1"/>
  <c r="J119" i="19" s="1"/>
  <c r="I121" i="19"/>
  <c r="I120" i="19"/>
  <c r="I119" i="19" s="1"/>
  <c r="L116" i="19"/>
  <c r="L115" i="19" s="1"/>
  <c r="L114" i="19" s="1"/>
  <c r="K116" i="19"/>
  <c r="K115" i="19" s="1"/>
  <c r="K114" i="19" s="1"/>
  <c r="J116" i="19"/>
  <c r="J115" i="19" s="1"/>
  <c r="J114" i="19" s="1"/>
  <c r="J113" i="19" s="1"/>
  <c r="I116" i="19"/>
  <c r="I115" i="19"/>
  <c r="I114" i="19" s="1"/>
  <c r="L110" i="19"/>
  <c r="K110" i="19"/>
  <c r="J110" i="19"/>
  <c r="I110" i="19"/>
  <c r="I109" i="19" s="1"/>
  <c r="L109" i="19"/>
  <c r="K109" i="19"/>
  <c r="J109" i="19"/>
  <c r="L106" i="19"/>
  <c r="L105" i="19" s="1"/>
  <c r="L104" i="19" s="1"/>
  <c r="K106" i="19"/>
  <c r="K105" i="19" s="1"/>
  <c r="K104" i="19" s="1"/>
  <c r="J106" i="19"/>
  <c r="J105" i="19" s="1"/>
  <c r="J104" i="19" s="1"/>
  <c r="I106" i="19"/>
  <c r="I105" i="19"/>
  <c r="I104" i="19" s="1"/>
  <c r="L101" i="19"/>
  <c r="L100" i="19" s="1"/>
  <c r="L99" i="19" s="1"/>
  <c r="K101" i="19"/>
  <c r="K100" i="19" s="1"/>
  <c r="K99" i="19" s="1"/>
  <c r="J101" i="19"/>
  <c r="J100" i="19" s="1"/>
  <c r="J99" i="19" s="1"/>
  <c r="I101" i="19"/>
  <c r="I100" i="19"/>
  <c r="I99" i="19" s="1"/>
  <c r="L96" i="19"/>
  <c r="L95" i="19" s="1"/>
  <c r="L94" i="19" s="1"/>
  <c r="K96" i="19"/>
  <c r="K95" i="19" s="1"/>
  <c r="K94" i="19" s="1"/>
  <c r="J96" i="19"/>
  <c r="J95" i="19" s="1"/>
  <c r="J94" i="19" s="1"/>
  <c r="I96" i="19"/>
  <c r="I95" i="19"/>
  <c r="I94" i="19" s="1"/>
  <c r="I93" i="19" s="1"/>
  <c r="L89" i="19"/>
  <c r="K89" i="19"/>
  <c r="J89" i="19"/>
  <c r="I89" i="19"/>
  <c r="I88" i="19" s="1"/>
  <c r="I87" i="19" s="1"/>
  <c r="I86" i="19" s="1"/>
  <c r="L88" i="19"/>
  <c r="L87" i="19" s="1"/>
  <c r="L86" i="19" s="1"/>
  <c r="K88" i="19"/>
  <c r="K87" i="19" s="1"/>
  <c r="K86" i="19" s="1"/>
  <c r="J88" i="19"/>
  <c r="J87" i="19"/>
  <c r="J86" i="19" s="1"/>
  <c r="L84" i="19"/>
  <c r="L83" i="19" s="1"/>
  <c r="L82" i="19" s="1"/>
  <c r="K84" i="19"/>
  <c r="K83" i="19" s="1"/>
  <c r="K82" i="19" s="1"/>
  <c r="J84" i="19"/>
  <c r="I84" i="19"/>
  <c r="I83" i="19" s="1"/>
  <c r="I82" i="19" s="1"/>
  <c r="J83" i="19"/>
  <c r="J82" i="19" s="1"/>
  <c r="L78" i="19"/>
  <c r="L77" i="19" s="1"/>
  <c r="K78" i="19"/>
  <c r="K77" i="19" s="1"/>
  <c r="J78" i="19"/>
  <c r="I78" i="19"/>
  <c r="I77" i="19" s="1"/>
  <c r="J77" i="19"/>
  <c r="L73" i="19"/>
  <c r="K73" i="19"/>
  <c r="J73" i="19"/>
  <c r="I73" i="19"/>
  <c r="I72" i="19" s="1"/>
  <c r="L72" i="19"/>
  <c r="K72" i="19"/>
  <c r="J72" i="19"/>
  <c r="L68" i="19"/>
  <c r="L67" i="19" s="1"/>
  <c r="L66" i="19" s="1"/>
  <c r="L65" i="19" s="1"/>
  <c r="K68" i="19"/>
  <c r="K67" i="19" s="1"/>
  <c r="K66" i="19" s="1"/>
  <c r="K65" i="19" s="1"/>
  <c r="J68" i="19"/>
  <c r="J67" i="19" s="1"/>
  <c r="J66" i="19" s="1"/>
  <c r="I68" i="19"/>
  <c r="I67" i="19"/>
  <c r="L49" i="19"/>
  <c r="K49" i="19"/>
  <c r="J49" i="19"/>
  <c r="I49" i="19"/>
  <c r="I48" i="19" s="1"/>
  <c r="I47" i="19" s="1"/>
  <c r="I46" i="19" s="1"/>
  <c r="L48" i="19"/>
  <c r="L47" i="19" s="1"/>
  <c r="L46" i="19" s="1"/>
  <c r="K48" i="19"/>
  <c r="K47" i="19" s="1"/>
  <c r="K46" i="19" s="1"/>
  <c r="J48" i="19"/>
  <c r="J47" i="19"/>
  <c r="J46" i="19" s="1"/>
  <c r="L44" i="19"/>
  <c r="L43" i="19" s="1"/>
  <c r="L42" i="19" s="1"/>
  <c r="K44" i="19"/>
  <c r="K43" i="19" s="1"/>
  <c r="K42" i="19" s="1"/>
  <c r="J44" i="19"/>
  <c r="I44" i="19"/>
  <c r="I43" i="19" s="1"/>
  <c r="I42" i="19" s="1"/>
  <c r="J43" i="19"/>
  <c r="J42" i="19" s="1"/>
  <c r="L40" i="19"/>
  <c r="K40" i="19"/>
  <c r="J40" i="19"/>
  <c r="I40" i="19"/>
  <c r="L38" i="19"/>
  <c r="L37" i="19" s="1"/>
  <c r="L36" i="19" s="1"/>
  <c r="K38" i="19"/>
  <c r="K37" i="19" s="1"/>
  <c r="K36" i="19" s="1"/>
  <c r="K35" i="19" s="1"/>
  <c r="J38" i="19"/>
  <c r="J37" i="19" s="1"/>
  <c r="J36" i="19" s="1"/>
  <c r="I38" i="19"/>
  <c r="I37" i="19"/>
  <c r="I36" i="19" s="1"/>
  <c r="I35" i="19" s="1"/>
  <c r="L365" i="18"/>
  <c r="K365" i="18"/>
  <c r="J365" i="18"/>
  <c r="I365" i="18"/>
  <c r="L364" i="18"/>
  <c r="K364" i="18"/>
  <c r="J364" i="18"/>
  <c r="I364" i="18"/>
  <c r="L362" i="18"/>
  <c r="L361" i="18" s="1"/>
  <c r="K362" i="18"/>
  <c r="J362" i="18"/>
  <c r="I362" i="18"/>
  <c r="K361" i="18"/>
  <c r="J361" i="18"/>
  <c r="I361" i="18"/>
  <c r="L359" i="18"/>
  <c r="K359" i="18"/>
  <c r="K358" i="18" s="1"/>
  <c r="J359" i="18"/>
  <c r="J358" i="18" s="1"/>
  <c r="I359" i="18"/>
  <c r="I358" i="18" s="1"/>
  <c r="L358" i="18"/>
  <c r="L355" i="18"/>
  <c r="K355" i="18"/>
  <c r="J355" i="18"/>
  <c r="I355" i="18"/>
  <c r="L354" i="18"/>
  <c r="K354" i="18"/>
  <c r="J354" i="18"/>
  <c r="I354" i="18"/>
  <c r="L351" i="18"/>
  <c r="L350" i="18" s="1"/>
  <c r="K351" i="18"/>
  <c r="J351" i="18"/>
  <c r="I351" i="18"/>
  <c r="K350" i="18"/>
  <c r="J350" i="18"/>
  <c r="I350" i="18"/>
  <c r="L347" i="18"/>
  <c r="K347" i="18"/>
  <c r="K346" i="18" s="1"/>
  <c r="K336" i="18" s="1"/>
  <c r="J347" i="18"/>
  <c r="J346" i="18" s="1"/>
  <c r="I347" i="18"/>
  <c r="I346" i="18" s="1"/>
  <c r="L346" i="18"/>
  <c r="L343" i="18"/>
  <c r="K343" i="18"/>
  <c r="J343" i="18"/>
  <c r="I343" i="18"/>
  <c r="L340" i="18"/>
  <c r="K340" i="18"/>
  <c r="J340" i="18"/>
  <c r="I340" i="18"/>
  <c r="L338" i="18"/>
  <c r="L337" i="18" s="1"/>
  <c r="L336" i="18" s="1"/>
  <c r="K338" i="18"/>
  <c r="J338" i="18"/>
  <c r="I338" i="18"/>
  <c r="K337" i="18"/>
  <c r="J337" i="18"/>
  <c r="I337" i="18"/>
  <c r="L333" i="18"/>
  <c r="L332" i="18" s="1"/>
  <c r="K333" i="18"/>
  <c r="J333" i="18"/>
  <c r="I333" i="18"/>
  <c r="K332" i="18"/>
  <c r="J332" i="18"/>
  <c r="I332" i="18"/>
  <c r="L330" i="18"/>
  <c r="K330" i="18"/>
  <c r="K329" i="18" s="1"/>
  <c r="J330" i="18"/>
  <c r="J329" i="18" s="1"/>
  <c r="I330" i="18"/>
  <c r="I329" i="18" s="1"/>
  <c r="L329" i="18"/>
  <c r="L327" i="18"/>
  <c r="K327" i="18"/>
  <c r="J327" i="18"/>
  <c r="I327" i="18"/>
  <c r="L326" i="18"/>
  <c r="K326" i="18"/>
  <c r="J326" i="18"/>
  <c r="I326" i="18"/>
  <c r="L323" i="18"/>
  <c r="L322" i="18" s="1"/>
  <c r="K323" i="18"/>
  <c r="J323" i="18"/>
  <c r="I323" i="18"/>
  <c r="K322" i="18"/>
  <c r="J322" i="18"/>
  <c r="I322" i="18"/>
  <c r="L319" i="18"/>
  <c r="K319" i="18"/>
  <c r="K318" i="18" s="1"/>
  <c r="J319" i="18"/>
  <c r="J318" i="18" s="1"/>
  <c r="I319" i="18"/>
  <c r="I318" i="18" s="1"/>
  <c r="L318" i="18"/>
  <c r="L315" i="18"/>
  <c r="K315" i="18"/>
  <c r="J315" i="18"/>
  <c r="I315" i="18"/>
  <c r="L314" i="18"/>
  <c r="K314" i="18"/>
  <c r="J314" i="18"/>
  <c r="I314" i="18"/>
  <c r="L311" i="18"/>
  <c r="K311" i="18"/>
  <c r="J311" i="18"/>
  <c r="I311" i="18"/>
  <c r="L308" i="18"/>
  <c r="K308" i="18"/>
  <c r="J308" i="18"/>
  <c r="I308" i="18"/>
  <c r="L306" i="18"/>
  <c r="K306" i="18"/>
  <c r="K305" i="18" s="1"/>
  <c r="J306" i="18"/>
  <c r="J305" i="18" s="1"/>
  <c r="I306" i="18"/>
  <c r="I305" i="18" s="1"/>
  <c r="I304" i="18" s="1"/>
  <c r="L305" i="18"/>
  <c r="L304" i="18" s="1"/>
  <c r="L300" i="18"/>
  <c r="L299" i="18" s="1"/>
  <c r="K300" i="18"/>
  <c r="J300" i="18"/>
  <c r="I300" i="18"/>
  <c r="K299" i="18"/>
  <c r="J299" i="18"/>
  <c r="I299" i="18"/>
  <c r="L297" i="18"/>
  <c r="K297" i="18"/>
  <c r="K296" i="18" s="1"/>
  <c r="J297" i="18"/>
  <c r="J296" i="18" s="1"/>
  <c r="I297" i="18"/>
  <c r="I296" i="18" s="1"/>
  <c r="L296" i="18"/>
  <c r="L294" i="18"/>
  <c r="K294" i="18"/>
  <c r="J294" i="18"/>
  <c r="I294" i="18"/>
  <c r="L293" i="18"/>
  <c r="K293" i="18"/>
  <c r="J293" i="18"/>
  <c r="I293" i="18"/>
  <c r="L290" i="18"/>
  <c r="L289" i="18" s="1"/>
  <c r="K290" i="18"/>
  <c r="J290" i="18"/>
  <c r="I290" i="18"/>
  <c r="K289" i="18"/>
  <c r="J289" i="18"/>
  <c r="I289" i="18"/>
  <c r="L286" i="18"/>
  <c r="K286" i="18"/>
  <c r="K285" i="18" s="1"/>
  <c r="J286" i="18"/>
  <c r="J285" i="18" s="1"/>
  <c r="I286" i="18"/>
  <c r="I285" i="18" s="1"/>
  <c r="L285" i="18"/>
  <c r="L282" i="18"/>
  <c r="K282" i="18"/>
  <c r="J282" i="18"/>
  <c r="I282" i="18"/>
  <c r="L281" i="18"/>
  <c r="K281" i="18"/>
  <c r="J281" i="18"/>
  <c r="I281" i="18"/>
  <c r="L278" i="18"/>
  <c r="K278" i="18"/>
  <c r="J278" i="18"/>
  <c r="I278" i="18"/>
  <c r="L275" i="18"/>
  <c r="K275" i="18"/>
  <c r="J275" i="18"/>
  <c r="I275" i="18"/>
  <c r="L273" i="18"/>
  <c r="K273" i="18"/>
  <c r="K272" i="18" s="1"/>
  <c r="J273" i="18"/>
  <c r="J272" i="18" s="1"/>
  <c r="I273" i="18"/>
  <c r="I272" i="18" s="1"/>
  <c r="L272" i="18"/>
  <c r="L268" i="18"/>
  <c r="K268" i="18"/>
  <c r="K267" i="18" s="1"/>
  <c r="J268" i="18"/>
  <c r="J267" i="18" s="1"/>
  <c r="I268" i="18"/>
  <c r="I267" i="18" s="1"/>
  <c r="L267" i="18"/>
  <c r="L265" i="18"/>
  <c r="K265" i="18"/>
  <c r="J265" i="18"/>
  <c r="I265" i="18"/>
  <c r="L264" i="18"/>
  <c r="K264" i="18"/>
  <c r="J264" i="18"/>
  <c r="I264" i="18"/>
  <c r="L262" i="18"/>
  <c r="L261" i="18" s="1"/>
  <c r="K262" i="18"/>
  <c r="J262" i="18"/>
  <c r="I262" i="18"/>
  <c r="K261" i="18"/>
  <c r="J261" i="18"/>
  <c r="I261" i="18"/>
  <c r="L258" i="18"/>
  <c r="K258" i="18"/>
  <c r="K257" i="18" s="1"/>
  <c r="J258" i="18"/>
  <c r="J257" i="18" s="1"/>
  <c r="I258" i="18"/>
  <c r="I257" i="18" s="1"/>
  <c r="L257" i="18"/>
  <c r="L254" i="18"/>
  <c r="K254" i="18"/>
  <c r="J254" i="18"/>
  <c r="I254" i="18"/>
  <c r="L253" i="18"/>
  <c r="K253" i="18"/>
  <c r="J253" i="18"/>
  <c r="I253" i="18"/>
  <c r="L250" i="18"/>
  <c r="L249" i="18" s="1"/>
  <c r="K250" i="18"/>
  <c r="J250" i="18"/>
  <c r="I250" i="18"/>
  <c r="K249" i="18"/>
  <c r="J249" i="18"/>
  <c r="I249" i="18"/>
  <c r="L246" i="18"/>
  <c r="K246" i="18"/>
  <c r="J246" i="18"/>
  <c r="I246" i="18"/>
  <c r="L243" i="18"/>
  <c r="K243" i="18"/>
  <c r="J243" i="18"/>
  <c r="I243" i="18"/>
  <c r="L241" i="18"/>
  <c r="K241" i="18"/>
  <c r="J241" i="18"/>
  <c r="I241" i="18"/>
  <c r="L240" i="18"/>
  <c r="K240" i="18"/>
  <c r="K239" i="18" s="1"/>
  <c r="J240" i="18"/>
  <c r="J239" i="18" s="1"/>
  <c r="I240" i="18"/>
  <c r="I239" i="18" s="1"/>
  <c r="L234" i="18"/>
  <c r="K234" i="18"/>
  <c r="K233" i="18" s="1"/>
  <c r="K232" i="18" s="1"/>
  <c r="J234" i="18"/>
  <c r="J233" i="18" s="1"/>
  <c r="J232" i="18" s="1"/>
  <c r="I234" i="18"/>
  <c r="I233" i="18" s="1"/>
  <c r="I232" i="18" s="1"/>
  <c r="L233" i="18"/>
  <c r="L232" i="18" s="1"/>
  <c r="L230" i="18"/>
  <c r="K230" i="18"/>
  <c r="K229" i="18" s="1"/>
  <c r="K228" i="18" s="1"/>
  <c r="J230" i="18"/>
  <c r="J229" i="18" s="1"/>
  <c r="J228" i="18" s="1"/>
  <c r="I230" i="18"/>
  <c r="I229" i="18" s="1"/>
  <c r="I228" i="18" s="1"/>
  <c r="L229" i="18"/>
  <c r="L228" i="18" s="1"/>
  <c r="L221" i="18"/>
  <c r="K221" i="18"/>
  <c r="K220" i="18" s="1"/>
  <c r="J221" i="18"/>
  <c r="J220" i="18" s="1"/>
  <c r="I221" i="18"/>
  <c r="I220" i="18" s="1"/>
  <c r="L220" i="18"/>
  <c r="L218" i="18"/>
  <c r="K218" i="18"/>
  <c r="J218" i="18"/>
  <c r="I218" i="18"/>
  <c r="L217" i="18"/>
  <c r="K217" i="18"/>
  <c r="J217" i="18"/>
  <c r="J216" i="18" s="1"/>
  <c r="I217" i="18"/>
  <c r="I216" i="18" s="1"/>
  <c r="L216" i="18"/>
  <c r="L211" i="18"/>
  <c r="K211" i="18"/>
  <c r="J211" i="18"/>
  <c r="I211" i="18"/>
  <c r="L210" i="18"/>
  <c r="K210" i="18"/>
  <c r="K209" i="18" s="1"/>
  <c r="J210" i="18"/>
  <c r="J209" i="18" s="1"/>
  <c r="I210" i="18"/>
  <c r="I209" i="18" s="1"/>
  <c r="L209" i="18"/>
  <c r="L207" i="18"/>
  <c r="K207" i="18"/>
  <c r="J207" i="18"/>
  <c r="I207" i="18"/>
  <c r="L206" i="18"/>
  <c r="K206" i="18"/>
  <c r="J206" i="18"/>
  <c r="I206" i="18"/>
  <c r="L202" i="18"/>
  <c r="L201" i="18" s="1"/>
  <c r="K202" i="18"/>
  <c r="J202" i="18"/>
  <c r="I202" i="18"/>
  <c r="K201" i="18"/>
  <c r="J201" i="18"/>
  <c r="I201" i="18"/>
  <c r="L196" i="18"/>
  <c r="K196" i="18"/>
  <c r="K195" i="18" s="1"/>
  <c r="K186" i="18" s="1"/>
  <c r="J196" i="18"/>
  <c r="J195" i="18" s="1"/>
  <c r="I196" i="18"/>
  <c r="I195" i="18" s="1"/>
  <c r="L195" i="18"/>
  <c r="L191" i="18"/>
  <c r="L190" i="18" s="1"/>
  <c r="K191" i="18"/>
  <c r="J191" i="18"/>
  <c r="I191" i="18"/>
  <c r="K190" i="18"/>
  <c r="J190" i="18"/>
  <c r="J186" i="18" s="1"/>
  <c r="I190" i="18"/>
  <c r="I186" i="18" s="1"/>
  <c r="I185" i="18" s="1"/>
  <c r="L188" i="18"/>
  <c r="L187" i="18" s="1"/>
  <c r="K188" i="18"/>
  <c r="J188" i="18"/>
  <c r="I188" i="18"/>
  <c r="K187" i="18"/>
  <c r="J187" i="18"/>
  <c r="I187" i="18"/>
  <c r="L180" i="18"/>
  <c r="K180" i="18"/>
  <c r="K179" i="18" s="1"/>
  <c r="J180" i="18"/>
  <c r="J179" i="18" s="1"/>
  <c r="I180" i="18"/>
  <c r="I179" i="18" s="1"/>
  <c r="L179" i="18"/>
  <c r="L175" i="18"/>
  <c r="L174" i="18" s="1"/>
  <c r="L173" i="18" s="1"/>
  <c r="K175" i="18"/>
  <c r="J175" i="18"/>
  <c r="I175" i="18"/>
  <c r="K174" i="18"/>
  <c r="J174" i="18"/>
  <c r="I174" i="18"/>
  <c r="L171" i="18"/>
  <c r="L170" i="18" s="1"/>
  <c r="L169" i="18" s="1"/>
  <c r="L168" i="18" s="1"/>
  <c r="K171" i="18"/>
  <c r="J171" i="18"/>
  <c r="I171" i="18"/>
  <c r="K170" i="18"/>
  <c r="K169" i="18" s="1"/>
  <c r="J170" i="18"/>
  <c r="J169" i="18" s="1"/>
  <c r="I170" i="18"/>
  <c r="I169" i="18" s="1"/>
  <c r="L166" i="18"/>
  <c r="K166" i="18"/>
  <c r="K165" i="18" s="1"/>
  <c r="J166" i="18"/>
  <c r="J165" i="18" s="1"/>
  <c r="I166" i="18"/>
  <c r="I165" i="18" s="1"/>
  <c r="L165" i="18"/>
  <c r="L161" i="18"/>
  <c r="L160" i="18" s="1"/>
  <c r="L159" i="18" s="1"/>
  <c r="L158" i="18" s="1"/>
  <c r="K161" i="18"/>
  <c r="J161" i="18"/>
  <c r="I161" i="18"/>
  <c r="K160" i="18"/>
  <c r="K159" i="18" s="1"/>
  <c r="K158" i="18" s="1"/>
  <c r="J160" i="18"/>
  <c r="I160" i="18"/>
  <c r="L155" i="18"/>
  <c r="K155" i="18"/>
  <c r="K154" i="18" s="1"/>
  <c r="K153" i="18" s="1"/>
  <c r="J155" i="18"/>
  <c r="J154" i="18" s="1"/>
  <c r="J153" i="18" s="1"/>
  <c r="I155" i="18"/>
  <c r="I154" i="18" s="1"/>
  <c r="I153" i="18" s="1"/>
  <c r="L154" i="18"/>
  <c r="L153" i="18" s="1"/>
  <c r="L151" i="18"/>
  <c r="K151" i="18"/>
  <c r="K150" i="18" s="1"/>
  <c r="J151" i="18"/>
  <c r="J150" i="18" s="1"/>
  <c r="I151" i="18"/>
  <c r="I150" i="18" s="1"/>
  <c r="L150" i="18"/>
  <c r="L147" i="18"/>
  <c r="L146" i="18" s="1"/>
  <c r="L145" i="18" s="1"/>
  <c r="K147" i="18"/>
  <c r="J147" i="18"/>
  <c r="I147" i="18"/>
  <c r="K146" i="18"/>
  <c r="K145" i="18" s="1"/>
  <c r="J146" i="18"/>
  <c r="J145" i="18" s="1"/>
  <c r="I146" i="18"/>
  <c r="I145" i="18" s="1"/>
  <c r="L142" i="18"/>
  <c r="L141" i="18" s="1"/>
  <c r="L140" i="18" s="1"/>
  <c r="L139" i="18" s="1"/>
  <c r="K142" i="18"/>
  <c r="J142" i="18"/>
  <c r="I142" i="18"/>
  <c r="K141" i="18"/>
  <c r="K140" i="18" s="1"/>
  <c r="K139" i="18" s="1"/>
  <c r="J141" i="18"/>
  <c r="J140" i="18" s="1"/>
  <c r="I141" i="18"/>
  <c r="I140" i="18" s="1"/>
  <c r="L137" i="18"/>
  <c r="K137" i="18"/>
  <c r="K136" i="18" s="1"/>
  <c r="K135" i="18" s="1"/>
  <c r="J137" i="18"/>
  <c r="J136" i="18" s="1"/>
  <c r="J135" i="18" s="1"/>
  <c r="I137" i="18"/>
  <c r="I136" i="18" s="1"/>
  <c r="I135" i="18" s="1"/>
  <c r="L136" i="18"/>
  <c r="L135" i="18" s="1"/>
  <c r="L133" i="18"/>
  <c r="K133" i="18"/>
  <c r="K132" i="18" s="1"/>
  <c r="K131" i="18" s="1"/>
  <c r="J133" i="18"/>
  <c r="J132" i="18" s="1"/>
  <c r="J131" i="18" s="1"/>
  <c r="I133" i="18"/>
  <c r="I132" i="18" s="1"/>
  <c r="I131" i="18" s="1"/>
  <c r="L132" i="18"/>
  <c r="L131" i="18" s="1"/>
  <c r="L129" i="18"/>
  <c r="K129" i="18"/>
  <c r="K128" i="18" s="1"/>
  <c r="K127" i="18" s="1"/>
  <c r="J129" i="18"/>
  <c r="J128" i="18" s="1"/>
  <c r="J127" i="18" s="1"/>
  <c r="I129" i="18"/>
  <c r="I128" i="18" s="1"/>
  <c r="I127" i="18" s="1"/>
  <c r="L128" i="18"/>
  <c r="L127" i="18" s="1"/>
  <c r="L125" i="18"/>
  <c r="K125" i="18"/>
  <c r="K124" i="18" s="1"/>
  <c r="K123" i="18" s="1"/>
  <c r="J125" i="18"/>
  <c r="J124" i="18" s="1"/>
  <c r="J123" i="18" s="1"/>
  <c r="I125" i="18"/>
  <c r="I124" i="18" s="1"/>
  <c r="I123" i="18" s="1"/>
  <c r="L124" i="18"/>
  <c r="L123" i="18" s="1"/>
  <c r="L121" i="18"/>
  <c r="K121" i="18"/>
  <c r="K120" i="18" s="1"/>
  <c r="K119" i="18" s="1"/>
  <c r="J121" i="18"/>
  <c r="J120" i="18" s="1"/>
  <c r="J119" i="18" s="1"/>
  <c r="I121" i="18"/>
  <c r="I120" i="18" s="1"/>
  <c r="I119" i="18" s="1"/>
  <c r="L120" i="18"/>
  <c r="L119" i="18" s="1"/>
  <c r="L116" i="18"/>
  <c r="K116" i="18"/>
  <c r="K115" i="18" s="1"/>
  <c r="K114" i="18" s="1"/>
  <c r="J116" i="18"/>
  <c r="J115" i="18" s="1"/>
  <c r="J114" i="18" s="1"/>
  <c r="I116" i="18"/>
  <c r="I115" i="18" s="1"/>
  <c r="I114" i="18" s="1"/>
  <c r="L115" i="18"/>
  <c r="L114" i="18" s="1"/>
  <c r="L110" i="18"/>
  <c r="L109" i="18" s="1"/>
  <c r="K110" i="18"/>
  <c r="J110" i="18"/>
  <c r="I110" i="18"/>
  <c r="K109" i="18"/>
  <c r="J109" i="18"/>
  <c r="I109" i="18"/>
  <c r="L106" i="18"/>
  <c r="K106" i="18"/>
  <c r="K105" i="18" s="1"/>
  <c r="K104" i="18" s="1"/>
  <c r="J106" i="18"/>
  <c r="J105" i="18" s="1"/>
  <c r="J104" i="18" s="1"/>
  <c r="I106" i="18"/>
  <c r="I105" i="18" s="1"/>
  <c r="I104" i="18" s="1"/>
  <c r="L105" i="18"/>
  <c r="L101" i="18"/>
  <c r="K101" i="18"/>
  <c r="K100" i="18" s="1"/>
  <c r="K99" i="18" s="1"/>
  <c r="J101" i="18"/>
  <c r="J100" i="18" s="1"/>
  <c r="J99" i="18" s="1"/>
  <c r="I101" i="18"/>
  <c r="I100" i="18" s="1"/>
  <c r="I99" i="18" s="1"/>
  <c r="L100" i="18"/>
  <c r="L99" i="18" s="1"/>
  <c r="L96" i="18"/>
  <c r="K96" i="18"/>
  <c r="K95" i="18" s="1"/>
  <c r="K94" i="18" s="1"/>
  <c r="J96" i="18"/>
  <c r="J95" i="18" s="1"/>
  <c r="J94" i="18" s="1"/>
  <c r="I96" i="18"/>
  <c r="I95" i="18" s="1"/>
  <c r="I94" i="18" s="1"/>
  <c r="L95" i="18"/>
  <c r="L94" i="18" s="1"/>
  <c r="L89" i="18"/>
  <c r="L88" i="18" s="1"/>
  <c r="L87" i="18" s="1"/>
  <c r="L86" i="18" s="1"/>
  <c r="K89" i="18"/>
  <c r="J89" i="18"/>
  <c r="I89" i="18"/>
  <c r="I88" i="18" s="1"/>
  <c r="I87" i="18" s="1"/>
  <c r="I86" i="18" s="1"/>
  <c r="K88" i="18"/>
  <c r="J88" i="18"/>
  <c r="K87" i="18"/>
  <c r="K86" i="18" s="1"/>
  <c r="J87" i="18"/>
  <c r="J86" i="18" s="1"/>
  <c r="L84" i="18"/>
  <c r="L83" i="18" s="1"/>
  <c r="L82" i="18" s="1"/>
  <c r="K84" i="18"/>
  <c r="J84" i="18"/>
  <c r="I84" i="18"/>
  <c r="K83" i="18"/>
  <c r="K82" i="18" s="1"/>
  <c r="J83" i="18"/>
  <c r="J82" i="18" s="1"/>
  <c r="I83" i="18"/>
  <c r="I82" i="18" s="1"/>
  <c r="L78" i="18"/>
  <c r="L77" i="18" s="1"/>
  <c r="K78" i="18"/>
  <c r="J78" i="18"/>
  <c r="I78" i="18"/>
  <c r="K77" i="18"/>
  <c r="J77" i="18"/>
  <c r="I77" i="18"/>
  <c r="L73" i="18"/>
  <c r="L72" i="18" s="1"/>
  <c r="K73" i="18"/>
  <c r="J73" i="18"/>
  <c r="I73" i="18"/>
  <c r="K72" i="18"/>
  <c r="J72" i="18"/>
  <c r="I72" i="18"/>
  <c r="L68" i="18"/>
  <c r="K68" i="18"/>
  <c r="K67" i="18" s="1"/>
  <c r="K66" i="18" s="1"/>
  <c r="J68" i="18"/>
  <c r="J67" i="18" s="1"/>
  <c r="J66" i="18" s="1"/>
  <c r="I68" i="18"/>
  <c r="I67" i="18" s="1"/>
  <c r="I66" i="18" s="1"/>
  <c r="L67" i="18"/>
  <c r="L49" i="18"/>
  <c r="L48" i="18" s="1"/>
  <c r="L47" i="18" s="1"/>
  <c r="L46" i="18" s="1"/>
  <c r="K49" i="18"/>
  <c r="K48" i="18" s="1"/>
  <c r="K47" i="18" s="1"/>
  <c r="K46" i="18" s="1"/>
  <c r="J49" i="18"/>
  <c r="J48" i="18" s="1"/>
  <c r="J47" i="18" s="1"/>
  <c r="J46" i="18" s="1"/>
  <c r="I49" i="18"/>
  <c r="I48" i="18"/>
  <c r="I47" i="18"/>
  <c r="I46" i="18" s="1"/>
  <c r="L44" i="18"/>
  <c r="L43" i="18" s="1"/>
  <c r="L42" i="18" s="1"/>
  <c r="K44" i="18"/>
  <c r="J44" i="18"/>
  <c r="I44" i="18"/>
  <c r="K43" i="18"/>
  <c r="K42" i="18" s="1"/>
  <c r="J43" i="18"/>
  <c r="J42" i="18" s="1"/>
  <c r="I43" i="18"/>
  <c r="I42" i="18" s="1"/>
  <c r="L40" i="18"/>
  <c r="K40" i="18"/>
  <c r="J40" i="18"/>
  <c r="I40" i="18"/>
  <c r="L38" i="18"/>
  <c r="K38" i="18"/>
  <c r="K37" i="18" s="1"/>
  <c r="K36" i="18" s="1"/>
  <c r="K35" i="18" s="1"/>
  <c r="J38" i="18"/>
  <c r="J37" i="18" s="1"/>
  <c r="J36" i="18" s="1"/>
  <c r="J35" i="18" s="1"/>
  <c r="I38" i="18"/>
  <c r="I37" i="18" s="1"/>
  <c r="I36" i="18" s="1"/>
  <c r="L37" i="18"/>
  <c r="L36" i="18" s="1"/>
  <c r="L365" i="30"/>
  <c r="L364" i="30" s="1"/>
  <c r="K365" i="30"/>
  <c r="J365" i="30"/>
  <c r="I365" i="30"/>
  <c r="K364" i="30"/>
  <c r="J364" i="30"/>
  <c r="I364" i="30"/>
  <c r="L362" i="30"/>
  <c r="K362" i="30"/>
  <c r="J362" i="30"/>
  <c r="I362" i="30"/>
  <c r="I361" i="30" s="1"/>
  <c r="L361" i="30"/>
  <c r="K361" i="30"/>
  <c r="J361" i="30"/>
  <c r="L359" i="30"/>
  <c r="L358" i="30" s="1"/>
  <c r="K359" i="30"/>
  <c r="K358" i="30" s="1"/>
  <c r="J359" i="30"/>
  <c r="J358" i="30" s="1"/>
  <c r="I359" i="30"/>
  <c r="I358" i="30"/>
  <c r="L355" i="30"/>
  <c r="L354" i="30" s="1"/>
  <c r="K355" i="30"/>
  <c r="J355" i="30"/>
  <c r="I355" i="30"/>
  <c r="K354" i="30"/>
  <c r="J354" i="30"/>
  <c r="I354" i="30"/>
  <c r="L351" i="30"/>
  <c r="K351" i="30"/>
  <c r="J351" i="30"/>
  <c r="I351" i="30"/>
  <c r="I350" i="30" s="1"/>
  <c r="L350" i="30"/>
  <c r="K350" i="30"/>
  <c r="J350" i="30"/>
  <c r="L347" i="30"/>
  <c r="L346" i="30" s="1"/>
  <c r="K347" i="30"/>
  <c r="K346" i="30" s="1"/>
  <c r="K336" i="30" s="1"/>
  <c r="J347" i="30"/>
  <c r="J346" i="30" s="1"/>
  <c r="J336" i="30" s="1"/>
  <c r="I347" i="30"/>
  <c r="I346" i="30"/>
  <c r="L343" i="30"/>
  <c r="K343" i="30"/>
  <c r="J343" i="30"/>
  <c r="I343" i="30"/>
  <c r="L340" i="30"/>
  <c r="K340" i="30"/>
  <c r="J340" i="30"/>
  <c r="I340" i="30"/>
  <c r="L338" i="30"/>
  <c r="K338" i="30"/>
  <c r="J338" i="30"/>
  <c r="I338" i="30"/>
  <c r="I337" i="30" s="1"/>
  <c r="L337" i="30"/>
  <c r="L336" i="30" s="1"/>
  <c r="K337" i="30"/>
  <c r="J337" i="30"/>
  <c r="L333" i="30"/>
  <c r="K333" i="30"/>
  <c r="J333" i="30"/>
  <c r="I333" i="30"/>
  <c r="I332" i="30" s="1"/>
  <c r="L332" i="30"/>
  <c r="K332" i="30"/>
  <c r="J332" i="30"/>
  <c r="L330" i="30"/>
  <c r="L329" i="30" s="1"/>
  <c r="K330" i="30"/>
  <c r="K329" i="30" s="1"/>
  <c r="J330" i="30"/>
  <c r="J329" i="30" s="1"/>
  <c r="I330" i="30"/>
  <c r="I329" i="30"/>
  <c r="L327" i="30"/>
  <c r="L326" i="30" s="1"/>
  <c r="K327" i="30"/>
  <c r="J327" i="30"/>
  <c r="I327" i="30"/>
  <c r="K326" i="30"/>
  <c r="J326" i="30"/>
  <c r="I326" i="30"/>
  <c r="L323" i="30"/>
  <c r="K323" i="30"/>
  <c r="J323" i="30"/>
  <c r="I323" i="30"/>
  <c r="I322" i="30" s="1"/>
  <c r="L322" i="30"/>
  <c r="K322" i="30"/>
  <c r="J322" i="30"/>
  <c r="L319" i="30"/>
  <c r="L318" i="30" s="1"/>
  <c r="K319" i="30"/>
  <c r="K318" i="30" s="1"/>
  <c r="J319" i="30"/>
  <c r="J318" i="30" s="1"/>
  <c r="I319" i="30"/>
  <c r="I318" i="30"/>
  <c r="L315" i="30"/>
  <c r="L314" i="30" s="1"/>
  <c r="K315" i="30"/>
  <c r="J315" i="30"/>
  <c r="I315" i="30"/>
  <c r="K314" i="30"/>
  <c r="J314" i="30"/>
  <c r="I314" i="30"/>
  <c r="L311" i="30"/>
  <c r="K311" i="30"/>
  <c r="J311" i="30"/>
  <c r="I311" i="30"/>
  <c r="L308" i="30"/>
  <c r="K308" i="30"/>
  <c r="J308" i="30"/>
  <c r="I308" i="30"/>
  <c r="L306" i="30"/>
  <c r="L305" i="30" s="1"/>
  <c r="K306" i="30"/>
  <c r="K305" i="30" s="1"/>
  <c r="K304" i="30" s="1"/>
  <c r="K303" i="30" s="1"/>
  <c r="J306" i="30"/>
  <c r="J305" i="30" s="1"/>
  <c r="I306" i="30"/>
  <c r="I305" i="30"/>
  <c r="I304" i="30" s="1"/>
  <c r="L300" i="30"/>
  <c r="K300" i="30"/>
  <c r="J300" i="30"/>
  <c r="I300" i="30"/>
  <c r="I299" i="30" s="1"/>
  <c r="L299" i="30"/>
  <c r="K299" i="30"/>
  <c r="J299" i="30"/>
  <c r="L297" i="30"/>
  <c r="L296" i="30" s="1"/>
  <c r="K297" i="30"/>
  <c r="K296" i="30" s="1"/>
  <c r="J297" i="30"/>
  <c r="J296" i="30" s="1"/>
  <c r="I297" i="30"/>
  <c r="I296" i="30"/>
  <c r="L294" i="30"/>
  <c r="L293" i="30" s="1"/>
  <c r="K294" i="30"/>
  <c r="J294" i="30"/>
  <c r="I294" i="30"/>
  <c r="K293" i="30"/>
  <c r="J293" i="30"/>
  <c r="I293" i="30"/>
  <c r="L290" i="30"/>
  <c r="K290" i="30"/>
  <c r="J290" i="30"/>
  <c r="I290" i="30"/>
  <c r="I289" i="30" s="1"/>
  <c r="L289" i="30"/>
  <c r="K289" i="30"/>
  <c r="J289" i="30"/>
  <c r="L286" i="30"/>
  <c r="L285" i="30" s="1"/>
  <c r="K286" i="30"/>
  <c r="K285" i="30" s="1"/>
  <c r="J286" i="30"/>
  <c r="J285" i="30" s="1"/>
  <c r="I286" i="30"/>
  <c r="I285" i="30"/>
  <c r="L282" i="30"/>
  <c r="L281" i="30" s="1"/>
  <c r="K282" i="30"/>
  <c r="J282" i="30"/>
  <c r="I282" i="30"/>
  <c r="K281" i="30"/>
  <c r="J281" i="30"/>
  <c r="I281" i="30"/>
  <c r="L278" i="30"/>
  <c r="K278" i="30"/>
  <c r="J278" i="30"/>
  <c r="I278" i="30"/>
  <c r="L275" i="30"/>
  <c r="K275" i="30"/>
  <c r="J275" i="30"/>
  <c r="I275" i="30"/>
  <c r="L273" i="30"/>
  <c r="L272" i="30" s="1"/>
  <c r="K273" i="30"/>
  <c r="K272" i="30" s="1"/>
  <c r="J273" i="30"/>
  <c r="J272" i="30" s="1"/>
  <c r="I273" i="30"/>
  <c r="I272" i="30"/>
  <c r="L268" i="30"/>
  <c r="L267" i="30" s="1"/>
  <c r="K268" i="30"/>
  <c r="K267" i="30" s="1"/>
  <c r="J268" i="30"/>
  <c r="J267" i="30" s="1"/>
  <c r="I268" i="30"/>
  <c r="I267" i="30"/>
  <c r="L265" i="30"/>
  <c r="L264" i="30" s="1"/>
  <c r="K265" i="30"/>
  <c r="J265" i="30"/>
  <c r="I265" i="30"/>
  <c r="K264" i="30"/>
  <c r="J264" i="30"/>
  <c r="I264" i="30"/>
  <c r="L262" i="30"/>
  <c r="K262" i="30"/>
  <c r="J262" i="30"/>
  <c r="I262" i="30"/>
  <c r="I261" i="30" s="1"/>
  <c r="L261" i="30"/>
  <c r="K261" i="30"/>
  <c r="J261" i="30"/>
  <c r="L258" i="30"/>
  <c r="L257" i="30" s="1"/>
  <c r="K258" i="30"/>
  <c r="K257" i="30" s="1"/>
  <c r="J258" i="30"/>
  <c r="J257" i="30" s="1"/>
  <c r="I258" i="30"/>
  <c r="I257" i="30"/>
  <c r="L254" i="30"/>
  <c r="L253" i="30" s="1"/>
  <c r="K254" i="30"/>
  <c r="J254" i="30"/>
  <c r="I254" i="30"/>
  <c r="K253" i="30"/>
  <c r="J253" i="30"/>
  <c r="I253" i="30"/>
  <c r="L250" i="30"/>
  <c r="K250" i="30"/>
  <c r="J250" i="30"/>
  <c r="I250" i="30"/>
  <c r="I249" i="30" s="1"/>
  <c r="L249" i="30"/>
  <c r="K249" i="30"/>
  <c r="J249" i="30"/>
  <c r="L246" i="30"/>
  <c r="K246" i="30"/>
  <c r="J246" i="30"/>
  <c r="I246" i="30"/>
  <c r="L243" i="30"/>
  <c r="K243" i="30"/>
  <c r="J243" i="30"/>
  <c r="I243" i="30"/>
  <c r="L241" i="30"/>
  <c r="L240" i="30" s="1"/>
  <c r="K241" i="30"/>
  <c r="J241" i="30"/>
  <c r="I241" i="30"/>
  <c r="K240" i="30"/>
  <c r="J240" i="30"/>
  <c r="J239" i="30" s="1"/>
  <c r="I240" i="30"/>
  <c r="L234" i="30"/>
  <c r="L233" i="30" s="1"/>
  <c r="L232" i="30" s="1"/>
  <c r="K234" i="30"/>
  <c r="K233" i="30" s="1"/>
  <c r="K232" i="30" s="1"/>
  <c r="J234" i="30"/>
  <c r="J233" i="30" s="1"/>
  <c r="J232" i="30" s="1"/>
  <c r="I234" i="30"/>
  <c r="I233" i="30"/>
  <c r="I232" i="30" s="1"/>
  <c r="L230" i="30"/>
  <c r="L229" i="30" s="1"/>
  <c r="L228" i="30" s="1"/>
  <c r="K230" i="30"/>
  <c r="K229" i="30" s="1"/>
  <c r="K228" i="30" s="1"/>
  <c r="J230" i="30"/>
  <c r="J229" i="30" s="1"/>
  <c r="J228" i="30" s="1"/>
  <c r="I230" i="30"/>
  <c r="I229" i="30"/>
  <c r="I228" i="30" s="1"/>
  <c r="L221" i="30"/>
  <c r="L220" i="30" s="1"/>
  <c r="K221" i="30"/>
  <c r="K220" i="30" s="1"/>
  <c r="J221" i="30"/>
  <c r="J220" i="30" s="1"/>
  <c r="I221" i="30"/>
  <c r="I220" i="30"/>
  <c r="L218" i="30"/>
  <c r="L217" i="30" s="1"/>
  <c r="K218" i="30"/>
  <c r="J218" i="30"/>
  <c r="I218" i="30"/>
  <c r="K217" i="30"/>
  <c r="K216" i="30" s="1"/>
  <c r="J217" i="30"/>
  <c r="I217" i="30"/>
  <c r="I216" i="30"/>
  <c r="L211" i="30"/>
  <c r="L210" i="30" s="1"/>
  <c r="L209" i="30" s="1"/>
  <c r="K211" i="30"/>
  <c r="K210" i="30" s="1"/>
  <c r="K209" i="30" s="1"/>
  <c r="J211" i="30"/>
  <c r="I211" i="30"/>
  <c r="J210" i="30"/>
  <c r="J209" i="30" s="1"/>
  <c r="I210" i="30"/>
  <c r="I209" i="30"/>
  <c r="L207" i="30"/>
  <c r="L206" i="30" s="1"/>
  <c r="K207" i="30"/>
  <c r="K206" i="30" s="1"/>
  <c r="J207" i="30"/>
  <c r="I207" i="30"/>
  <c r="J206" i="30"/>
  <c r="I206" i="30"/>
  <c r="L202" i="30"/>
  <c r="K202" i="30"/>
  <c r="J202" i="30"/>
  <c r="I202" i="30"/>
  <c r="I201" i="30" s="1"/>
  <c r="L201" i="30"/>
  <c r="K201" i="30"/>
  <c r="J201" i="30"/>
  <c r="L196" i="30"/>
  <c r="L195" i="30" s="1"/>
  <c r="K196" i="30"/>
  <c r="K195" i="30" s="1"/>
  <c r="J196" i="30"/>
  <c r="J195" i="30" s="1"/>
  <c r="J186" i="30" s="1"/>
  <c r="I196" i="30"/>
  <c r="I195" i="30"/>
  <c r="L191" i="30"/>
  <c r="L190" i="30" s="1"/>
  <c r="K191" i="30"/>
  <c r="K190" i="30" s="1"/>
  <c r="J191" i="30"/>
  <c r="I191" i="30"/>
  <c r="J190" i="30"/>
  <c r="I190" i="30"/>
  <c r="L188" i="30"/>
  <c r="K188" i="30"/>
  <c r="J188" i="30"/>
  <c r="I188" i="30"/>
  <c r="I187" i="30" s="1"/>
  <c r="L187" i="30"/>
  <c r="K187" i="30"/>
  <c r="J187" i="30"/>
  <c r="L180" i="30"/>
  <c r="L179" i="30" s="1"/>
  <c r="K180" i="30"/>
  <c r="K179" i="30" s="1"/>
  <c r="J180" i="30"/>
  <c r="J179" i="30" s="1"/>
  <c r="I180" i="30"/>
  <c r="I179" i="30"/>
  <c r="L175" i="30"/>
  <c r="L174" i="30" s="1"/>
  <c r="L173" i="30" s="1"/>
  <c r="K175" i="30"/>
  <c r="K174" i="30" s="1"/>
  <c r="K173" i="30" s="1"/>
  <c r="J175" i="30"/>
  <c r="I175" i="30"/>
  <c r="J174" i="30"/>
  <c r="J173" i="30" s="1"/>
  <c r="I174" i="30"/>
  <c r="I173" i="30"/>
  <c r="L171" i="30"/>
  <c r="L170" i="30" s="1"/>
  <c r="L169" i="30" s="1"/>
  <c r="K171" i="30"/>
  <c r="K170" i="30" s="1"/>
  <c r="K169" i="30" s="1"/>
  <c r="J171" i="30"/>
  <c r="I171" i="30"/>
  <c r="J170" i="30"/>
  <c r="J169" i="30" s="1"/>
  <c r="I170" i="30"/>
  <c r="I169" i="30"/>
  <c r="I168" i="30" s="1"/>
  <c r="L166" i="30"/>
  <c r="L165" i="30" s="1"/>
  <c r="K166" i="30"/>
  <c r="K165" i="30" s="1"/>
  <c r="J166" i="30"/>
  <c r="J165" i="30" s="1"/>
  <c r="I166" i="30"/>
  <c r="I165" i="30"/>
  <c r="L161" i="30"/>
  <c r="L160" i="30" s="1"/>
  <c r="L159" i="30" s="1"/>
  <c r="L158" i="30" s="1"/>
  <c r="K161" i="30"/>
  <c r="K160" i="30" s="1"/>
  <c r="K159" i="30" s="1"/>
  <c r="K158" i="30" s="1"/>
  <c r="J161" i="30"/>
  <c r="I161" i="30"/>
  <c r="J160" i="30"/>
  <c r="I160" i="30"/>
  <c r="I159" i="30"/>
  <c r="I158" i="30" s="1"/>
  <c r="L155" i="30"/>
  <c r="L154" i="30" s="1"/>
  <c r="L153" i="30" s="1"/>
  <c r="K155" i="30"/>
  <c r="K154" i="30" s="1"/>
  <c r="K153" i="30" s="1"/>
  <c r="J155" i="30"/>
  <c r="J154" i="30" s="1"/>
  <c r="J153" i="30" s="1"/>
  <c r="I155" i="30"/>
  <c r="I154" i="30"/>
  <c r="I153" i="30" s="1"/>
  <c r="L151" i="30"/>
  <c r="L150" i="30" s="1"/>
  <c r="K151" i="30"/>
  <c r="K150" i="30" s="1"/>
  <c r="J151" i="30"/>
  <c r="J150" i="30" s="1"/>
  <c r="I151" i="30"/>
  <c r="I150" i="30"/>
  <c r="L147" i="30"/>
  <c r="L146" i="30" s="1"/>
  <c r="L145" i="30" s="1"/>
  <c r="K147" i="30"/>
  <c r="K146" i="30" s="1"/>
  <c r="K145" i="30" s="1"/>
  <c r="J147" i="30"/>
  <c r="I147" i="30"/>
  <c r="J146" i="30"/>
  <c r="J145" i="30" s="1"/>
  <c r="I146" i="30"/>
  <c r="I145" i="30"/>
  <c r="L142" i="30"/>
  <c r="L141" i="30" s="1"/>
  <c r="L140" i="30" s="1"/>
  <c r="K142" i="30"/>
  <c r="K141" i="30" s="1"/>
  <c r="K140" i="30" s="1"/>
  <c r="J142" i="30"/>
  <c r="I142" i="30"/>
  <c r="J141" i="30"/>
  <c r="J140" i="30" s="1"/>
  <c r="I141" i="30"/>
  <c r="I140" i="30"/>
  <c r="I139" i="30" s="1"/>
  <c r="L137" i="30"/>
  <c r="L136" i="30" s="1"/>
  <c r="L135" i="30" s="1"/>
  <c r="K137" i="30"/>
  <c r="K136" i="30" s="1"/>
  <c r="K135" i="30" s="1"/>
  <c r="J137" i="30"/>
  <c r="J136" i="30" s="1"/>
  <c r="J135" i="30" s="1"/>
  <c r="I137" i="30"/>
  <c r="I136" i="30"/>
  <c r="I135" i="30" s="1"/>
  <c r="L133" i="30"/>
  <c r="L132" i="30" s="1"/>
  <c r="L131" i="30" s="1"/>
  <c r="K133" i="30"/>
  <c r="K132" i="30" s="1"/>
  <c r="K131" i="30" s="1"/>
  <c r="J133" i="30"/>
  <c r="J132" i="30" s="1"/>
  <c r="J131" i="30" s="1"/>
  <c r="I133" i="30"/>
  <c r="I132" i="30"/>
  <c r="I131" i="30" s="1"/>
  <c r="L129" i="30"/>
  <c r="L128" i="30" s="1"/>
  <c r="L127" i="30" s="1"/>
  <c r="K129" i="30"/>
  <c r="K128" i="30" s="1"/>
  <c r="K127" i="30" s="1"/>
  <c r="J129" i="30"/>
  <c r="J128" i="30" s="1"/>
  <c r="J127" i="30" s="1"/>
  <c r="I129" i="30"/>
  <c r="I128" i="30"/>
  <c r="I127" i="30" s="1"/>
  <c r="L125" i="30"/>
  <c r="L124" i="30" s="1"/>
  <c r="L123" i="30" s="1"/>
  <c r="K125" i="30"/>
  <c r="K124" i="30" s="1"/>
  <c r="K123" i="30" s="1"/>
  <c r="J125" i="30"/>
  <c r="J124" i="30" s="1"/>
  <c r="J123" i="30" s="1"/>
  <c r="I125" i="30"/>
  <c r="I124" i="30"/>
  <c r="I123" i="30" s="1"/>
  <c r="L121" i="30"/>
  <c r="L120" i="30" s="1"/>
  <c r="L119" i="30" s="1"/>
  <c r="K121" i="30"/>
  <c r="K120" i="30" s="1"/>
  <c r="K119" i="30" s="1"/>
  <c r="J121" i="30"/>
  <c r="J120" i="30" s="1"/>
  <c r="J119" i="30" s="1"/>
  <c r="I121" i="30"/>
  <c r="I120" i="30"/>
  <c r="I119" i="30" s="1"/>
  <c r="L116" i="30"/>
  <c r="L115" i="30" s="1"/>
  <c r="L114" i="30" s="1"/>
  <c r="K116" i="30"/>
  <c r="K115" i="30" s="1"/>
  <c r="K114" i="30" s="1"/>
  <c r="J116" i="30"/>
  <c r="J115" i="30" s="1"/>
  <c r="J114" i="30" s="1"/>
  <c r="I116" i="30"/>
  <c r="I115" i="30"/>
  <c r="I114" i="30" s="1"/>
  <c r="L110" i="30"/>
  <c r="K110" i="30"/>
  <c r="J110" i="30"/>
  <c r="I110" i="30"/>
  <c r="I109" i="30" s="1"/>
  <c r="L109" i="30"/>
  <c r="K109" i="30"/>
  <c r="J109" i="30"/>
  <c r="L106" i="30"/>
  <c r="L105" i="30" s="1"/>
  <c r="L104" i="30" s="1"/>
  <c r="K106" i="30"/>
  <c r="K105" i="30" s="1"/>
  <c r="K104" i="30" s="1"/>
  <c r="J106" i="30"/>
  <c r="J105" i="30" s="1"/>
  <c r="J104" i="30" s="1"/>
  <c r="I106" i="30"/>
  <c r="I105" i="30"/>
  <c r="I104" i="30" s="1"/>
  <c r="L101" i="30"/>
  <c r="L100" i="30" s="1"/>
  <c r="L99" i="30" s="1"/>
  <c r="K101" i="30"/>
  <c r="K100" i="30" s="1"/>
  <c r="K99" i="30" s="1"/>
  <c r="J101" i="30"/>
  <c r="J100" i="30" s="1"/>
  <c r="J99" i="30" s="1"/>
  <c r="I101" i="30"/>
  <c r="I100" i="30"/>
  <c r="I99" i="30" s="1"/>
  <c r="L96" i="30"/>
  <c r="L95" i="30" s="1"/>
  <c r="L94" i="30" s="1"/>
  <c r="L93" i="30" s="1"/>
  <c r="K96" i="30"/>
  <c r="K95" i="30" s="1"/>
  <c r="K94" i="30" s="1"/>
  <c r="J96" i="30"/>
  <c r="J95" i="30" s="1"/>
  <c r="J94" i="30" s="1"/>
  <c r="I96" i="30"/>
  <c r="I95" i="30"/>
  <c r="I94" i="30" s="1"/>
  <c r="L89" i="30"/>
  <c r="K89" i="30"/>
  <c r="J89" i="30"/>
  <c r="I89" i="30"/>
  <c r="I88" i="30" s="1"/>
  <c r="I87" i="30" s="1"/>
  <c r="I86" i="30" s="1"/>
  <c r="L88" i="30"/>
  <c r="L87" i="30" s="1"/>
  <c r="L86" i="30" s="1"/>
  <c r="K88" i="30"/>
  <c r="K87" i="30" s="1"/>
  <c r="K86" i="30" s="1"/>
  <c r="J88" i="30"/>
  <c r="J87" i="30"/>
  <c r="J86" i="30" s="1"/>
  <c r="L84" i="30"/>
  <c r="L83" i="30" s="1"/>
  <c r="L82" i="30" s="1"/>
  <c r="K84" i="30"/>
  <c r="K83" i="30" s="1"/>
  <c r="K82" i="30" s="1"/>
  <c r="J84" i="30"/>
  <c r="I84" i="30"/>
  <c r="J83" i="30"/>
  <c r="J82" i="30" s="1"/>
  <c r="I83" i="30"/>
  <c r="I82" i="30"/>
  <c r="L78" i="30"/>
  <c r="L77" i="30" s="1"/>
  <c r="K78" i="30"/>
  <c r="K77" i="30" s="1"/>
  <c r="J78" i="30"/>
  <c r="I78" i="30"/>
  <c r="J77" i="30"/>
  <c r="I77" i="30"/>
  <c r="L73" i="30"/>
  <c r="K73" i="30"/>
  <c r="J73" i="30"/>
  <c r="I73" i="30"/>
  <c r="I72" i="30" s="1"/>
  <c r="L72" i="30"/>
  <c r="K72" i="30"/>
  <c r="J72" i="30"/>
  <c r="L68" i="30"/>
  <c r="L67" i="30" s="1"/>
  <c r="K68" i="30"/>
  <c r="K67" i="30" s="1"/>
  <c r="K66" i="30" s="1"/>
  <c r="K65" i="30" s="1"/>
  <c r="J68" i="30"/>
  <c r="J67" i="30" s="1"/>
  <c r="J66" i="30" s="1"/>
  <c r="I68" i="30"/>
  <c r="I67" i="30"/>
  <c r="L49" i="30"/>
  <c r="K49" i="30"/>
  <c r="J49" i="30"/>
  <c r="I49" i="30"/>
  <c r="I48" i="30" s="1"/>
  <c r="I47" i="30" s="1"/>
  <c r="I46" i="30" s="1"/>
  <c r="L48" i="30"/>
  <c r="L47" i="30" s="1"/>
  <c r="L46" i="30" s="1"/>
  <c r="K48" i="30"/>
  <c r="K47" i="30" s="1"/>
  <c r="K46" i="30" s="1"/>
  <c r="J48" i="30"/>
  <c r="J47" i="30"/>
  <c r="J46" i="30" s="1"/>
  <c r="L44" i="30"/>
  <c r="L43" i="30" s="1"/>
  <c r="L42" i="30" s="1"/>
  <c r="K44" i="30"/>
  <c r="K43" i="30" s="1"/>
  <c r="K42" i="30" s="1"/>
  <c r="J44" i="30"/>
  <c r="I44" i="30"/>
  <c r="J43" i="30"/>
  <c r="J42" i="30" s="1"/>
  <c r="I43" i="30"/>
  <c r="I42" i="30"/>
  <c r="L40" i="30"/>
  <c r="K40" i="30"/>
  <c r="J40" i="30"/>
  <c r="I40" i="30"/>
  <c r="L38" i="30"/>
  <c r="L37" i="30" s="1"/>
  <c r="L36" i="30" s="1"/>
  <c r="K38" i="30"/>
  <c r="K37" i="30" s="1"/>
  <c r="K36" i="30" s="1"/>
  <c r="J38" i="30"/>
  <c r="J37" i="30" s="1"/>
  <c r="J36" i="30" s="1"/>
  <c r="J35" i="30" s="1"/>
  <c r="I38" i="30"/>
  <c r="I37" i="30"/>
  <c r="I36" i="30" s="1"/>
  <c r="I35" i="30" s="1"/>
  <c r="J173" i="2" l="1"/>
  <c r="I304" i="2"/>
  <c r="J304" i="2"/>
  <c r="J303" i="2" s="1"/>
  <c r="K185" i="2"/>
  <c r="J35" i="2"/>
  <c r="K66" i="2"/>
  <c r="K65" i="2" s="1"/>
  <c r="J185" i="2"/>
  <c r="I239" i="2"/>
  <c r="I238" i="2" s="1"/>
  <c r="L304" i="2"/>
  <c r="L303" i="2" s="1"/>
  <c r="I104" i="2"/>
  <c r="I93" i="2" s="1"/>
  <c r="I34" i="2" s="1"/>
  <c r="I113" i="2"/>
  <c r="J139" i="2"/>
  <c r="J159" i="2"/>
  <c r="J158" i="2" s="1"/>
  <c r="J168" i="2"/>
  <c r="K93" i="2"/>
  <c r="K34" i="2" s="1"/>
  <c r="K113" i="2"/>
  <c r="L139" i="2"/>
  <c r="L34" i="2" s="1"/>
  <c r="L168" i="2"/>
  <c r="L185" i="2"/>
  <c r="K238" i="2"/>
  <c r="I139" i="2"/>
  <c r="I168" i="2"/>
  <c r="K271" i="2"/>
  <c r="I336" i="2"/>
  <c r="K139" i="2"/>
  <c r="K168" i="2"/>
  <c r="J271" i="2"/>
  <c r="J238" i="2" s="1"/>
  <c r="K336" i="2"/>
  <c r="K303" i="2" s="1"/>
  <c r="J93" i="2"/>
  <c r="L93" i="2"/>
  <c r="L113" i="2"/>
  <c r="J216" i="2"/>
  <c r="J336" i="2"/>
  <c r="I30" i="33"/>
  <c r="I91" i="33" s="1"/>
  <c r="K30" i="33"/>
  <c r="K91" i="33" s="1"/>
  <c r="J139" i="26"/>
  <c r="L186" i="26"/>
  <c r="L185" i="26" s="1"/>
  <c r="I185" i="26"/>
  <c r="L239" i="26"/>
  <c r="K336" i="26"/>
  <c r="K186" i="26"/>
  <c r="K185" i="26" s="1"/>
  <c r="K104" i="26"/>
  <c r="K93" i="26" s="1"/>
  <c r="K34" i="26" s="1"/>
  <c r="K113" i="26"/>
  <c r="L173" i="26"/>
  <c r="L168" i="26" s="1"/>
  <c r="L34" i="26" s="1"/>
  <c r="L216" i="26"/>
  <c r="J271" i="26"/>
  <c r="I113" i="26"/>
  <c r="I34" i="26" s="1"/>
  <c r="L139" i="26"/>
  <c r="K271" i="26"/>
  <c r="I304" i="26"/>
  <c r="J113" i="26"/>
  <c r="L271" i="26"/>
  <c r="J304" i="26"/>
  <c r="J303" i="26" s="1"/>
  <c r="K303" i="26"/>
  <c r="J65" i="26"/>
  <c r="J93" i="26"/>
  <c r="L113" i="26"/>
  <c r="L304" i="26"/>
  <c r="L303" i="26" s="1"/>
  <c r="J35" i="26"/>
  <c r="L66" i="26"/>
  <c r="L65" i="26" s="1"/>
  <c r="L93" i="26"/>
  <c r="K139" i="26"/>
  <c r="I173" i="26"/>
  <c r="I168" i="26" s="1"/>
  <c r="J239" i="26"/>
  <c r="J238" i="26" s="1"/>
  <c r="J184" i="26" s="1"/>
  <c r="I336" i="26"/>
  <c r="I139" i="26"/>
  <c r="J173" i="26"/>
  <c r="J168" i="26" s="1"/>
  <c r="K239" i="26"/>
  <c r="J336" i="26"/>
  <c r="K139" i="27"/>
  <c r="K173" i="27"/>
  <c r="L303" i="27"/>
  <c r="L66" i="27"/>
  <c r="L65" i="27" s="1"/>
  <c r="L139" i="27"/>
  <c r="K168" i="27"/>
  <c r="K271" i="27"/>
  <c r="K238" i="27" s="1"/>
  <c r="I304" i="27"/>
  <c r="I303" i="27" s="1"/>
  <c r="I65" i="27"/>
  <c r="K185" i="27"/>
  <c r="I216" i="27"/>
  <c r="I35" i="27"/>
  <c r="K93" i="27"/>
  <c r="L186" i="27"/>
  <c r="L185" i="27" s="1"/>
  <c r="L184" i="27" s="1"/>
  <c r="K216" i="27"/>
  <c r="J271" i="27"/>
  <c r="K304" i="27"/>
  <c r="K303" i="27" s="1"/>
  <c r="J65" i="27"/>
  <c r="J34" i="27" s="1"/>
  <c r="L113" i="27"/>
  <c r="L34" i="27" s="1"/>
  <c r="L368" i="27" s="1"/>
  <c r="J168" i="27"/>
  <c r="I186" i="27"/>
  <c r="I185" i="27" s="1"/>
  <c r="K35" i="27"/>
  <c r="I113" i="27"/>
  <c r="I239" i="27"/>
  <c r="I238" i="27" s="1"/>
  <c r="J336" i="27"/>
  <c r="J303" i="27"/>
  <c r="K113" i="27"/>
  <c r="I139" i="27"/>
  <c r="I173" i="27"/>
  <c r="I168" i="27" s="1"/>
  <c r="J239" i="27"/>
  <c r="J93" i="9"/>
  <c r="L113" i="9"/>
  <c r="K168" i="9"/>
  <c r="L185" i="9"/>
  <c r="I271" i="9"/>
  <c r="I238" i="9" s="1"/>
  <c r="K336" i="9"/>
  <c r="K93" i="9"/>
  <c r="K34" i="9" s="1"/>
  <c r="L168" i="9"/>
  <c r="L93" i="9"/>
  <c r="J271" i="9"/>
  <c r="L139" i="9"/>
  <c r="K271" i="9"/>
  <c r="I304" i="9"/>
  <c r="I303" i="9" s="1"/>
  <c r="J65" i="9"/>
  <c r="I139" i="9"/>
  <c r="L271" i="9"/>
  <c r="K65" i="9"/>
  <c r="J304" i="9"/>
  <c r="J303" i="9" s="1"/>
  <c r="J35" i="9"/>
  <c r="L66" i="9"/>
  <c r="L65" i="9" s="1"/>
  <c r="K139" i="9"/>
  <c r="J173" i="9"/>
  <c r="J168" i="9" s="1"/>
  <c r="K304" i="9"/>
  <c r="L303" i="9"/>
  <c r="L35" i="9"/>
  <c r="I104" i="9"/>
  <c r="I93" i="9" s="1"/>
  <c r="I34" i="9" s="1"/>
  <c r="I113" i="9"/>
  <c r="L173" i="9"/>
  <c r="J239" i="9"/>
  <c r="J238" i="9" s="1"/>
  <c r="I186" i="9"/>
  <c r="I185" i="9" s="1"/>
  <c r="K239" i="9"/>
  <c r="K238" i="9" s="1"/>
  <c r="I336" i="9"/>
  <c r="J113" i="9"/>
  <c r="J185" i="9"/>
  <c r="J216" i="9"/>
  <c r="L239" i="9"/>
  <c r="L238" i="9" s="1"/>
  <c r="K139" i="35"/>
  <c r="K34" i="35" s="1"/>
  <c r="L168" i="35"/>
  <c r="K271" i="35"/>
  <c r="K336" i="35"/>
  <c r="J336" i="35"/>
  <c r="J303" i="35" s="1"/>
  <c r="I113" i="35"/>
  <c r="I34" i="35" s="1"/>
  <c r="L139" i="35"/>
  <c r="L271" i="35"/>
  <c r="L336" i="35"/>
  <c r="J113" i="35"/>
  <c r="I173" i="35"/>
  <c r="K186" i="35"/>
  <c r="K185" i="35" s="1"/>
  <c r="I216" i="35"/>
  <c r="I185" i="35" s="1"/>
  <c r="I184" i="35" s="1"/>
  <c r="L186" i="35"/>
  <c r="L185" i="35" s="1"/>
  <c r="J185" i="35"/>
  <c r="J238" i="35"/>
  <c r="K304" i="35"/>
  <c r="K303" i="35" s="1"/>
  <c r="J93" i="35"/>
  <c r="J34" i="35" s="1"/>
  <c r="L304" i="35"/>
  <c r="I303" i="35"/>
  <c r="J65" i="35"/>
  <c r="K239" i="35"/>
  <c r="K238" i="35" s="1"/>
  <c r="L239" i="35"/>
  <c r="L238" i="35" s="1"/>
  <c r="L66" i="35"/>
  <c r="L65" i="35" s="1"/>
  <c r="L34" i="35" s="1"/>
  <c r="K65" i="35"/>
  <c r="J139" i="35"/>
  <c r="J159" i="35"/>
  <c r="J158" i="35" s="1"/>
  <c r="I168" i="35"/>
  <c r="I271" i="35"/>
  <c r="I238" i="35" s="1"/>
  <c r="L271" i="34"/>
  <c r="L238" i="34" s="1"/>
  <c r="K303" i="34"/>
  <c r="I336" i="34"/>
  <c r="K139" i="34"/>
  <c r="L304" i="34"/>
  <c r="L303" i="34" s="1"/>
  <c r="L35" i="34"/>
  <c r="L34" i="34" s="1"/>
  <c r="I113" i="34"/>
  <c r="K173" i="34"/>
  <c r="K168" i="34" s="1"/>
  <c r="L186" i="34"/>
  <c r="L185" i="34" s="1"/>
  <c r="L336" i="34"/>
  <c r="I186" i="34"/>
  <c r="I185" i="34" s="1"/>
  <c r="J113" i="34"/>
  <c r="K159" i="34"/>
  <c r="K158" i="34" s="1"/>
  <c r="J186" i="34"/>
  <c r="J185" i="34" s="1"/>
  <c r="J239" i="34"/>
  <c r="J238" i="34" s="1"/>
  <c r="I93" i="34"/>
  <c r="J104" i="34"/>
  <c r="K113" i="34"/>
  <c r="J168" i="34"/>
  <c r="K185" i="34"/>
  <c r="K239" i="34"/>
  <c r="K238" i="34" s="1"/>
  <c r="I66" i="34"/>
  <c r="I65" i="34" s="1"/>
  <c r="L113" i="34"/>
  <c r="J216" i="34"/>
  <c r="I271" i="34"/>
  <c r="J93" i="34"/>
  <c r="K216" i="34"/>
  <c r="I303" i="34"/>
  <c r="J66" i="34"/>
  <c r="J65" i="34" s="1"/>
  <c r="J34" i="34" s="1"/>
  <c r="K93" i="34"/>
  <c r="I139" i="34"/>
  <c r="I34" i="34" s="1"/>
  <c r="I239" i="34"/>
  <c r="J271" i="34"/>
  <c r="L66" i="24"/>
  <c r="L65" i="24" s="1"/>
  <c r="K139" i="24"/>
  <c r="I173" i="24"/>
  <c r="I216" i="24"/>
  <c r="I185" i="24" s="1"/>
  <c r="L239" i="24"/>
  <c r="L238" i="24" s="1"/>
  <c r="I271" i="24"/>
  <c r="I238" i="24" s="1"/>
  <c r="I65" i="24"/>
  <c r="I34" i="24" s="1"/>
  <c r="L139" i="24"/>
  <c r="J185" i="24"/>
  <c r="J271" i="24"/>
  <c r="J238" i="24" s="1"/>
  <c r="J65" i="24"/>
  <c r="L113" i="24"/>
  <c r="K173" i="24"/>
  <c r="K216" i="24"/>
  <c r="K185" i="24" s="1"/>
  <c r="K271" i="24"/>
  <c r="K238" i="24" s="1"/>
  <c r="L304" i="24"/>
  <c r="L303" i="24" s="1"/>
  <c r="K65" i="24"/>
  <c r="K34" i="24" s="1"/>
  <c r="I93" i="24"/>
  <c r="I113" i="24"/>
  <c r="L186" i="24"/>
  <c r="L185" i="24" s="1"/>
  <c r="L184" i="24" s="1"/>
  <c r="I304" i="24"/>
  <c r="I303" i="24" s="1"/>
  <c r="L35" i="24"/>
  <c r="L104" i="24"/>
  <c r="L93" i="24" s="1"/>
  <c r="J113" i="24"/>
  <c r="J304" i="24"/>
  <c r="J303" i="24" s="1"/>
  <c r="K113" i="24"/>
  <c r="K303" i="24"/>
  <c r="J93" i="24"/>
  <c r="J34" i="24" s="1"/>
  <c r="J104" i="24"/>
  <c r="J168" i="24"/>
  <c r="I168" i="24"/>
  <c r="K168" i="24"/>
  <c r="L34" i="25"/>
  <c r="J113" i="25"/>
  <c r="J336" i="25"/>
  <c r="J93" i="25"/>
  <c r="L113" i="25"/>
  <c r="J159" i="25"/>
  <c r="J158" i="25" s="1"/>
  <c r="J168" i="25"/>
  <c r="L239" i="25"/>
  <c r="I239" i="25"/>
  <c r="I238" i="25" s="1"/>
  <c r="L93" i="25"/>
  <c r="J139" i="25"/>
  <c r="L216" i="25"/>
  <c r="K271" i="25"/>
  <c r="I304" i="25"/>
  <c r="I303" i="25" s="1"/>
  <c r="I139" i="25"/>
  <c r="K168" i="25"/>
  <c r="L271" i="25"/>
  <c r="I66" i="25"/>
  <c r="I65" i="25" s="1"/>
  <c r="L159" i="25"/>
  <c r="L158" i="25" s="1"/>
  <c r="L168" i="25"/>
  <c r="J304" i="25"/>
  <c r="J303" i="25" s="1"/>
  <c r="K304" i="25"/>
  <c r="K303" i="25" s="1"/>
  <c r="I35" i="25"/>
  <c r="J65" i="25"/>
  <c r="L139" i="25"/>
  <c r="K186" i="25"/>
  <c r="K185" i="25" s="1"/>
  <c r="L304" i="25"/>
  <c r="L303" i="25" s="1"/>
  <c r="L186" i="25"/>
  <c r="L185" i="25" s="1"/>
  <c r="J239" i="25"/>
  <c r="J238" i="25" s="1"/>
  <c r="L336" i="25"/>
  <c r="J35" i="25"/>
  <c r="L65" i="25"/>
  <c r="I104" i="25"/>
  <c r="I93" i="25" s="1"/>
  <c r="I113" i="25"/>
  <c r="I186" i="25"/>
  <c r="I185" i="25" s="1"/>
  <c r="I184" i="25" s="1"/>
  <c r="K239" i="25"/>
  <c r="I336" i="25"/>
  <c r="K34" i="25"/>
  <c r="J216" i="25"/>
  <c r="J185" i="25" s="1"/>
  <c r="J184" i="25" s="1"/>
  <c r="K113" i="5"/>
  <c r="K336" i="5"/>
  <c r="K139" i="5"/>
  <c r="L239" i="5"/>
  <c r="L238" i="5" s="1"/>
  <c r="I34" i="5"/>
  <c r="K159" i="5"/>
  <c r="K158" i="5" s="1"/>
  <c r="K34" i="5" s="1"/>
  <c r="K368" i="5" s="1"/>
  <c r="J271" i="5"/>
  <c r="K271" i="5"/>
  <c r="L271" i="5"/>
  <c r="L113" i="5"/>
  <c r="L139" i="5"/>
  <c r="J304" i="5"/>
  <c r="J303" i="5" s="1"/>
  <c r="L168" i="5"/>
  <c r="K304" i="5"/>
  <c r="K303" i="5" s="1"/>
  <c r="J173" i="5"/>
  <c r="J168" i="5" s="1"/>
  <c r="J34" i="5" s="1"/>
  <c r="J216" i="5"/>
  <c r="J185" i="5" s="1"/>
  <c r="L304" i="5"/>
  <c r="L303" i="5" s="1"/>
  <c r="L35" i="5"/>
  <c r="L34" i="5" s="1"/>
  <c r="L186" i="5"/>
  <c r="J239" i="5"/>
  <c r="I336" i="5"/>
  <c r="I303" i="5" s="1"/>
  <c r="I271" i="5"/>
  <c r="I238" i="5" s="1"/>
  <c r="J113" i="5"/>
  <c r="I186" i="5"/>
  <c r="I185" i="5" s="1"/>
  <c r="L216" i="5"/>
  <c r="K239" i="5"/>
  <c r="K238" i="5" s="1"/>
  <c r="K184" i="5" s="1"/>
  <c r="K35" i="23"/>
  <c r="L168" i="23"/>
  <c r="J186" i="23"/>
  <c r="J185" i="23" s="1"/>
  <c r="L303" i="23"/>
  <c r="L184" i="23" s="1"/>
  <c r="J139" i="23"/>
  <c r="J35" i="23"/>
  <c r="J239" i="23"/>
  <c r="J238" i="23" s="1"/>
  <c r="J93" i="23"/>
  <c r="K139" i="23"/>
  <c r="K159" i="23"/>
  <c r="K158" i="23" s="1"/>
  <c r="I186" i="23"/>
  <c r="I185" i="23" s="1"/>
  <c r="I239" i="23"/>
  <c r="I35" i="23"/>
  <c r="I34" i="23" s="1"/>
  <c r="K93" i="23"/>
  <c r="J113" i="23"/>
  <c r="L139" i="23"/>
  <c r="L159" i="23"/>
  <c r="L158" i="23" s="1"/>
  <c r="J173" i="23"/>
  <c r="J168" i="23" s="1"/>
  <c r="I336" i="23"/>
  <c r="I303" i="23" s="1"/>
  <c r="L93" i="23"/>
  <c r="L34" i="23" s="1"/>
  <c r="L368" i="23" s="1"/>
  <c r="L104" i="23"/>
  <c r="K113" i="23"/>
  <c r="L173" i="23"/>
  <c r="K186" i="23"/>
  <c r="K185" i="23" s="1"/>
  <c r="K239" i="23"/>
  <c r="K238" i="23" s="1"/>
  <c r="I271" i="23"/>
  <c r="J336" i="23"/>
  <c r="L113" i="23"/>
  <c r="J271" i="23"/>
  <c r="K336" i="23"/>
  <c r="K303" i="23" s="1"/>
  <c r="J303" i="23"/>
  <c r="J216" i="23"/>
  <c r="K271" i="23"/>
  <c r="L336" i="23"/>
  <c r="L168" i="29"/>
  <c r="I93" i="29"/>
  <c r="K186" i="29"/>
  <c r="K66" i="29"/>
  <c r="K65" i="29" s="1"/>
  <c r="L186" i="29"/>
  <c r="L185" i="29" s="1"/>
  <c r="J185" i="29"/>
  <c r="K239" i="29"/>
  <c r="K238" i="29" s="1"/>
  <c r="I271" i="29"/>
  <c r="J93" i="29"/>
  <c r="K35" i="29"/>
  <c r="K34" i="29" s="1"/>
  <c r="L93" i="29"/>
  <c r="J104" i="29"/>
  <c r="K113" i="29"/>
  <c r="L139" i="29"/>
  <c r="K304" i="29"/>
  <c r="I34" i="29"/>
  <c r="L113" i="29"/>
  <c r="K216" i="29"/>
  <c r="L304" i="29"/>
  <c r="L303" i="29" s="1"/>
  <c r="L104" i="29"/>
  <c r="J168" i="29"/>
  <c r="K336" i="29"/>
  <c r="L34" i="29"/>
  <c r="I65" i="29"/>
  <c r="I168" i="29"/>
  <c r="I239" i="29"/>
  <c r="J113" i="29"/>
  <c r="J66" i="29"/>
  <c r="J65" i="29" s="1"/>
  <c r="J159" i="29"/>
  <c r="J158" i="29" s="1"/>
  <c r="J239" i="29"/>
  <c r="J238" i="29" s="1"/>
  <c r="I336" i="29"/>
  <c r="I303" i="29" s="1"/>
  <c r="J34" i="29"/>
  <c r="K168" i="29"/>
  <c r="I186" i="29"/>
  <c r="I185" i="29" s="1"/>
  <c r="I304" i="22"/>
  <c r="I303" i="22" s="1"/>
  <c r="I184" i="22" s="1"/>
  <c r="L168" i="22"/>
  <c r="L238" i="22"/>
  <c r="J304" i="22"/>
  <c r="J238" i="22"/>
  <c r="K186" i="22"/>
  <c r="K185" i="22" s="1"/>
  <c r="J113" i="22"/>
  <c r="J65" i="22"/>
  <c r="J34" i="22" s="1"/>
  <c r="L304" i="22"/>
  <c r="L303" i="22" s="1"/>
  <c r="I239" i="22"/>
  <c r="I238" i="22" s="1"/>
  <c r="I35" i="22"/>
  <c r="I34" i="22" s="1"/>
  <c r="L35" i="22"/>
  <c r="L185" i="22"/>
  <c r="K271" i="22"/>
  <c r="K238" i="22" s="1"/>
  <c r="K336" i="22"/>
  <c r="K303" i="22" s="1"/>
  <c r="K104" i="22"/>
  <c r="K93" i="22" s="1"/>
  <c r="K34" i="22" s="1"/>
  <c r="K113" i="22"/>
  <c r="L139" i="22"/>
  <c r="J216" i="22"/>
  <c r="J185" i="22" s="1"/>
  <c r="J271" i="22"/>
  <c r="J336" i="22"/>
  <c r="K93" i="20"/>
  <c r="K34" i="20" s="1"/>
  <c r="J239" i="20"/>
  <c r="J238" i="20" s="1"/>
  <c r="L66" i="20"/>
  <c r="L65" i="20" s="1"/>
  <c r="J113" i="20"/>
  <c r="K304" i="20"/>
  <c r="K113" i="20"/>
  <c r="I139" i="20"/>
  <c r="I34" i="20" s="1"/>
  <c r="I186" i="20"/>
  <c r="I185" i="20" s="1"/>
  <c r="J185" i="20"/>
  <c r="L304" i="20"/>
  <c r="L303" i="20" s="1"/>
  <c r="K239" i="20"/>
  <c r="K238" i="20" s="1"/>
  <c r="K65" i="20"/>
  <c r="J139" i="20"/>
  <c r="L239" i="20"/>
  <c r="I239" i="20"/>
  <c r="I238" i="20" s="1"/>
  <c r="J35" i="20"/>
  <c r="J168" i="20"/>
  <c r="I304" i="20"/>
  <c r="K336" i="20"/>
  <c r="L93" i="20"/>
  <c r="L34" i="20" s="1"/>
  <c r="I168" i="20"/>
  <c r="L336" i="20"/>
  <c r="K139" i="20"/>
  <c r="J159" i="20"/>
  <c r="J158" i="20" s="1"/>
  <c r="K271" i="20"/>
  <c r="J304" i="20"/>
  <c r="I336" i="20"/>
  <c r="J93" i="20"/>
  <c r="K168" i="20"/>
  <c r="L271" i="20"/>
  <c r="J336" i="20"/>
  <c r="K239" i="1"/>
  <c r="J336" i="1"/>
  <c r="J303" i="1" s="1"/>
  <c r="K186" i="1"/>
  <c r="K185" i="1" s="1"/>
  <c r="J185" i="1"/>
  <c r="L93" i="1"/>
  <c r="J93" i="1"/>
  <c r="I104" i="1"/>
  <c r="I93" i="1" s="1"/>
  <c r="L239" i="1"/>
  <c r="L238" i="1" s="1"/>
  <c r="I271" i="1"/>
  <c r="I113" i="1"/>
  <c r="J271" i="1"/>
  <c r="J238" i="1" s="1"/>
  <c r="L304" i="1"/>
  <c r="L303" i="1" s="1"/>
  <c r="L104" i="1"/>
  <c r="K271" i="1"/>
  <c r="I304" i="1"/>
  <c r="I303" i="1" s="1"/>
  <c r="L185" i="1"/>
  <c r="K35" i="1"/>
  <c r="L66" i="1"/>
  <c r="L65" i="1" s="1"/>
  <c r="L34" i="1" s="1"/>
  <c r="J104" i="1"/>
  <c r="I139" i="1"/>
  <c r="K304" i="1"/>
  <c r="K303" i="1" s="1"/>
  <c r="L113" i="1"/>
  <c r="I65" i="1"/>
  <c r="I34" i="1" s="1"/>
  <c r="I368" i="1" s="1"/>
  <c r="J113" i="1"/>
  <c r="J159" i="1"/>
  <c r="J158" i="1" s="1"/>
  <c r="J168" i="1"/>
  <c r="J65" i="1"/>
  <c r="J34" i="1" s="1"/>
  <c r="K139" i="1"/>
  <c r="I168" i="1"/>
  <c r="I239" i="1"/>
  <c r="I238" i="1" s="1"/>
  <c r="I184" i="1" s="1"/>
  <c r="I159" i="21"/>
  <c r="I158" i="21" s="1"/>
  <c r="J168" i="21"/>
  <c r="I66" i="21"/>
  <c r="I65" i="21" s="1"/>
  <c r="L168" i="21"/>
  <c r="L216" i="21"/>
  <c r="L271" i="21"/>
  <c r="K336" i="21"/>
  <c r="K303" i="21" s="1"/>
  <c r="L185" i="21"/>
  <c r="J65" i="21"/>
  <c r="I139" i="21"/>
  <c r="I35" i="21"/>
  <c r="K65" i="21"/>
  <c r="J113" i="21"/>
  <c r="J139" i="21"/>
  <c r="J35" i="21"/>
  <c r="K113" i="21"/>
  <c r="K34" i="21" s="1"/>
  <c r="L139" i="21"/>
  <c r="K168" i="21"/>
  <c r="J104" i="21"/>
  <c r="L113" i="21"/>
  <c r="K159" i="21"/>
  <c r="K158" i="21" s="1"/>
  <c r="L35" i="21"/>
  <c r="I173" i="21"/>
  <c r="I168" i="21" s="1"/>
  <c r="I239" i="21"/>
  <c r="J238" i="21"/>
  <c r="I93" i="21"/>
  <c r="K173" i="21"/>
  <c r="I186" i="21"/>
  <c r="I185" i="21" s="1"/>
  <c r="K239" i="21"/>
  <c r="K238" i="21" s="1"/>
  <c r="J93" i="21"/>
  <c r="J185" i="21"/>
  <c r="J184" i="21" s="1"/>
  <c r="L238" i="21"/>
  <c r="I304" i="21"/>
  <c r="I303" i="21" s="1"/>
  <c r="K93" i="21"/>
  <c r="K185" i="21"/>
  <c r="I216" i="21"/>
  <c r="I271" i="21"/>
  <c r="J304" i="21"/>
  <c r="J303" i="21" s="1"/>
  <c r="J35" i="19"/>
  <c r="I113" i="19"/>
  <c r="L139" i="19"/>
  <c r="K186" i="19"/>
  <c r="J239" i="19"/>
  <c r="J238" i="19" s="1"/>
  <c r="J336" i="19"/>
  <c r="K113" i="19"/>
  <c r="J93" i="19"/>
  <c r="L113" i="19"/>
  <c r="I271" i="19"/>
  <c r="K93" i="19"/>
  <c r="K34" i="19" s="1"/>
  <c r="I168" i="19"/>
  <c r="L239" i="19"/>
  <c r="I239" i="19"/>
  <c r="L93" i="19"/>
  <c r="I139" i="19"/>
  <c r="K216" i="19"/>
  <c r="J271" i="19"/>
  <c r="I304" i="19"/>
  <c r="I303" i="19" s="1"/>
  <c r="J168" i="19"/>
  <c r="I66" i="19"/>
  <c r="I65" i="19" s="1"/>
  <c r="I34" i="19" s="1"/>
  <c r="J139" i="19"/>
  <c r="L271" i="19"/>
  <c r="J304" i="19"/>
  <c r="L35" i="19"/>
  <c r="I185" i="19"/>
  <c r="J159" i="19"/>
  <c r="J158" i="19" s="1"/>
  <c r="K304" i="19"/>
  <c r="K303" i="19" s="1"/>
  <c r="L336" i="19"/>
  <c r="J65" i="19"/>
  <c r="K159" i="19"/>
  <c r="K158" i="19" s="1"/>
  <c r="K168" i="19"/>
  <c r="L304" i="19"/>
  <c r="L303" i="19" s="1"/>
  <c r="I336" i="19"/>
  <c r="J185" i="18"/>
  <c r="J238" i="18"/>
  <c r="L303" i="18"/>
  <c r="I303" i="18"/>
  <c r="L104" i="18"/>
  <c r="L93" i="18" s="1"/>
  <c r="L113" i="18"/>
  <c r="K304" i="18"/>
  <c r="K303" i="18" s="1"/>
  <c r="K238" i="18"/>
  <c r="I113" i="18"/>
  <c r="I173" i="18"/>
  <c r="J304" i="18"/>
  <c r="J303" i="18" s="1"/>
  <c r="J113" i="18"/>
  <c r="J173" i="18"/>
  <c r="K113" i="18"/>
  <c r="K173" i="18"/>
  <c r="K168" i="18" s="1"/>
  <c r="I93" i="18"/>
  <c r="L66" i="18"/>
  <c r="L65" i="18" s="1"/>
  <c r="J93" i="18"/>
  <c r="L271" i="18"/>
  <c r="I65" i="18"/>
  <c r="K93" i="18"/>
  <c r="I271" i="18"/>
  <c r="I238" i="18" s="1"/>
  <c r="I184" i="18" s="1"/>
  <c r="K216" i="18"/>
  <c r="L35" i="18"/>
  <c r="J65" i="18"/>
  <c r="J34" i="18" s="1"/>
  <c r="I139" i="18"/>
  <c r="I159" i="18"/>
  <c r="I158" i="18" s="1"/>
  <c r="I168" i="18"/>
  <c r="K185" i="18"/>
  <c r="L239" i="18"/>
  <c r="L238" i="18" s="1"/>
  <c r="J271" i="18"/>
  <c r="I336" i="18"/>
  <c r="I35" i="18"/>
  <c r="K65" i="18"/>
  <c r="K34" i="18" s="1"/>
  <c r="J139" i="18"/>
  <c r="J159" i="18"/>
  <c r="J158" i="18" s="1"/>
  <c r="J168" i="18"/>
  <c r="L186" i="18"/>
  <c r="L185" i="18" s="1"/>
  <c r="K271" i="18"/>
  <c r="J336" i="18"/>
  <c r="J65" i="30"/>
  <c r="J34" i="30" s="1"/>
  <c r="I271" i="30"/>
  <c r="K35" i="30"/>
  <c r="J139" i="30"/>
  <c r="J159" i="30"/>
  <c r="J158" i="30" s="1"/>
  <c r="J168" i="30"/>
  <c r="L239" i="30"/>
  <c r="L238" i="30" s="1"/>
  <c r="I239" i="30"/>
  <c r="L35" i="30"/>
  <c r="L66" i="30"/>
  <c r="L65" i="30" s="1"/>
  <c r="J271" i="30"/>
  <c r="L216" i="30"/>
  <c r="K271" i="30"/>
  <c r="I303" i="30"/>
  <c r="K139" i="30"/>
  <c r="K168" i="30"/>
  <c r="L271" i="30"/>
  <c r="I113" i="30"/>
  <c r="L139" i="30"/>
  <c r="L168" i="30"/>
  <c r="J304" i="30"/>
  <c r="J303" i="30" s="1"/>
  <c r="I93" i="30"/>
  <c r="I34" i="30" s="1"/>
  <c r="J113" i="30"/>
  <c r="K186" i="30"/>
  <c r="K185" i="30" s="1"/>
  <c r="L304" i="30"/>
  <c r="L303" i="30" s="1"/>
  <c r="L186" i="30"/>
  <c r="L185" i="30" s="1"/>
  <c r="L184" i="30" s="1"/>
  <c r="J93" i="30"/>
  <c r="L113" i="30"/>
  <c r="I186" i="30"/>
  <c r="I185" i="30" s="1"/>
  <c r="K239" i="30"/>
  <c r="K238" i="30" s="1"/>
  <c r="I336" i="30"/>
  <c r="K113" i="30"/>
  <c r="J238" i="30"/>
  <c r="I66" i="30"/>
  <c r="I65" i="30" s="1"/>
  <c r="K93" i="30"/>
  <c r="J216" i="30"/>
  <c r="J185" i="30" s="1"/>
  <c r="J184" i="30" s="1"/>
  <c r="F46" i="12"/>
  <c r="C45" i="12"/>
  <c r="C44" i="12"/>
  <c r="C43" i="12"/>
  <c r="C42" i="12"/>
  <c r="C41" i="12"/>
  <c r="C40" i="12"/>
  <c r="C39" i="12"/>
  <c r="C38" i="12"/>
  <c r="C37" i="12"/>
  <c r="C36" i="12"/>
  <c r="H34" i="12"/>
  <c r="H23" i="12" s="1"/>
  <c r="H46" i="12" s="1"/>
  <c r="D34" i="12"/>
  <c r="C33" i="12"/>
  <c r="C32" i="12"/>
  <c r="C31" i="12"/>
  <c r="C30" i="12"/>
  <c r="C29" i="12"/>
  <c r="C28" i="12"/>
  <c r="C27" i="12"/>
  <c r="C26" i="12"/>
  <c r="C25" i="12"/>
  <c r="C24" i="12"/>
  <c r="F23" i="12"/>
  <c r="E23" i="12"/>
  <c r="E46" i="12" s="1"/>
  <c r="C22" i="12"/>
  <c r="C21" i="12"/>
  <c r="C20" i="12"/>
  <c r="C19" i="12"/>
  <c r="J184" i="2" l="1"/>
  <c r="J34" i="2"/>
  <c r="J368" i="2" s="1"/>
  <c r="K184" i="2"/>
  <c r="K368" i="2" s="1"/>
  <c r="L184" i="2"/>
  <c r="L368" i="2" s="1"/>
  <c r="I303" i="2"/>
  <c r="I184" i="2" s="1"/>
  <c r="I368" i="2" s="1"/>
  <c r="I368" i="26"/>
  <c r="I303" i="26"/>
  <c r="J34" i="26"/>
  <c r="J368" i="26" s="1"/>
  <c r="K238" i="26"/>
  <c r="K184" i="26" s="1"/>
  <c r="K368" i="26" s="1"/>
  <c r="L238" i="26"/>
  <c r="I184" i="26"/>
  <c r="L184" i="26"/>
  <c r="L368" i="26" s="1"/>
  <c r="J368" i="27"/>
  <c r="K184" i="27"/>
  <c r="I184" i="27"/>
  <c r="J238" i="27"/>
  <c r="J184" i="27" s="1"/>
  <c r="I34" i="27"/>
  <c r="I368" i="27" s="1"/>
  <c r="K34" i="27"/>
  <c r="I184" i="9"/>
  <c r="I368" i="9" s="1"/>
  <c r="J34" i="9"/>
  <c r="L184" i="9"/>
  <c r="L34" i="9"/>
  <c r="L368" i="9" s="1"/>
  <c r="J184" i="9"/>
  <c r="K303" i="9"/>
  <c r="K184" i="9" s="1"/>
  <c r="K368" i="9" s="1"/>
  <c r="L368" i="35"/>
  <c r="I368" i="35"/>
  <c r="L303" i="35"/>
  <c r="J184" i="35"/>
  <c r="J368" i="35" s="1"/>
  <c r="L184" i="35"/>
  <c r="K184" i="35"/>
  <c r="K368" i="35" s="1"/>
  <c r="K34" i="34"/>
  <c r="L184" i="34"/>
  <c r="K184" i="34"/>
  <c r="L368" i="34"/>
  <c r="J184" i="34"/>
  <c r="J368" i="34" s="1"/>
  <c r="I238" i="34"/>
  <c r="I184" i="34" s="1"/>
  <c r="I368" i="34" s="1"/>
  <c r="I368" i="24"/>
  <c r="I184" i="24"/>
  <c r="K184" i="24"/>
  <c r="K368" i="24" s="1"/>
  <c r="J184" i="24"/>
  <c r="J368" i="24" s="1"/>
  <c r="L34" i="24"/>
  <c r="L368" i="24" s="1"/>
  <c r="I34" i="25"/>
  <c r="I368" i="25" s="1"/>
  <c r="J34" i="25"/>
  <c r="J368" i="25" s="1"/>
  <c r="L238" i="25"/>
  <c r="L184" i="25"/>
  <c r="L368" i="25" s="1"/>
  <c r="K238" i="25"/>
  <c r="K184" i="25" s="1"/>
  <c r="K368" i="25" s="1"/>
  <c r="J184" i="5"/>
  <c r="J368" i="5" s="1"/>
  <c r="I184" i="5"/>
  <c r="I368" i="5" s="1"/>
  <c r="J238" i="5"/>
  <c r="L185" i="5"/>
  <c r="L184" i="5" s="1"/>
  <c r="L368" i="5" s="1"/>
  <c r="J34" i="23"/>
  <c r="J184" i="23"/>
  <c r="K184" i="23"/>
  <c r="I238" i="23"/>
  <c r="I184" i="23"/>
  <c r="I368" i="23" s="1"/>
  <c r="K34" i="23"/>
  <c r="K368" i="23" s="1"/>
  <c r="J368" i="29"/>
  <c r="J184" i="29"/>
  <c r="L184" i="29"/>
  <c r="L368" i="29" s="1"/>
  <c r="K303" i="29"/>
  <c r="I238" i="29"/>
  <c r="I184" i="29" s="1"/>
  <c r="I368" i="29" s="1"/>
  <c r="K185" i="29"/>
  <c r="K184" i="29" s="1"/>
  <c r="K368" i="29" s="1"/>
  <c r="J184" i="22"/>
  <c r="J368" i="22" s="1"/>
  <c r="K184" i="22"/>
  <c r="K368" i="22" s="1"/>
  <c r="L184" i="22"/>
  <c r="J303" i="22"/>
  <c r="L34" i="22"/>
  <c r="L368" i="22" s="1"/>
  <c r="I368" i="22"/>
  <c r="I303" i="20"/>
  <c r="J34" i="20"/>
  <c r="J303" i="20"/>
  <c r="J184" i="20" s="1"/>
  <c r="I184" i="20"/>
  <c r="I368" i="20" s="1"/>
  <c r="L238" i="20"/>
  <c r="L184" i="20" s="1"/>
  <c r="L368" i="20" s="1"/>
  <c r="K303" i="20"/>
  <c r="K184" i="20" s="1"/>
  <c r="K368" i="20" s="1"/>
  <c r="L368" i="1"/>
  <c r="L184" i="1"/>
  <c r="K34" i="1"/>
  <c r="J184" i="1"/>
  <c r="J368" i="1" s="1"/>
  <c r="K238" i="1"/>
  <c r="K184" i="1" s="1"/>
  <c r="K368" i="21"/>
  <c r="I34" i="21"/>
  <c r="L184" i="21"/>
  <c r="J34" i="21"/>
  <c r="J368" i="21" s="1"/>
  <c r="I238" i="21"/>
  <c r="I184" i="21" s="1"/>
  <c r="K184" i="21"/>
  <c r="L34" i="21"/>
  <c r="K368" i="19"/>
  <c r="K185" i="19"/>
  <c r="K184" i="19" s="1"/>
  <c r="L34" i="19"/>
  <c r="L368" i="19" s="1"/>
  <c r="I238" i="19"/>
  <c r="I184" i="19" s="1"/>
  <c r="I368" i="19" s="1"/>
  <c r="J303" i="19"/>
  <c r="J184" i="19" s="1"/>
  <c r="L238" i="19"/>
  <c r="L184" i="19" s="1"/>
  <c r="J34" i="19"/>
  <c r="K368" i="18"/>
  <c r="K184" i="18"/>
  <c r="L184" i="18"/>
  <c r="L34" i="18"/>
  <c r="L368" i="18" s="1"/>
  <c r="J184" i="18"/>
  <c r="J368" i="18" s="1"/>
  <c r="I34" i="18"/>
  <c r="I368" i="18" s="1"/>
  <c r="J368" i="30"/>
  <c r="L34" i="30"/>
  <c r="L368" i="30" s="1"/>
  <c r="I238" i="30"/>
  <c r="I184" i="30" s="1"/>
  <c r="I368" i="30" s="1"/>
  <c r="K34" i="30"/>
  <c r="K368" i="30" s="1"/>
  <c r="K184" i="30"/>
  <c r="G46" i="12"/>
  <c r="C34" i="12"/>
  <c r="D23" i="12"/>
  <c r="D46" i="12" s="1"/>
  <c r="K368" i="27" l="1"/>
  <c r="J368" i="9"/>
  <c r="K368" i="34"/>
  <c r="J368" i="23"/>
  <c r="J368" i="20"/>
  <c r="K368" i="1"/>
  <c r="L368" i="21"/>
  <c r="I368" i="21"/>
  <c r="J368" i="19"/>
  <c r="C46" i="12"/>
  <c r="C23" i="12"/>
  <c r="G24" i="13" l="1"/>
  <c r="F24" i="13"/>
  <c r="E24" i="13"/>
  <c r="D24" i="13"/>
  <c r="H22" i="13"/>
  <c r="H21" i="13"/>
  <c r="H24" i="13" l="1"/>
  <c r="L20" i="10" l="1"/>
  <c r="L25" i="10" l="1"/>
  <c r="J25" i="10"/>
  <c r="H25" i="10"/>
  <c r="F25" i="10"/>
  <c r="E25" i="10"/>
  <c r="N24" i="10"/>
  <c r="N23" i="10"/>
  <c r="N22" i="10"/>
  <c r="N21" i="10"/>
  <c r="N20" i="10"/>
  <c r="N27" i="10" l="1"/>
</calcChain>
</file>

<file path=xl/sharedStrings.xml><?xml version="1.0" encoding="utf-8"?>
<sst xmlns="http://schemas.openxmlformats.org/spreadsheetml/2006/main" count="7633" uniqueCount="501">
  <si>
    <t>Lietuvos Respublikos finansų ministro</t>
  </si>
  <si>
    <t>2008 m. gruodžio 31 d. įsakymu Nr. 1K-465</t>
  </si>
  <si>
    <t xml:space="preserve">       </t>
  </si>
  <si>
    <t>(Lietuvos Respublikos finansų ministro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</si>
  <si>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</si>
  <si>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</si>
  <si>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</si>
  <si>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</si>
  <si>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</si>
  <si>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</si>
  <si>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</si>
  <si>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</si>
  <si>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</si>
  <si>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</si>
  <si>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</si>
  <si>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</si>
  <si>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</si>
  <si>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</si>
  <si>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02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</si>
  <si>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</si>
  <si>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</si>
  <si>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</si>
  <si>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</si>
  <si>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</si>
  <si>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</si>
  <si>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</si>
  <si>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</si>
  <si>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</si>
  <si>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</si>
  <si>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</si>
  <si>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</si>
  <si>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</si>
  <si>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</si>
  <si>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</si>
  <si>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</si>
  <si>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</si>
  <si>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</si>
  <si>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</si>
  <si>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</si>
  <si>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</si>
  <si>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</si>
  <si>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</si>
  <si>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</si>
  <si>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</si>
  <si>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</si>
  <si>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</si>
  <si>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</si>
  <si>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</si>
  <si>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</si>
  <si>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</si>
  <si>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</si>
  <si>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</si>
  <si>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</si>
  <si>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</si>
  <si>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</si>
  <si>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</si>
  <si>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</si>
  <si>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</si>
  <si>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</si>
  <si>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</si>
  <si>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</si>
  <si>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</si>
  <si>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</si>
  <si>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</si>
  <si>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</si>
  <si>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</si>
  <si>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</si>
  <si>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</si>
  <si>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</si>
  <si>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</si>
  <si>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</si>
  <si>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</si>
  <si>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</si>
  <si>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</si>
  <si>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</si>
  <si>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</si>
  <si>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</si>
  <si>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</si>
  <si>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</si>
  <si>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</si>
  <si>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</si>
  <si>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</si>
  <si>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</si>
  <si>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</si>
  <si>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</si>
  <si>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</si>
  <si>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</si>
  <si>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</si>
  <si>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</si>
  <si>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</si>
  <si>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</si>
  <si>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</si>
  <si>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</si>
  <si>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</si>
  <si>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</si>
  <si>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</si>
  <si>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</si>
  <si>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</si>
  <si>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</si>
  <si>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</si>
  <si>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</si>
  <si>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</si>
  <si>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</si>
  <si>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</si>
  <si>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</si>
  <si>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</si>
  <si>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</si>
  <si>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</si>
  <si>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</si>
  <si>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</si>
  <si>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</si>
  <si>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</si>
  <si>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</si>
  <si>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</si>
  <si>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</si>
  <si>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</si>
  <si>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</si>
  <si>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</si>
  <si>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</si>
  <si>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</si>
  <si>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</si>
  <si>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</si>
  <si>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</si>
  <si>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</si>
  <si>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</si>
  <si>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</si>
  <si>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</si>
  <si>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</si>
  <si>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</si>
  <si>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</si>
  <si>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</si>
  <si>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</si>
  <si>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</si>
  <si>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</si>
  <si>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</si>
  <si>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</si>
  <si>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</si>
  <si>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</si>
  <si>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</si>
  <si>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</si>
  <si>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</si>
  <si>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</si>
  <si>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</si>
  <si>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</si>
  <si>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</si>
  <si>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</si>
  <si>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</si>
  <si>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</si>
  <si>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</si>
  <si>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</si>
  <si>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</si>
  <si>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</si>
  <si>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</si>
  <si>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</si>
  <si>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</si>
  <si>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</si>
  <si>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</si>
  <si>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</si>
  <si>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</si>
  <si>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</si>
  <si>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</si>
  <si>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</si>
  <si>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</si>
  <si>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</si>
  <si>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</si>
  <si>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</si>
  <si>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</si>
  <si>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</si>
  <si>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</si>
  <si>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</si>
  <si>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</si>
  <si>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</si>
  <si>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</si>
  <si>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</si>
  <si>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</si>
  <si>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</si>
  <si>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</si>
  <si>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</si>
  <si>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</si>
  <si>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</si>
  <si>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</si>
  <si>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</si>
  <si>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</si>
  <si>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</si>
  <si>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</si>
  <si>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</si>
  <si>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</si>
  <si>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</si>
  <si>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</si>
  <si>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</si>
  <si>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</si>
  <si>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</si>
  <si>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</si>
  <si>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</si>
  <si>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</si>
  <si>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</si>
  <si>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</si>
  <si>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</si>
  <si>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</si>
  <si>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</si>
  <si>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Direktorė</t>
  </si>
  <si>
    <t xml:space="preserve">      (įstaigos vadovo ar jo įgalioto asmens pareigų  pavadinimas)</t>
  </si>
  <si>
    <t>(parašas)</t>
  </si>
  <si>
    <t>(vardas ir pavardė)</t>
  </si>
  <si>
    <t>S</t>
  </si>
  <si>
    <t>Pajamos už paslaugas ir nuomą</t>
  </si>
  <si>
    <t xml:space="preserve"> </t>
  </si>
  <si>
    <t>VBD</t>
  </si>
  <si>
    <t>Valstybės biudžeto specialioji tikslinė dotacija</t>
  </si>
  <si>
    <t xml:space="preserve">P A T V I R T I N T A </t>
  </si>
  <si>
    <t>Klaipėdos rajono savivaldybės</t>
  </si>
  <si>
    <t>administracijos direktoriaus</t>
  </si>
  <si>
    <t>2018 m. vasario 6 d.</t>
  </si>
  <si>
    <t>(Įstaigos pavadinimas)</t>
  </si>
  <si>
    <t>įsakymu Nr.(5.1.1) AV - 306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</si>
  <si>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</si>
  <si>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</si>
  <si>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</si>
  <si>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</si>
  <si>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</si>
  <si>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</si>
  <si>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</si>
  <si>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</si>
  <si>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</si>
  <si>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</si>
  <si>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</si>
  <si>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</si>
  <si>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</si>
  <si>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</si>
  <si>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</si>
  <si>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</si>
  <si>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</si>
  <si>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</si>
  <si>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</si>
  <si>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</si>
  <si>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</si>
  <si>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</si>
  <si>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</si>
  <si>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</si>
  <si>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</si>
  <si>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</si>
  <si>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</si>
  <si>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</si>
  <si>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</si>
  <si>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</si>
  <si>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</si>
  <si>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</si>
  <si>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</si>
  <si>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</si>
  <si>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</si>
  <si>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</si>
  <si>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</si>
  <si>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</si>
  <si>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</si>
  <si>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</si>
  <si>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</si>
  <si>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</si>
  <si>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</si>
  <si>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</si>
  <si>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</si>
  <si>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</si>
  <si>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</si>
  <si>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</si>
  <si>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</si>
  <si>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</si>
  <si>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</si>
  <si>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</si>
  <si>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</si>
  <si>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</si>
  <si>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</si>
  <si>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</si>
  <si>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</si>
  <si>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</si>
  <si>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</si>
  <si>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</si>
  <si>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</si>
  <si>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</si>
  <si>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</si>
  <si>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</si>
  <si>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</si>
  <si>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</si>
  <si>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</si>
  <si>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</si>
  <si>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</si>
  <si>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</si>
  <si>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</si>
  <si>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</si>
  <si>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</si>
  <si>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 xml:space="preserve">  (parašas)</t>
  </si>
  <si>
    <t xml:space="preserve">                                  (vardas ir pavardė)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</si>
  <si>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</si>
  <si>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</si>
  <si>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</si>
  <si>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</si>
  <si>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</si>
  <si>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</si>
  <si>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</si>
  <si>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</si>
  <si>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</si>
  <si>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</si>
  <si>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</si>
  <si>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</si>
  <si>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</si>
  <si>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</si>
  <si>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</si>
  <si>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</si>
  <si>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</si>
  <si>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</si>
  <si>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</si>
  <si>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</si>
  <si>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</si>
  <si>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Iš viso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</si>
  <si>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</si>
  <si>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</si>
  <si>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</si>
  <si>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</si>
  <si>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</si>
  <si>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</si>
  <si>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</si>
  <si>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</si>
  <si>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</si>
  <si>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</si>
  <si>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</si>
  <si>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(Parašas) (Vardas ir pavardė)</t>
  </si>
  <si>
    <t>Medicininių paslaugų įsigijimo išlaidos</t>
  </si>
  <si>
    <t>Finansinio turto padidėjimo išlaidos (finansinio turto įsigijimo / investavimo išlaidos)</t>
  </si>
  <si>
    <t>PATVIRTINTA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</si>
  <si>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</si>
  <si>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</si>
  <si>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</si>
  <si>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</si>
  <si>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</si>
  <si>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</si>
  <si>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</si>
  <si>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</si>
  <si>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</si>
  <si>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</si>
  <si>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</si>
  <si>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</si>
  <si>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Vidaus finansinio turto padidėjimo išlaidos (investavimo į rezidentus išlaidos)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</si>
  <si>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</si>
  <si>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Užsienio finansinio turto padidėjimo išlaidos (investavimo į nerezidentus išlaidos)</t>
  </si>
  <si>
    <t>Vidaus finansinių įsipareigojimų vykdymo išlaidos (kreditoriams rezidentams grąžintos skolos)</t>
  </si>
  <si>
    <r>
      <t>Akcijos (išpirktos)</t>
    </r>
    <r>
      <rPr>
        <sz val="10"/>
        <color rgb="FF000000"/>
        <rFont val="Times New Roman Baltic"/>
      </rPr>
      <t/>
    </r>
  </si>
  <si>
    <t xml:space="preserve">IŠ VISO </t>
  </si>
  <si>
    <t>Socialinės paramos programa</t>
  </si>
  <si>
    <t>Įstaigos ir priemonės, susijusios su socialiai paž</t>
  </si>
  <si>
    <t>10</t>
  </si>
  <si>
    <t>07</t>
  </si>
  <si>
    <t>5.1.2.28. Socialinių įstaigų patalpų remontas, transporto remontas, buitinės, organizacinės technikos, kitų priemonių įsigijimas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</si>
  <si>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</si>
  <si>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</si>
  <si>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</si>
  <si>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</si>
  <si>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</si>
  <si>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</si>
  <si>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Gargždų socialinių paslaugų centras, 163748481, Sodo g.1, Gargždai</t>
  </si>
  <si>
    <t>163748481</t>
  </si>
  <si>
    <t>Viktorija Lygnugarienė</t>
  </si>
  <si>
    <t>5.1.2.1. Dienos globos paslaugų bei specialaus transporto paslaugos teikimas, bendruomenės savipagalbos skatinimas Gargždų socialinių paslaugų centre</t>
  </si>
  <si>
    <t>5.1.2.23. Paslaugų teikimas Gargždų socialinių paslaugų centro padalinyje (Globos centre)</t>
  </si>
  <si>
    <t>5.1.2.16. Paslaugų teikimas Gargždų socialinių paslaugų centro padalinyje (nakvynės namai)</t>
  </si>
  <si>
    <t>Centralizuotos biudžetinių įstaigų buhalterinės apskaitos skyriaus vedėja</t>
  </si>
  <si>
    <t>Gargždų socialinių paslaugų centras</t>
  </si>
  <si>
    <t>2022 Nr.______</t>
  </si>
  <si>
    <t>Sodo g.1, Gargždai</t>
  </si>
  <si>
    <t>01.03.02.09.</t>
  </si>
  <si>
    <t>10.07.01.02.</t>
  </si>
  <si>
    <t>163748481 Sodo g.1 Gargždai</t>
  </si>
  <si>
    <t>GARGŽDŲ SOCIALINIŲ PASLAUGŲ CENTRAS</t>
  </si>
  <si>
    <t>GARGŽDŲ SOCIALINIŲ PASLAUGŲ CENTRAS  163748481</t>
  </si>
  <si>
    <t>Sodo g. 1, Gargždai</t>
  </si>
  <si>
    <t>Rengėjas Renata Zažeckienė, tel 865949010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</si>
  <si>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</si>
  <si>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</si>
  <si>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</si>
  <si>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</si>
  <si>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Viktorija Kaprizkina</t>
  </si>
  <si>
    <t>5.1.2.30. Dotacija akredituotai vaikų dienos socialinei priežiūrai organizuoti, teikti ir administruoti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</si>
  <si>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</si>
  <si>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</si>
  <si>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</si>
  <si>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</si>
  <si>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</si>
  <si>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</si>
  <si>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</si>
  <si>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</si>
  <si>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</si>
  <si>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</si>
  <si>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</si>
  <si>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</si>
  <si>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</si>
  <si>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</si>
  <si>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</si>
  <si>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</si>
  <si>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</si>
  <si>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</si>
  <si>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</si>
  <si>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</si>
  <si>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</si>
  <si>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</si>
  <si>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</si>
  <si>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</si>
  <si>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</si>
  <si>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</si>
  <si>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</si>
  <si>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</si>
  <si>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</si>
  <si>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</si>
  <si>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</si>
  <si>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</si>
  <si>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</si>
  <si>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</si>
  <si>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</si>
  <si>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</si>
  <si>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</si>
  <si>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</si>
  <si>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r>
      <t xml:space="preserve">Metinė, </t>
    </r>
    <r>
      <rPr>
        <b/>
        <u/>
        <sz val="9"/>
        <rFont val="Arial"/>
        <family val="2"/>
      </rPr>
      <t>ketvirtinė</t>
    </r>
    <r>
      <rPr>
        <sz val="9"/>
        <rFont val="Arial"/>
        <family val="2"/>
        <charset val="186"/>
      </rPr>
      <t>, mėnesinė</t>
    </r>
  </si>
  <si>
    <t>Atsargoms</t>
  </si>
  <si>
    <t>(Biudžeto išlaidų sąmatos vykdymo 2022 m. rugsėjo mėn. 30 d. metinės, ketvirtinės ataskaitos forma Nr. 2)</t>
  </si>
  <si>
    <t>2022 M. RUGSĖJO MĖN. 30 D.</t>
  </si>
  <si>
    <t>3 ketvirtis</t>
  </si>
  <si>
    <t>2022.10.02 Nr.________________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</si>
  <si>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</si>
  <si>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</si>
  <si>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</si>
  <si>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</si>
  <si>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</si>
  <si>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</si>
  <si>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 xml:space="preserve">(metinė, </t>
    </r>
    <r>
      <rPr>
        <b/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</rPr>
      <t>)</t>
    </r>
  </si>
  <si>
    <t>Rengėjas, Renata Zažeckienė, tel.: 865949010</t>
  </si>
  <si>
    <r>
      <t xml:space="preserve">(metinė, </t>
    </r>
    <r>
      <rPr>
        <b/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  <family val="1"/>
      </rPr>
      <t>)</t>
    </r>
  </si>
  <si>
    <t>Rengėjas, Renata Zažeckienė, te.: 865949010</t>
  </si>
  <si>
    <r>
      <t>(metinė,</t>
    </r>
    <r>
      <rPr>
        <b/>
        <u/>
        <sz val="8"/>
        <color rgb="FF000000"/>
        <rFont val="Times New Roman"/>
        <family val="1"/>
      </rPr>
      <t xml:space="preserve"> ketvirtinė</t>
    </r>
    <r>
      <rPr>
        <sz val="8"/>
        <color rgb="FF000000"/>
        <rFont val="Times New Roman"/>
        <family val="1"/>
      </rPr>
      <t>)</t>
    </r>
  </si>
  <si>
    <t>Rengėjas, Renata Zažeckienė, tel.:865949010</t>
  </si>
  <si>
    <t>Rengėjas, Renata zažeckienė, tel.: 865949010</t>
  </si>
  <si>
    <r>
      <t>(metinė,</t>
    </r>
    <r>
      <rPr>
        <b/>
        <u/>
        <sz val="8"/>
        <color rgb="FF000000"/>
        <rFont val="Times New Roman"/>
        <family val="1"/>
      </rPr>
      <t xml:space="preserve"> ketvirtinė)</t>
    </r>
  </si>
  <si>
    <t>2022 m. rugpjūčio 30 d. įsakymo Nr. 1K-301  redakcija)</t>
  </si>
  <si>
    <t>2022.10.04 Nr.________________</t>
  </si>
  <si>
    <t>5.1.2.31. Paslaugų teikimas Gargždų socialinių paslaugų centro padalinyje (Pagalba vaikui ir šeimai)</t>
  </si>
  <si>
    <t xml:space="preserve">   (finansinę apskaitą tvarkančio asmanes, centralizuotos apskaitos įstaigos vadovo arba jo įgalioto asmens pareigų pavadinimas)</t>
  </si>
  <si>
    <t>Rengėjas, Renata Zažeckienė, tel.: 86594910</t>
  </si>
  <si>
    <r>
      <t xml:space="preserve">(metinė, </t>
    </r>
    <r>
      <rPr>
        <b/>
        <u/>
        <sz val="8"/>
        <color rgb="FF000000"/>
        <rFont val="Times New Roman"/>
        <family val="1"/>
      </rPr>
      <t>ketvirtin</t>
    </r>
    <r>
      <rPr>
        <b/>
        <sz val="8"/>
        <color rgb="FF000000"/>
        <rFont val="Times New Roman"/>
        <family val="1"/>
      </rPr>
      <t>ė</t>
    </r>
    <r>
      <rPr>
        <sz val="8"/>
        <color rgb="FF000000"/>
        <rFont val="Times New Roman"/>
      </rPr>
      <t>)</t>
    </r>
  </si>
  <si>
    <t xml:space="preserve"> PAŽYMA APIE PAJAMAS UŽ PASLAUGAS IR NUOMĄ  2022 RUGSĖJO 30 D. </t>
  </si>
  <si>
    <t>SAVIVALDYBĖS BIUDŽETINIŲ ĮSTAIGŲ  PAJAMŲ ĮMOKŲ ATASKAITA UŽ  2022  METŲ III KETVIRTĮ</t>
  </si>
  <si>
    <t>2022 m. rugsėjo mėn. 30 d.</t>
  </si>
  <si>
    <t xml:space="preserve">                          2022.10.10 Nr.________________</t>
  </si>
  <si>
    <t>PAŽYMA PRIE MOKĖTINŲ SUMŲ 2022 M.RUGSĖJO MĖN. 30 D. ATASKAITOS 9 PRIEDO</t>
  </si>
  <si>
    <r>
      <t xml:space="preserve">  Metinė, </t>
    </r>
    <r>
      <rPr>
        <b/>
        <u/>
        <sz val="8"/>
        <rFont val="Arial"/>
        <family val="2"/>
      </rPr>
      <t>ketvirtinė</t>
    </r>
  </si>
  <si>
    <t>Centralizuotos biudžetinių įstaigų  apskaitos skyriaus vedėja</t>
  </si>
  <si>
    <t xml:space="preserve">   (finansinę apskaitą tvarkančio asmanes, centralizuotos  įstaigos vadovo arba jo įgalioto asmens pareigų pavadinimas)</t>
  </si>
  <si>
    <t>Centralizuotos biudžetinių įstaigų apskaitos skyriaus vedėja</t>
  </si>
  <si>
    <t>Rengėjas, Renata Zažeckienė, tel 865949010</t>
  </si>
  <si>
    <t>2022.10.10 Nr.________________</t>
  </si>
  <si>
    <t>Forma Nr. B-9   metinė, ketvirtinė  patvirtinta Klaipėdos rajono savivaldybės administracijos direktoriaus  2020 m.  Balandžio 1 d. įsakymu Nr AV-724</t>
  </si>
  <si>
    <t>Gargždų socialinių paslaugų centras, 163748481</t>
  </si>
  <si>
    <t>(Įstaigos pavadinimas, kodas)</t>
  </si>
  <si>
    <t>SVEIKATOS PRIEŽIŪROS, SOCIALINĖS APSAUGOS ETATŲ  IR IŠLAIDŲ DARBO UŽMOKESČIUI  PLANO ĮVYKDYMO ATASKAITA 2022 m. RUGSĖJO  mėn. 30 d.</t>
  </si>
  <si>
    <t xml:space="preserve">2022-10-10  </t>
  </si>
  <si>
    <t>(data ir numeris)</t>
  </si>
  <si>
    <t>Programa:</t>
  </si>
  <si>
    <t>Socialinės paramos</t>
  </si>
  <si>
    <t>Finansavimo šaltinis:     5.1.2.1.   5.1.2.31</t>
  </si>
  <si>
    <t xml:space="preserve">S, SB, VBD </t>
  </si>
  <si>
    <t>Išlaidų klasifikacija pagal valstybės funkcijas:</t>
  </si>
  <si>
    <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</si>
  <si>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</si>
  <si>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</si>
  <si>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</si>
  <si>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</si>
  <si>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</si>
  <si>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</si>
  <si>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</si>
  <si>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</si>
  <si>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</si>
  <si>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</si>
  <si>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</si>
  <si>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</si>
  <si>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</si>
  <si>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</si>
  <si>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</si>
  <si>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</si>
  <si>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</si>
  <si>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</si>
  <si>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</si>
  <si>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</si>
  <si>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</si>
  <si>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</si>
  <si>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</si>
  <si>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</si>
  <si>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</si>
  <si>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</si>
  <si>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</si>
  <si>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</si>
  <si>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</si>
  <si>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</si>
  <si>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Klaipėdos rajono  centralizuotos biudžetinių įstaigų  apskaitos skyriaus vedėja</t>
  </si>
  <si>
    <t>Finansavimo šaltinis:</t>
  </si>
  <si>
    <t>SB, VBD</t>
  </si>
  <si>
    <t>5.1.2.23. Paslaugų teikimas Gargždų socialinių paslaugų centro padalinyje (Globos centras)</t>
  </si>
  <si>
    <t>Klaipėdos rajono  centralizuotos biudžetinių įstaigų buhalterinės apskaitos skyriaus vedėja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</si>
</sst>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4">
    <font>
      <sz val="11"/>
      <color indexed="8"/>
      <name val="Calibri"/>
    </font>
    <font>
      <sz val="9"/>
      <color indexed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i/>
      <sz val="10"/>
      <color rgb="FF000000"/>
      <name val="Times New Roman"/>
      <family val="1"/>
    </font>
    <font>
      <sz val="10"/>
      <color rgb="FF000000"/>
      <name val="Times New Roman Baltic"/>
    </font>
    <font>
      <vertAlign val="superscript"/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u/>
      <sz val="9"/>
      <name val="Arial"/>
      <family val="2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i/>
      <sz val="10"/>
      <color rgb="FF000000"/>
      <name val="Times New Roman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b/>
      <u/>
      <sz val="8"/>
      <color rgb="FF000000"/>
      <name val="Times New Roman"/>
      <family val="1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b/>
      <u/>
      <sz val="8"/>
      <name val="Arial"/>
      <family val="2"/>
    </font>
    <font>
      <sz val="8"/>
      <color indexed="8"/>
      <name val="Calibri"/>
      <family val="2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sz val="11"/>
      <name val="Calibri"/>
      <family val="2"/>
      <scheme val="minor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11"/>
      <name val="Calibri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indexed="1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 applyFill="0" applyProtection="0"/>
    <xf numFmtId="0" fontId="9" fillId="0" borderId="0"/>
    <xf numFmtId="0" fontId="20" fillId="0" borderId="0"/>
    <xf numFmtId="0" fontId="76" fillId="0" borderId="0"/>
    <xf numFmtId="0" fontId="20" fillId="0" borderId="0"/>
    <xf numFmtId="0" fontId="7" fillId="0" borderId="0"/>
  </cellStyleXfs>
  <cellXfs count="824">
    <xf numFmtId="0" fontId="0" fillId="0" borderId="0" xfId="0" applyFill="1" applyProtection="1"/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left" indent="2"/>
    </xf>
    <xf numFmtId="0" fontId="0" fillId="0" borderId="1" xfId="0" applyBorder="1" applyAlignment="1"/>
    <xf numFmtId="0" fontId="0" fillId="0" borderId="0" xfId="0" applyBorder="1" applyAlignme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1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/>
    <xf numFmtId="0" fontId="5" fillId="0" borderId="6" xfId="0" applyFont="1" applyBorder="1" applyAlignment="1"/>
    <xf numFmtId="0" fontId="0" fillId="0" borderId="7" xfId="0" applyBorder="1" applyAlignment="1"/>
    <xf numFmtId="0" fontId="5" fillId="0" borderId="0" xfId="0" applyFont="1"/>
    <xf numFmtId="0" fontId="3" fillId="0" borderId="0" xfId="0" applyFont="1"/>
    <xf numFmtId="0" fontId="0" fillId="0" borderId="0" xfId="0" applyFill="1"/>
    <xf numFmtId="0" fontId="3" fillId="0" borderId="15" xfId="0" applyFont="1" applyFill="1" applyBorder="1"/>
    <xf numFmtId="0" fontId="6" fillId="0" borderId="15" xfId="0" applyFont="1" applyBorder="1"/>
    <xf numFmtId="0" fontId="0" fillId="3" borderId="15" xfId="0" applyFill="1" applyBorder="1"/>
    <xf numFmtId="0" fontId="0" fillId="0" borderId="15" xfId="0" applyFill="1" applyBorder="1"/>
    <xf numFmtId="0" fontId="6" fillId="0" borderId="15" xfId="0" applyFont="1" applyFill="1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2" fontId="0" fillId="3" borderId="15" xfId="0" applyNumberFormat="1" applyFill="1" applyBorder="1"/>
    <xf numFmtId="0" fontId="10" fillId="0" borderId="0" xfId="0" applyFont="1"/>
    <xf numFmtId="0" fontId="11" fillId="0" borderId="0" xfId="0" applyFont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2" fillId="0" borderId="0" xfId="0" applyFont="1" applyAlignment="1"/>
    <xf numFmtId="0" fontId="13" fillId="0" borderId="0" xfId="0" applyFont="1"/>
    <xf numFmtId="0" fontId="13" fillId="0" borderId="0" xfId="0" applyFont="1" applyBorder="1"/>
    <xf numFmtId="0" fontId="14" fillId="0" borderId="1" xfId="0" applyFont="1" applyBorder="1"/>
    <xf numFmtId="0" fontId="15" fillId="0" borderId="1" xfId="0" applyFont="1" applyFill="1" applyBorder="1"/>
    <xf numFmtId="0" fontId="14" fillId="0" borderId="1" xfId="0" applyFont="1" applyFill="1" applyBorder="1"/>
    <xf numFmtId="0" fontId="16" fillId="0" borderId="0" xfId="0" applyFont="1" applyBorder="1" applyAlignment="1"/>
    <xf numFmtId="0" fontId="17" fillId="0" borderId="0" xfId="0" applyFont="1" applyAlignment="1">
      <alignment wrapText="1"/>
    </xf>
    <xf numFmtId="0" fontId="12" fillId="0" borderId="0" xfId="0" applyFont="1" applyFill="1"/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8" fillId="0" borderId="0" xfId="0" applyFont="1"/>
    <xf numFmtId="0" fontId="10" fillId="0" borderId="0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2" fontId="11" fillId="0" borderId="15" xfId="0" quotePrefix="1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0" fontId="11" fillId="0" borderId="15" xfId="0" applyFont="1" applyBorder="1" applyAlignment="1">
      <alignment horizontal="justify" vertical="top" wrapText="1"/>
    </xf>
    <xf numFmtId="0" fontId="11" fillId="0" borderId="15" xfId="0" quotePrefix="1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right" vertical="center" wrapText="1"/>
    </xf>
    <xf numFmtId="2" fontId="11" fillId="0" borderId="14" xfId="0" quotePrefix="1" applyNumberFormat="1" applyFont="1" applyBorder="1" applyAlignment="1">
      <alignment horizontal="center"/>
    </xf>
    <xf numFmtId="0" fontId="10" fillId="0" borderId="0" xfId="0" applyFont="1" applyBorder="1"/>
    <xf numFmtId="0" fontId="16" fillId="0" borderId="0" xfId="2" applyFont="1" applyFill="1" applyAlignment="1"/>
    <xf numFmtId="0" fontId="10" fillId="0" borderId="1" xfId="0" applyFont="1" applyBorder="1"/>
    <xf numFmtId="0" fontId="10" fillId="0" borderId="0" xfId="2" applyFont="1" applyFill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2" applyFont="1" applyFill="1" applyBorder="1" applyAlignment="1">
      <alignment vertical="top"/>
    </xf>
    <xf numFmtId="0" fontId="10" fillId="0" borderId="0" xfId="2" applyFont="1" applyBorder="1"/>
    <xf numFmtId="0" fontId="10" fillId="0" borderId="0" xfId="2" applyFont="1" applyBorder="1" applyAlignment="1">
      <alignment horizontal="center" vertical="top"/>
    </xf>
    <xf numFmtId="0" fontId="21" fillId="0" borderId="0" xfId="0" applyFont="1"/>
    <xf numFmtId="0" fontId="26" fillId="0" borderId="0" xfId="0" applyFont="1"/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28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5" fillId="0" borderId="0" xfId="0" applyFont="1"/>
    <xf numFmtId="0" fontId="29" fillId="0" borderId="0" xfId="0" applyFont="1"/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wrapText="1"/>
    </xf>
    <xf numFmtId="0" fontId="28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164" fontId="28" fillId="0" borderId="0" xfId="0" applyNumberFormat="1" applyFont="1" applyAlignment="1">
      <alignment horizontal="left" vertical="center"/>
    </xf>
    <xf numFmtId="0" fontId="2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4" fontId="28" fillId="0" borderId="0" xfId="0" applyNumberFormat="1" applyFont="1" applyAlignment="1">
      <alignment horizontal="left"/>
    </xf>
    <xf numFmtId="3" fontId="26" fillId="0" borderId="20" xfId="0" applyNumberFormat="1" applyFont="1" applyBorder="1"/>
    <xf numFmtId="0" fontId="24" fillId="0" borderId="0" xfId="0" applyFont="1" applyAlignment="1">
      <alignment horizontal="center"/>
    </xf>
    <xf numFmtId="164" fontId="28" fillId="0" borderId="0" xfId="0" applyNumberFormat="1" applyFont="1" applyAlignment="1">
      <alignment horizontal="right"/>
    </xf>
    <xf numFmtId="1" fontId="26" fillId="0" borderId="20" xfId="0" applyNumberFormat="1" applyFont="1" applyBorder="1"/>
    <xf numFmtId="3" fontId="26" fillId="0" borderId="21" xfId="0" applyNumberFormat="1" applyFont="1" applyBorder="1" applyAlignment="1">
      <alignment horizontal="left"/>
    </xf>
    <xf numFmtId="0" fontId="28" fillId="0" borderId="22" xfId="0" applyFont="1" applyBorder="1" applyAlignment="1">
      <alignment horizontal="right"/>
    </xf>
    <xf numFmtId="0" fontId="26" fillId="0" borderId="23" xfId="0" applyFont="1" applyBorder="1"/>
    <xf numFmtId="0" fontId="26" fillId="0" borderId="20" xfId="0" applyFont="1" applyBorder="1"/>
    <xf numFmtId="0" fontId="28" fillId="0" borderId="24" xfId="0" applyFont="1" applyBorder="1" applyAlignment="1">
      <alignment horizontal="right"/>
    </xf>
    <xf numFmtId="3" fontId="26" fillId="0" borderId="25" xfId="0" applyNumberFormat="1" applyFont="1" applyBorder="1" applyAlignment="1" applyProtection="1">
      <alignment horizontal="left"/>
      <protection locked="0"/>
    </xf>
    <xf numFmtId="3" fontId="26" fillId="0" borderId="26" xfId="0" applyNumberFormat="1" applyFont="1" applyBorder="1"/>
    <xf numFmtId="0" fontId="26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right"/>
    </xf>
    <xf numFmtId="0" fontId="26" fillId="0" borderId="0" xfId="0" applyFont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1" fontId="28" fillId="0" borderId="3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vertical="top" wrapText="1"/>
    </xf>
    <xf numFmtId="0" fontId="31" fillId="0" borderId="26" xfId="0" applyFont="1" applyBorder="1" applyAlignment="1">
      <alignment vertical="top" wrapText="1"/>
    </xf>
    <xf numFmtId="0" fontId="31" fillId="0" borderId="31" xfId="0" applyFont="1" applyBorder="1" applyAlignment="1">
      <alignment vertical="top" wrapText="1"/>
    </xf>
    <xf numFmtId="0" fontId="31" fillId="0" borderId="26" xfId="0" applyFont="1" applyBorder="1" applyAlignment="1">
      <alignment horizontal="center" vertical="top" wrapText="1"/>
    </xf>
    <xf numFmtId="2" fontId="26" fillId="4" borderId="26" xfId="0" applyNumberFormat="1" applyFont="1" applyFill="1" applyBorder="1" applyAlignment="1">
      <alignment horizontal="right" vertical="center" wrapText="1"/>
    </xf>
    <xf numFmtId="2" fontId="26" fillId="4" borderId="20" xfId="0" applyNumberFormat="1" applyFont="1" applyFill="1" applyBorder="1" applyAlignment="1">
      <alignment horizontal="right" vertical="center" wrapText="1"/>
    </xf>
    <xf numFmtId="0" fontId="31" fillId="0" borderId="0" xfId="0" applyFont="1"/>
    <xf numFmtId="0" fontId="31" fillId="0" borderId="30" xfId="0" applyFont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top" wrapText="1"/>
    </xf>
    <xf numFmtId="2" fontId="26" fillId="4" borderId="32" xfId="0" applyNumberFormat="1" applyFont="1" applyFill="1" applyBorder="1" applyAlignment="1">
      <alignment horizontal="right" vertical="center" wrapText="1"/>
    </xf>
    <xf numFmtId="2" fontId="26" fillId="4" borderId="22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0" fontId="26" fillId="0" borderId="31" xfId="0" applyFont="1" applyBorder="1" applyAlignment="1">
      <alignment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23" xfId="0" applyFont="1" applyBorder="1" applyAlignment="1">
      <alignment vertical="top" wrapText="1"/>
    </xf>
    <xf numFmtId="2" fontId="26" fillId="0" borderId="30" xfId="0" applyNumberFormat="1" applyFont="1" applyBorder="1" applyAlignment="1">
      <alignment horizontal="right" vertical="center" wrapText="1"/>
    </xf>
    <xf numFmtId="2" fontId="26" fillId="0" borderId="20" xfId="0" applyNumberFormat="1" applyFont="1" applyBorder="1" applyAlignment="1">
      <alignment horizontal="right" vertical="center" wrapText="1"/>
    </xf>
    <xf numFmtId="2" fontId="26" fillId="0" borderId="26" xfId="0" applyNumberFormat="1" applyFont="1" applyBorder="1" applyAlignment="1">
      <alignment horizontal="right" vertical="center" wrapText="1"/>
    </xf>
    <xf numFmtId="0" fontId="31" fillId="0" borderId="29" xfId="0" applyFont="1" applyBorder="1" applyAlignment="1">
      <alignment vertical="top" wrapText="1"/>
    </xf>
    <xf numFmtId="0" fontId="31" fillId="0" borderId="25" xfId="0" applyFont="1" applyBorder="1" applyAlignment="1">
      <alignment vertical="top" wrapText="1"/>
    </xf>
    <xf numFmtId="2" fontId="26" fillId="4" borderId="30" xfId="0" applyNumberFormat="1" applyFont="1" applyFill="1" applyBorder="1" applyAlignment="1">
      <alignment horizontal="right" vertical="center" wrapText="1"/>
    </xf>
    <xf numFmtId="2" fontId="26" fillId="4" borderId="25" xfId="0" applyNumberFormat="1" applyFont="1" applyFill="1" applyBorder="1" applyAlignment="1">
      <alignment horizontal="right" vertical="center" wrapText="1"/>
    </xf>
    <xf numFmtId="0" fontId="26" fillId="0" borderId="33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22" xfId="0" applyFont="1" applyBorder="1" applyAlignment="1">
      <alignment horizontal="center" vertical="top" wrapText="1"/>
    </xf>
    <xf numFmtId="2" fontId="26" fillId="4" borderId="28" xfId="0" applyNumberFormat="1" applyFont="1" applyFill="1" applyBorder="1" applyAlignment="1">
      <alignment horizontal="right" vertical="center" wrapText="1"/>
    </xf>
    <xf numFmtId="2" fontId="26" fillId="4" borderId="21" xfId="0" applyNumberFormat="1" applyFont="1" applyFill="1" applyBorder="1" applyAlignment="1">
      <alignment horizontal="right" vertical="center" wrapText="1"/>
    </xf>
    <xf numFmtId="1" fontId="26" fillId="0" borderId="26" xfId="0" applyNumberFormat="1" applyFont="1" applyBorder="1" applyAlignment="1">
      <alignment horizontal="center" vertical="top" wrapText="1"/>
    </xf>
    <xf numFmtId="0" fontId="26" fillId="0" borderId="29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center" vertical="top" wrapText="1"/>
    </xf>
    <xf numFmtId="0" fontId="26" fillId="0" borderId="24" xfId="0" applyFont="1" applyBorder="1" applyAlignment="1">
      <alignment vertical="top" wrapText="1"/>
    </xf>
    <xf numFmtId="2" fontId="26" fillId="0" borderId="28" xfId="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horizontal="left" vertical="top" wrapText="1"/>
    </xf>
    <xf numFmtId="0" fontId="31" fillId="0" borderId="29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2" fontId="26" fillId="4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vertical="top"/>
    </xf>
    <xf numFmtId="2" fontId="26" fillId="4" borderId="29" xfId="0" applyNumberFormat="1" applyFont="1" applyFill="1" applyBorder="1" applyAlignment="1">
      <alignment horizontal="right" vertical="center" wrapText="1"/>
    </xf>
    <xf numFmtId="2" fontId="26" fillId="4" borderId="33" xfId="0" applyNumberFormat="1" applyFont="1" applyFill="1" applyBorder="1" applyAlignment="1">
      <alignment horizontal="right" vertical="center" wrapText="1"/>
    </xf>
    <xf numFmtId="0" fontId="31" fillId="0" borderId="23" xfId="0" applyFont="1" applyBorder="1" applyAlignment="1">
      <alignment vertical="top" wrapText="1"/>
    </xf>
    <xf numFmtId="0" fontId="26" fillId="0" borderId="20" xfId="0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31" fillId="0" borderId="31" xfId="0" applyFont="1" applyBorder="1" applyAlignment="1">
      <alignment vertical="center" wrapText="1"/>
    </xf>
    <xf numFmtId="2" fontId="26" fillId="4" borderId="26" xfId="0" applyNumberFormat="1" applyFont="1" applyFill="1" applyBorder="1" applyAlignment="1">
      <alignment horizontal="right" vertical="center"/>
    </xf>
    <xf numFmtId="2" fontId="26" fillId="4" borderId="23" xfId="0" applyNumberFormat="1" applyFont="1" applyFill="1" applyBorder="1" applyAlignment="1">
      <alignment horizontal="right" vertical="center"/>
    </xf>
    <xf numFmtId="2" fontId="26" fillId="4" borderId="20" xfId="0" applyNumberFormat="1" applyFont="1" applyFill="1" applyBorder="1" applyAlignment="1">
      <alignment horizontal="right" vertical="center"/>
    </xf>
    <xf numFmtId="0" fontId="26" fillId="0" borderId="21" xfId="0" applyFont="1" applyBorder="1" applyAlignment="1">
      <alignment horizontal="center" vertical="top" wrapText="1"/>
    </xf>
    <xf numFmtId="2" fontId="26" fillId="4" borderId="27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>
      <alignment wrapText="1"/>
    </xf>
    <xf numFmtId="0" fontId="26" fillId="0" borderId="20" xfId="0" applyFont="1" applyBorder="1" applyAlignment="1">
      <alignment horizontal="center" vertical="center" wrapText="1"/>
    </xf>
    <xf numFmtId="2" fontId="26" fillId="0" borderId="31" xfId="0" applyNumberFormat="1" applyFont="1" applyBorder="1" applyAlignment="1">
      <alignment horizontal="right" vertical="center" wrapText="1"/>
    </xf>
    <xf numFmtId="2" fontId="26" fillId="0" borderId="25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vertical="top" wrapText="1"/>
    </xf>
    <xf numFmtId="0" fontId="31" fillId="0" borderId="30" xfId="0" applyFont="1" applyBorder="1" applyAlignment="1">
      <alignment horizontal="center" vertical="top" wrapText="1"/>
    </xf>
    <xf numFmtId="2" fontId="26" fillId="0" borderId="21" xfId="0" applyNumberFormat="1" applyFont="1" applyBorder="1" applyAlignment="1">
      <alignment horizontal="right" vertical="center" wrapText="1"/>
    </xf>
    <xf numFmtId="2" fontId="26" fillId="0" borderId="27" xfId="0" applyNumberFormat="1" applyFont="1" applyBorder="1" applyAlignment="1">
      <alignment horizontal="right" vertical="center" wrapText="1"/>
    </xf>
    <xf numFmtId="2" fontId="26" fillId="0" borderId="32" xfId="0" applyNumberFormat="1" applyFont="1" applyBorder="1" applyAlignment="1">
      <alignment horizontal="right" vertical="center" wrapText="1"/>
    </xf>
    <xf numFmtId="2" fontId="26" fillId="0" borderId="22" xfId="0" applyNumberFormat="1" applyFont="1" applyBorder="1" applyAlignment="1">
      <alignment horizontal="right" vertical="center" wrapText="1"/>
    </xf>
    <xf numFmtId="1" fontId="26" fillId="0" borderId="20" xfId="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2" fontId="26" fillId="0" borderId="19" xfId="0" applyNumberFormat="1" applyFont="1" applyBorder="1" applyAlignment="1">
      <alignment horizontal="right" vertical="center" wrapText="1"/>
    </xf>
    <xf numFmtId="2" fontId="26" fillId="0" borderId="23" xfId="0" applyNumberFormat="1" applyFont="1" applyBorder="1" applyAlignment="1">
      <alignment horizontal="right" vertical="center" wrapText="1"/>
    </xf>
    <xf numFmtId="164" fontId="26" fillId="5" borderId="30" xfId="0" applyNumberFormat="1" applyFont="1" applyFill="1" applyBorder="1" applyAlignment="1">
      <alignment horizontal="right" vertical="center" wrapText="1"/>
    </xf>
    <xf numFmtId="0" fontId="33" fillId="0" borderId="28" xfId="0" applyFont="1" applyBorder="1" applyAlignment="1">
      <alignment horizontal="center" vertical="top" wrapText="1"/>
    </xf>
    <xf numFmtId="0" fontId="36" fillId="0" borderId="26" xfId="0" applyFont="1" applyBorder="1" applyAlignment="1">
      <alignment vertical="top" wrapText="1"/>
    </xf>
    <xf numFmtId="0" fontId="36" fillId="0" borderId="26" xfId="0" applyFont="1" applyBorder="1" applyAlignment="1">
      <alignment horizontal="center" vertical="top" wrapText="1"/>
    </xf>
    <xf numFmtId="2" fontId="26" fillId="4" borderId="31" xfId="0" applyNumberFormat="1" applyFont="1" applyFill="1" applyBorder="1" applyAlignment="1">
      <alignment horizontal="right" vertical="center" wrapText="1"/>
    </xf>
    <xf numFmtId="2" fontId="26" fillId="4" borderId="19" xfId="0" applyNumberFormat="1" applyFont="1" applyFill="1" applyBorder="1" applyAlignment="1">
      <alignment horizontal="right" vertical="center" wrapText="1"/>
    </xf>
    <xf numFmtId="164" fontId="26" fillId="6" borderId="26" xfId="0" applyNumberFormat="1" applyFont="1" applyFill="1" applyBorder="1" applyAlignment="1">
      <alignment horizontal="right" vertical="center" wrapText="1"/>
    </xf>
    <xf numFmtId="2" fontId="26" fillId="0" borderId="24" xfId="0" applyNumberFormat="1" applyFont="1" applyBorder="1" applyAlignment="1">
      <alignment horizontal="right" vertical="center" wrapText="1"/>
    </xf>
    <xf numFmtId="2" fontId="26" fillId="4" borderId="24" xfId="0" applyNumberFormat="1" applyFont="1" applyFill="1" applyBorder="1" applyAlignment="1">
      <alignment horizontal="right" vertical="center" wrapText="1"/>
    </xf>
    <xf numFmtId="0" fontId="26" fillId="0" borderId="26" xfId="0" applyFont="1" applyBorder="1"/>
    <xf numFmtId="0" fontId="26" fillId="0" borderId="31" xfId="0" applyFont="1" applyBorder="1"/>
    <xf numFmtId="0" fontId="26" fillId="0" borderId="20" xfId="0" applyFont="1" applyBorder="1" applyAlignment="1">
      <alignment horizontal="center"/>
    </xf>
    <xf numFmtId="0" fontId="31" fillId="0" borderId="31" xfId="0" applyFont="1" applyBorder="1"/>
    <xf numFmtId="164" fontId="26" fillId="0" borderId="24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horizontal="right" vertical="center"/>
    </xf>
    <xf numFmtId="164" fontId="26" fillId="0" borderId="19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39" fillId="0" borderId="0" xfId="0" applyFont="1" applyAlignment="1">
      <alignment horizontal="center" vertical="top"/>
    </xf>
    <xf numFmtId="0" fontId="38" fillId="0" borderId="24" xfId="0" applyFont="1" applyBorder="1" applyAlignment="1">
      <alignment horizontal="center" vertical="top"/>
    </xf>
    <xf numFmtId="0" fontId="0" fillId="0" borderId="34" xfId="0" applyFill="1" applyBorder="1" applyAlignment="1" applyProtection="1">
      <alignment horizontal="right" vertical="center"/>
    </xf>
    <xf numFmtId="0" fontId="40" fillId="0" borderId="19" xfId="0" applyFont="1" applyBorder="1" applyAlignment="1">
      <alignment wrapText="1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/>
    <xf numFmtId="0" fontId="7" fillId="0" borderId="15" xfId="0" applyFont="1" applyFill="1" applyBorder="1"/>
    <xf numFmtId="0" fontId="1" fillId="0" borderId="15" xfId="1" applyFont="1" applyBorder="1" applyAlignment="1">
      <alignment vertical="top" wrapText="1"/>
    </xf>
    <xf numFmtId="0" fontId="1" fillId="0" borderId="15" xfId="1" applyFont="1" applyBorder="1" applyAlignment="1">
      <alignment horizontal="left" vertical="top" wrapText="1"/>
    </xf>
    <xf numFmtId="0" fontId="23" fillId="0" borderId="24" xfId="0" applyFont="1" applyBorder="1"/>
    <xf numFmtId="0" fontId="42" fillId="0" borderId="17" xfId="0" applyFont="1" applyFill="1" applyBorder="1" applyProtection="1"/>
    <xf numFmtId="0" fontId="45" fillId="0" borderId="0" xfId="0" applyFont="1" applyFill="1" applyAlignment="1" applyProtection="1">
      <alignment horizontal="center" vertical="center" wrapText="1"/>
    </xf>
    <xf numFmtId="14" fontId="44" fillId="0" borderId="0" xfId="0" applyNumberFormat="1" applyFont="1" applyFill="1" applyAlignment="1" applyProtection="1">
      <alignment vertical="center" wrapText="1"/>
    </xf>
    <xf numFmtId="0" fontId="45" fillId="0" borderId="0" xfId="0" applyFont="1" applyFill="1" applyAlignment="1" applyProtection="1">
      <alignment vertical="center" wrapText="1"/>
    </xf>
    <xf numFmtId="0" fontId="44" fillId="7" borderId="34" xfId="0" applyFont="1" applyFill="1" applyBorder="1" applyAlignment="1" applyProtection="1">
      <alignment horizontal="center" vertical="center" wrapText="1"/>
    </xf>
    <xf numFmtId="0" fontId="44" fillId="7" borderId="34" xfId="0" applyFont="1" applyFill="1" applyBorder="1" applyAlignment="1" applyProtection="1">
      <alignment horizontal="center" vertical="center"/>
    </xf>
    <xf numFmtId="0" fontId="45" fillId="0" borderId="34" xfId="0" applyFont="1" applyFill="1" applyBorder="1" applyAlignment="1" applyProtection="1">
      <alignment horizontal="center" vertical="center" wrapText="1"/>
    </xf>
    <xf numFmtId="49" fontId="45" fillId="0" borderId="34" xfId="0" applyNumberFormat="1" applyFont="1" applyFill="1" applyBorder="1" applyAlignment="1" applyProtection="1">
      <alignment horizontal="center" vertical="center"/>
    </xf>
    <xf numFmtId="2" fontId="45" fillId="0" borderId="34" xfId="0" applyNumberFormat="1" applyFont="1" applyFill="1" applyBorder="1" applyAlignment="1" applyProtection="1">
      <alignment horizontal="right" vertical="center"/>
    </xf>
    <xf numFmtId="0" fontId="49" fillId="0" borderId="34" xfId="0" applyFont="1" applyFill="1" applyBorder="1" applyAlignment="1" applyProtection="1">
      <alignment horizontal="right" vertical="center"/>
    </xf>
    <xf numFmtId="49" fontId="44" fillId="0" borderId="34" xfId="0" applyNumberFormat="1" applyFont="1" applyFill="1" applyBorder="1" applyAlignment="1" applyProtection="1">
      <alignment horizontal="center" vertical="center"/>
    </xf>
    <xf numFmtId="2" fontId="44" fillId="0" borderId="34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wrapText="1"/>
    </xf>
    <xf numFmtId="0" fontId="50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/>
    <xf numFmtId="164" fontId="51" fillId="0" borderId="0" xfId="0" applyNumberFormat="1" applyFont="1" applyAlignment="1">
      <alignment horizontal="left" vertical="center" wrapText="1"/>
    </xf>
    <xf numFmtId="0" fontId="52" fillId="0" borderId="0" xfId="0" applyFont="1"/>
    <xf numFmtId="0" fontId="51" fillId="0" borderId="0" xfId="0" applyFont="1" applyAlignment="1">
      <alignment horizontal="left"/>
    </xf>
    <xf numFmtId="164" fontId="51" fillId="0" borderId="0" xfId="0" applyNumberFormat="1" applyFont="1" applyAlignment="1">
      <alignment horizontal="right" vertical="center"/>
    </xf>
    <xf numFmtId="0" fontId="53" fillId="0" borderId="0" xfId="0" applyFont="1"/>
    <xf numFmtId="0" fontId="54" fillId="0" borderId="0" xfId="0" applyFont="1"/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1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51" fillId="0" borderId="0" xfId="0" applyFont="1"/>
    <xf numFmtId="0" fontId="55" fillId="0" borderId="0" xfId="0" applyFont="1" applyAlignment="1">
      <alignment horizontal="center" vertical="center" wrapText="1"/>
    </xf>
    <xf numFmtId="164" fontId="51" fillId="0" borderId="0" xfId="0" applyNumberFormat="1" applyFont="1" applyAlignment="1">
      <alignment horizontal="left" vertic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164" fontId="51" fillId="0" borderId="0" xfId="0" applyNumberFormat="1" applyFont="1" applyAlignment="1">
      <alignment horizontal="left"/>
    </xf>
    <xf numFmtId="3" fontId="50" fillId="0" borderId="20" xfId="0" applyNumberFormat="1" applyFont="1" applyBorder="1"/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64" fontId="51" fillId="0" borderId="0" xfId="0" applyNumberFormat="1" applyFont="1" applyAlignment="1">
      <alignment horizontal="right"/>
    </xf>
    <xf numFmtId="1" fontId="50" fillId="0" borderId="20" xfId="0" applyNumberFormat="1" applyFont="1" applyBorder="1"/>
    <xf numFmtId="0" fontId="51" fillId="0" borderId="0" xfId="0" applyFont="1" applyAlignment="1">
      <alignment horizontal="right"/>
    </xf>
    <xf numFmtId="3" fontId="50" fillId="0" borderId="21" xfId="0" applyNumberFormat="1" applyFont="1" applyBorder="1" applyAlignment="1">
      <alignment horizontal="left"/>
    </xf>
    <xf numFmtId="0" fontId="51" fillId="0" borderId="22" xfId="0" applyFont="1" applyBorder="1" applyAlignment="1">
      <alignment horizontal="right"/>
    </xf>
    <xf numFmtId="0" fontId="50" fillId="0" borderId="23" xfId="0" applyFont="1" applyBorder="1"/>
    <xf numFmtId="0" fontId="50" fillId="0" borderId="20" xfId="0" applyFont="1" applyBorder="1"/>
    <xf numFmtId="0" fontId="51" fillId="0" borderId="24" xfId="0" applyFont="1" applyBorder="1" applyAlignment="1">
      <alignment horizontal="right"/>
    </xf>
    <xf numFmtId="0" fontId="51" fillId="0" borderId="0" xfId="0" applyFont="1" applyAlignment="1">
      <alignment horizontal="right"/>
    </xf>
    <xf numFmtId="3" fontId="50" fillId="0" borderId="25" xfId="0" applyNumberFormat="1" applyFont="1" applyBorder="1" applyAlignment="1" applyProtection="1">
      <alignment horizontal="left"/>
      <protection locked="0"/>
    </xf>
    <xf numFmtId="3" fontId="50" fillId="0" borderId="26" xfId="0" applyNumberFormat="1" applyFont="1" applyBorder="1"/>
    <xf numFmtId="0" fontId="50" fillId="0" borderId="19" xfId="0" applyFont="1" applyBorder="1" applyAlignment="1">
      <alignment horizontal="center"/>
    </xf>
    <xf numFmtId="164" fontId="51" fillId="0" borderId="19" xfId="0" applyNumberFormat="1" applyFont="1" applyBorder="1" applyAlignment="1">
      <alignment horizontal="right"/>
    </xf>
    <xf numFmtId="0" fontId="50" fillId="0" borderId="0" xfId="0" applyFont="1" applyAlignment="1">
      <alignment horizontal="center" vertical="center"/>
    </xf>
    <xf numFmtId="49" fontId="57" fillId="0" borderId="20" xfId="0" applyNumberFormat="1" applyFont="1" applyBorder="1" applyAlignment="1">
      <alignment horizontal="center" vertical="center" wrapText="1"/>
    </xf>
    <xf numFmtId="49" fontId="57" fillId="0" borderId="30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49" fontId="51" fillId="0" borderId="26" xfId="0" applyNumberFormat="1" applyFont="1" applyBorder="1" applyAlignment="1">
      <alignment horizontal="center" vertical="center" wrapText="1"/>
    </xf>
    <xf numFmtId="49" fontId="51" fillId="0" borderId="20" xfId="0" applyNumberFormat="1" applyFont="1" applyBorder="1" applyAlignment="1">
      <alignment horizontal="center" vertical="center" wrapText="1"/>
    </xf>
    <xf numFmtId="1" fontId="51" fillId="0" borderId="30" xfId="0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vertical="top" wrapText="1"/>
    </xf>
    <xf numFmtId="0" fontId="58" fillId="0" borderId="26" xfId="0" applyFont="1" applyBorder="1" applyAlignment="1">
      <alignment vertical="top" wrapText="1"/>
    </xf>
    <xf numFmtId="0" fontId="58" fillId="0" borderId="31" xfId="0" applyFont="1" applyBorder="1" applyAlignment="1">
      <alignment vertical="top" wrapText="1"/>
    </xf>
    <xf numFmtId="0" fontId="58" fillId="0" borderId="26" xfId="0" applyFont="1" applyBorder="1" applyAlignment="1">
      <alignment horizontal="center" vertical="top" wrapText="1"/>
    </xf>
    <xf numFmtId="2" fontId="50" fillId="4" borderId="26" xfId="0" applyNumberFormat="1" applyFont="1" applyFill="1" applyBorder="1" applyAlignment="1">
      <alignment horizontal="right" vertical="center" wrapText="1"/>
    </xf>
    <xf numFmtId="2" fontId="50" fillId="4" borderId="20" xfId="0" applyNumberFormat="1" applyFont="1" applyFill="1" applyBorder="1" applyAlignment="1">
      <alignment horizontal="right" vertical="center" wrapText="1"/>
    </xf>
    <xf numFmtId="0" fontId="58" fillId="0" borderId="0" xfId="0" applyFont="1"/>
    <xf numFmtId="0" fontId="58" fillId="0" borderId="30" xfId="0" applyFont="1" applyBorder="1" applyAlignment="1">
      <alignment vertical="top" wrapText="1"/>
    </xf>
    <xf numFmtId="0" fontId="50" fillId="0" borderId="30" xfId="0" applyFont="1" applyBorder="1" applyAlignment="1">
      <alignment vertical="top" wrapText="1"/>
    </xf>
    <xf numFmtId="0" fontId="50" fillId="0" borderId="19" xfId="0" applyFont="1" applyBorder="1" applyAlignment="1">
      <alignment vertical="top" wrapText="1"/>
    </xf>
    <xf numFmtId="0" fontId="50" fillId="0" borderId="25" xfId="0" applyFont="1" applyBorder="1" applyAlignment="1">
      <alignment vertical="top" wrapText="1"/>
    </xf>
    <xf numFmtId="0" fontId="50" fillId="0" borderId="30" xfId="0" applyFont="1" applyBorder="1" applyAlignment="1">
      <alignment horizontal="center" vertical="top" wrapText="1"/>
    </xf>
    <xf numFmtId="0" fontId="58" fillId="0" borderId="19" xfId="0" applyFont="1" applyBorder="1" applyAlignment="1">
      <alignment vertical="top" wrapText="1"/>
    </xf>
    <xf numFmtId="2" fontId="50" fillId="4" borderId="32" xfId="0" applyNumberFormat="1" applyFont="1" applyFill="1" applyBorder="1" applyAlignment="1">
      <alignment horizontal="right" vertical="center" wrapText="1"/>
    </xf>
    <xf numFmtId="2" fontId="50" fillId="4" borderId="22" xfId="0" applyNumberFormat="1" applyFont="1" applyFill="1" applyBorder="1" applyAlignment="1">
      <alignment horizontal="right" vertical="center" wrapText="1"/>
    </xf>
    <xf numFmtId="0" fontId="50" fillId="0" borderId="20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50" fillId="0" borderId="31" xfId="0" applyFont="1" applyBorder="1" applyAlignment="1">
      <alignment vertical="top" wrapText="1"/>
    </xf>
    <xf numFmtId="0" fontId="50" fillId="0" borderId="26" xfId="0" applyFont="1" applyBorder="1" applyAlignment="1">
      <alignment horizontal="center" vertical="top" wrapText="1"/>
    </xf>
    <xf numFmtId="0" fontId="50" fillId="0" borderId="23" xfId="0" applyFont="1" applyBorder="1" applyAlignment="1">
      <alignment vertical="top" wrapText="1"/>
    </xf>
    <xf numFmtId="2" fontId="50" fillId="0" borderId="30" xfId="0" applyNumberFormat="1" applyFont="1" applyBorder="1" applyAlignment="1">
      <alignment horizontal="right" vertical="center" wrapText="1"/>
    </xf>
    <xf numFmtId="2" fontId="50" fillId="0" borderId="20" xfId="0" applyNumberFormat="1" applyFont="1" applyBorder="1" applyAlignment="1">
      <alignment horizontal="right" vertical="center" wrapText="1"/>
    </xf>
    <xf numFmtId="2" fontId="50" fillId="0" borderId="26" xfId="0" applyNumberFormat="1" applyFont="1" applyBorder="1" applyAlignment="1">
      <alignment horizontal="right" vertical="center" wrapText="1"/>
    </xf>
    <xf numFmtId="0" fontId="58" fillId="0" borderId="29" xfId="0" applyFont="1" applyBorder="1" applyAlignment="1">
      <alignment vertical="top" wrapText="1"/>
    </xf>
    <xf numFmtId="0" fontId="58" fillId="0" borderId="25" xfId="0" applyFont="1" applyBorder="1" applyAlignment="1">
      <alignment vertical="top" wrapText="1"/>
    </xf>
    <xf numFmtId="2" fontId="50" fillId="4" borderId="30" xfId="0" applyNumberFormat="1" applyFont="1" applyFill="1" applyBorder="1" applyAlignment="1">
      <alignment horizontal="right" vertical="center" wrapText="1"/>
    </xf>
    <xf numFmtId="2" fontId="50" fillId="4" borderId="25" xfId="0" applyNumberFormat="1" applyFont="1" applyFill="1" applyBorder="1" applyAlignment="1">
      <alignment horizontal="right" vertical="center" wrapText="1"/>
    </xf>
    <xf numFmtId="0" fontId="50" fillId="0" borderId="33" xfId="0" applyFont="1" applyBorder="1" applyAlignment="1">
      <alignment vertical="top" wrapText="1"/>
    </xf>
    <xf numFmtId="0" fontId="50" fillId="0" borderId="32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0" borderId="22" xfId="0" applyFont="1" applyBorder="1" applyAlignment="1">
      <alignment horizontal="center" vertical="top" wrapText="1"/>
    </xf>
    <xf numFmtId="2" fontId="50" fillId="4" borderId="28" xfId="0" applyNumberFormat="1" applyFont="1" applyFill="1" applyBorder="1" applyAlignment="1">
      <alignment horizontal="right" vertical="center" wrapText="1"/>
    </xf>
    <xf numFmtId="2" fontId="50" fillId="4" borderId="21" xfId="0" applyNumberFormat="1" applyFont="1" applyFill="1" applyBorder="1" applyAlignment="1">
      <alignment horizontal="right" vertical="center" wrapText="1"/>
    </xf>
    <xf numFmtId="1" fontId="50" fillId="0" borderId="26" xfId="0" applyNumberFormat="1" applyFont="1" applyBorder="1" applyAlignment="1">
      <alignment horizontal="center" vertical="top" wrapText="1"/>
    </xf>
    <xf numFmtId="0" fontId="50" fillId="0" borderId="29" xfId="0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50" fillId="0" borderId="28" xfId="0" applyFont="1" applyBorder="1" applyAlignment="1">
      <alignment vertical="top" wrapText="1"/>
    </xf>
    <xf numFmtId="0" fontId="50" fillId="0" borderId="28" xfId="0" applyFont="1" applyBorder="1" applyAlignment="1">
      <alignment horizontal="center" vertical="top" wrapText="1"/>
    </xf>
    <xf numFmtId="0" fontId="50" fillId="0" borderId="24" xfId="0" applyFont="1" applyBorder="1" applyAlignment="1">
      <alignment vertical="top" wrapText="1"/>
    </xf>
    <xf numFmtId="2" fontId="50" fillId="0" borderId="28" xfId="0" applyNumberFormat="1" applyFont="1" applyBorder="1" applyAlignment="1">
      <alignment horizontal="right" vertical="center" wrapText="1"/>
    </xf>
    <xf numFmtId="0" fontId="50" fillId="0" borderId="31" xfId="0" applyFont="1" applyBorder="1" applyAlignment="1">
      <alignment horizontal="left" vertical="top" wrapText="1"/>
    </xf>
    <xf numFmtId="0" fontId="58" fillId="0" borderId="29" xfId="0" applyFont="1" applyBorder="1" applyAlignment="1">
      <alignment vertical="center" wrapText="1"/>
    </xf>
    <xf numFmtId="0" fontId="58" fillId="0" borderId="25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2" fontId="50" fillId="4" borderId="23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vertical="top"/>
    </xf>
    <xf numFmtId="2" fontId="50" fillId="4" borderId="29" xfId="0" applyNumberFormat="1" applyFont="1" applyFill="1" applyBorder="1" applyAlignment="1">
      <alignment horizontal="right" vertical="center" wrapText="1"/>
    </xf>
    <xf numFmtId="2" fontId="50" fillId="4" borderId="33" xfId="0" applyNumberFormat="1" applyFont="1" applyFill="1" applyBorder="1" applyAlignment="1">
      <alignment horizontal="right" vertical="center" wrapText="1"/>
    </xf>
    <xf numFmtId="0" fontId="58" fillId="0" borderId="23" xfId="0" applyFont="1" applyBorder="1" applyAlignment="1">
      <alignment vertical="top" wrapText="1"/>
    </xf>
    <xf numFmtId="0" fontId="50" fillId="0" borderId="20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0" fillId="0" borderId="25" xfId="0" applyFont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52" fillId="0" borderId="24" xfId="0" applyFont="1" applyBorder="1"/>
    <xf numFmtId="0" fontId="58" fillId="0" borderId="31" xfId="0" applyFont="1" applyBorder="1" applyAlignment="1">
      <alignment vertical="center" wrapText="1"/>
    </xf>
    <xf numFmtId="2" fontId="50" fillId="4" borderId="26" xfId="0" applyNumberFormat="1" applyFont="1" applyFill="1" applyBorder="1" applyAlignment="1">
      <alignment horizontal="right" vertical="center"/>
    </xf>
    <xf numFmtId="2" fontId="50" fillId="4" borderId="23" xfId="0" applyNumberFormat="1" applyFont="1" applyFill="1" applyBorder="1" applyAlignment="1">
      <alignment horizontal="right" vertical="center"/>
    </xf>
    <xf numFmtId="2" fontId="50" fillId="4" borderId="20" xfId="0" applyNumberFormat="1" applyFont="1" applyFill="1" applyBorder="1" applyAlignment="1">
      <alignment horizontal="right" vertical="center"/>
    </xf>
    <xf numFmtId="0" fontId="50" fillId="0" borderId="21" xfId="0" applyFont="1" applyBorder="1" applyAlignment="1">
      <alignment horizontal="center" vertical="top" wrapText="1"/>
    </xf>
    <xf numFmtId="2" fontId="50" fillId="4" borderId="27" xfId="0" applyNumberFormat="1" applyFont="1" applyFill="1" applyBorder="1" applyAlignment="1">
      <alignment horizontal="right" vertical="center" wrapText="1"/>
    </xf>
    <xf numFmtId="0" fontId="50" fillId="0" borderId="20" xfId="0" applyFont="1" applyBorder="1" applyAlignment="1">
      <alignment wrapText="1"/>
    </xf>
    <xf numFmtId="0" fontId="50" fillId="0" borderId="20" xfId="0" applyFont="1" applyBorder="1" applyAlignment="1">
      <alignment horizontal="center" vertical="center" wrapText="1"/>
    </xf>
    <xf numFmtId="2" fontId="50" fillId="0" borderId="31" xfId="0" applyNumberFormat="1" applyFont="1" applyBorder="1" applyAlignment="1">
      <alignment horizontal="right" vertical="center" wrapText="1"/>
    </xf>
    <xf numFmtId="2" fontId="50" fillId="0" borderId="25" xfId="0" applyNumberFormat="1" applyFont="1" applyBorder="1" applyAlignment="1">
      <alignment horizontal="right" vertical="center" wrapText="1"/>
    </xf>
    <xf numFmtId="0" fontId="50" fillId="0" borderId="27" xfId="0" applyFont="1" applyBorder="1" applyAlignment="1">
      <alignment vertical="top" wrapText="1"/>
    </xf>
    <xf numFmtId="0" fontId="58" fillId="0" borderId="30" xfId="0" applyFont="1" applyBorder="1" applyAlignment="1">
      <alignment horizontal="center" vertical="top" wrapText="1"/>
    </xf>
    <xf numFmtId="2" fontId="50" fillId="0" borderId="21" xfId="0" applyNumberFormat="1" applyFont="1" applyBorder="1" applyAlignment="1">
      <alignment horizontal="right" vertical="center" wrapText="1"/>
    </xf>
    <xf numFmtId="2" fontId="50" fillId="0" borderId="27" xfId="0" applyNumberFormat="1" applyFont="1" applyBorder="1" applyAlignment="1">
      <alignment horizontal="right" vertical="center" wrapText="1"/>
    </xf>
    <xf numFmtId="2" fontId="50" fillId="0" borderId="32" xfId="0" applyNumberFormat="1" applyFont="1" applyBorder="1" applyAlignment="1">
      <alignment horizontal="right" vertical="center" wrapText="1"/>
    </xf>
    <xf numFmtId="2" fontId="50" fillId="0" borderId="22" xfId="0" applyNumberFormat="1" applyFont="1" applyBorder="1" applyAlignment="1">
      <alignment horizontal="right" vertical="center" wrapText="1"/>
    </xf>
    <xf numFmtId="1" fontId="50" fillId="0" borderId="20" xfId="0" applyNumberFormat="1" applyFont="1" applyBorder="1" applyAlignment="1">
      <alignment horizontal="right" vertical="center" wrapText="1"/>
    </xf>
    <xf numFmtId="0" fontId="50" fillId="0" borderId="31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top" wrapText="1"/>
    </xf>
    <xf numFmtId="0" fontId="50" fillId="0" borderId="31" xfId="0" applyFont="1" applyBorder="1" applyAlignment="1">
      <alignment horizontal="center" vertical="top" wrapText="1"/>
    </xf>
    <xf numFmtId="2" fontId="50" fillId="0" borderId="19" xfId="0" applyNumberFormat="1" applyFont="1" applyBorder="1" applyAlignment="1">
      <alignment horizontal="right" vertical="center" wrapText="1"/>
    </xf>
    <xf numFmtId="2" fontId="50" fillId="0" borderId="23" xfId="0" applyNumberFormat="1" applyFont="1" applyBorder="1" applyAlignment="1">
      <alignment horizontal="right" vertical="center" wrapText="1"/>
    </xf>
    <xf numFmtId="164" fontId="50" fillId="5" borderId="30" xfId="0" applyNumberFormat="1" applyFont="1" applyFill="1" applyBorder="1" applyAlignment="1">
      <alignment horizontal="right" vertical="center" wrapText="1"/>
    </xf>
    <xf numFmtId="0" fontId="60" fillId="0" borderId="28" xfId="0" applyFont="1" applyBorder="1" applyAlignment="1">
      <alignment horizontal="center" vertical="top" wrapText="1"/>
    </xf>
    <xf numFmtId="0" fontId="62" fillId="0" borderId="26" xfId="0" applyFont="1" applyBorder="1" applyAlignment="1">
      <alignment vertical="top" wrapText="1"/>
    </xf>
    <xf numFmtId="0" fontId="62" fillId="0" borderId="26" xfId="0" applyFont="1" applyBorder="1" applyAlignment="1">
      <alignment horizontal="center" vertical="top" wrapText="1"/>
    </xf>
    <xf numFmtId="2" fontId="50" fillId="4" borderId="31" xfId="0" applyNumberFormat="1" applyFont="1" applyFill="1" applyBorder="1" applyAlignment="1">
      <alignment horizontal="right" vertical="center" wrapText="1"/>
    </xf>
    <xf numFmtId="2" fontId="50" fillId="4" borderId="19" xfId="0" applyNumberFormat="1" applyFont="1" applyFill="1" applyBorder="1" applyAlignment="1">
      <alignment horizontal="right" vertical="center" wrapText="1"/>
    </xf>
    <xf numFmtId="164" fontId="50" fillId="6" borderId="26" xfId="0" applyNumberFormat="1" applyFont="1" applyFill="1" applyBorder="1" applyAlignment="1">
      <alignment horizontal="right" vertical="center" wrapText="1"/>
    </xf>
    <xf numFmtId="2" fontId="50" fillId="0" borderId="24" xfId="0" applyNumberFormat="1" applyFont="1" applyBorder="1" applyAlignment="1">
      <alignment horizontal="right" vertical="center" wrapText="1"/>
    </xf>
    <xf numFmtId="2" fontId="50" fillId="4" borderId="24" xfId="0" applyNumberFormat="1" applyFont="1" applyFill="1" applyBorder="1" applyAlignment="1">
      <alignment horizontal="right" vertical="center" wrapText="1"/>
    </xf>
    <xf numFmtId="0" fontId="50" fillId="0" borderId="26" xfId="0" applyFont="1" applyBorder="1"/>
    <xf numFmtId="0" fontId="50" fillId="0" borderId="31" xfId="0" applyFont="1" applyBorder="1"/>
    <xf numFmtId="0" fontId="50" fillId="0" borderId="20" xfId="0" applyFont="1" applyBorder="1" applyAlignment="1">
      <alignment horizontal="center"/>
    </xf>
    <xf numFmtId="0" fontId="58" fillId="0" borderId="31" xfId="0" applyFont="1" applyBorder="1"/>
    <xf numFmtId="164" fontId="50" fillId="0" borderId="24" xfId="0" applyNumberFormat="1" applyFont="1" applyBorder="1" applyAlignment="1">
      <alignment horizontal="right" vertical="center"/>
    </xf>
    <xf numFmtId="164" fontId="50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vertical="center" wrapText="1"/>
    </xf>
    <xf numFmtId="164" fontId="50" fillId="0" borderId="19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 horizontal="center" vertical="top"/>
    </xf>
    <xf numFmtId="0" fontId="64" fillId="0" borderId="0" xfId="0" applyFont="1" applyAlignment="1">
      <alignment horizontal="center" vertical="top"/>
    </xf>
    <xf numFmtId="0" fontId="63" fillId="0" borderId="24" xfId="0" applyFont="1" applyBorder="1" applyAlignment="1">
      <alignment horizontal="center" vertical="top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right"/>
    </xf>
    <xf numFmtId="0" fontId="63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8" fillId="0" borderId="0" xfId="0" applyFont="1" applyAlignment="1">
      <alignment horizontal="center" vertical="top"/>
    </xf>
    <xf numFmtId="0" fontId="45" fillId="0" borderId="34" xfId="0" applyFont="1" applyFill="1" applyBorder="1" applyAlignment="1" applyProtection="1">
      <alignment horizontal="left" vertical="center" wrapText="1"/>
    </xf>
    <xf numFmtId="0" fontId="45" fillId="0" borderId="0" xfId="0" applyFont="1" applyFill="1" applyProtection="1"/>
    <xf numFmtId="0" fontId="50" fillId="0" borderId="24" xfId="0" applyFont="1" applyBorder="1" applyAlignment="1">
      <alignment wrapText="1"/>
    </xf>
    <xf numFmtId="0" fontId="46" fillId="0" borderId="0" xfId="0" applyFont="1" applyFill="1" applyAlignment="1" applyProtection="1">
      <alignment horizontal="center"/>
    </xf>
    <xf numFmtId="0" fontId="45" fillId="0" borderId="0" xfId="0" applyFont="1" applyFill="1" applyProtection="1"/>
    <xf numFmtId="0" fontId="45" fillId="0" borderId="0" xfId="0" applyFont="1" applyFill="1" applyAlignment="1" applyProtection="1">
      <alignment horizontal="left"/>
    </xf>
    <xf numFmtId="0" fontId="46" fillId="0" borderId="0" xfId="0" applyFont="1" applyFill="1" applyProtection="1"/>
    <xf numFmtId="0" fontId="48" fillId="0" borderId="0" xfId="0" applyFont="1" applyFill="1" applyAlignment="1" applyProtection="1">
      <alignment horizontal="left"/>
    </xf>
    <xf numFmtId="0" fontId="66" fillId="0" borderId="0" xfId="0" applyFont="1" applyFill="1" applyProtection="1"/>
    <xf numFmtId="0" fontId="48" fillId="0" borderId="0" xfId="0" applyFont="1" applyFill="1" applyAlignment="1" applyProtection="1">
      <alignment horizontal="center"/>
    </xf>
    <xf numFmtId="0" fontId="46" fillId="0" borderId="0" xfId="0" applyFont="1" applyFill="1" applyAlignment="1" applyProtection="1">
      <alignment horizontal="center" vertical="center"/>
    </xf>
    <xf numFmtId="0" fontId="67" fillId="0" borderId="0" xfId="0" applyFont="1" applyFill="1" applyAlignment="1" applyProtection="1">
      <alignment horizontal="center" wrapText="1"/>
    </xf>
    <xf numFmtId="0" fontId="46" fillId="0" borderId="0" xfId="0" applyFont="1" applyFill="1" applyAlignment="1" applyProtection="1">
      <alignment horizontal="center" wrapText="1"/>
    </xf>
    <xf numFmtId="0" fontId="67" fillId="0" borderId="0" xfId="0" applyFont="1" applyFill="1" applyAlignment="1" applyProtection="1">
      <alignment horizontal="center"/>
    </xf>
    <xf numFmtId="0" fontId="46" fillId="0" borderId="0" xfId="0" applyFont="1" applyFill="1" applyAlignment="1" applyProtection="1">
      <alignment horizontal="left"/>
    </xf>
    <xf numFmtId="0" fontId="68" fillId="0" borderId="0" xfId="0" applyFont="1" applyFill="1" applyAlignment="1" applyProtection="1">
      <alignment horizontal="right" vertical="center"/>
    </xf>
    <xf numFmtId="164" fontId="68" fillId="0" borderId="0" xfId="0" applyNumberFormat="1" applyFont="1" applyFill="1" applyAlignment="1" applyProtection="1">
      <alignment vertical="center"/>
    </xf>
    <xf numFmtId="164" fontId="46" fillId="0" borderId="0" xfId="0" applyNumberFormat="1" applyFont="1" applyFill="1" applyAlignment="1" applyProtection="1">
      <alignment horizontal="center"/>
    </xf>
    <xf numFmtId="164" fontId="46" fillId="0" borderId="0" xfId="0" applyNumberFormat="1" applyFont="1" applyFill="1" applyAlignment="1" applyProtection="1">
      <alignment horizontal="right" vertical="center"/>
    </xf>
    <xf numFmtId="0" fontId="68" fillId="0" borderId="38" xfId="0" applyFont="1" applyFill="1" applyBorder="1" applyProtection="1"/>
    <xf numFmtId="0" fontId="46" fillId="0" borderId="0" xfId="0" applyFont="1" applyFill="1" applyAlignment="1" applyProtection="1">
      <alignment horizontal="right"/>
    </xf>
    <xf numFmtId="0" fontId="68" fillId="0" borderId="0" xfId="0" applyFont="1" applyFill="1" applyProtection="1"/>
    <xf numFmtId="0" fontId="68" fillId="0" borderId="0" xfId="0" applyFont="1" applyFill="1" applyAlignment="1" applyProtection="1">
      <alignment horizontal="right"/>
    </xf>
    <xf numFmtId="0" fontId="46" fillId="0" borderId="39" xfId="0" applyFont="1" applyFill="1" applyBorder="1" applyAlignment="1" applyProtection="1">
      <alignment horizontal="center"/>
    </xf>
    <xf numFmtId="0" fontId="67" fillId="0" borderId="38" xfId="0" applyFont="1" applyFill="1" applyBorder="1" applyAlignment="1" applyProtection="1">
      <alignment horizontal="center" vertical="center" wrapText="1"/>
    </xf>
    <xf numFmtId="0" fontId="46" fillId="0" borderId="38" xfId="0" applyFont="1" applyFill="1" applyBorder="1" applyAlignment="1" applyProtection="1">
      <alignment horizontal="center" vertical="center"/>
    </xf>
    <xf numFmtId="0" fontId="67" fillId="0" borderId="38" xfId="0" applyFont="1" applyFill="1" applyBorder="1" applyAlignment="1" applyProtection="1">
      <alignment horizontal="center" vertical="top"/>
    </xf>
    <xf numFmtId="0" fontId="46" fillId="0" borderId="38" xfId="0" applyFont="1" applyFill="1" applyBorder="1" applyAlignment="1" applyProtection="1">
      <alignment horizontal="center" vertical="top"/>
    </xf>
    <xf numFmtId="0" fontId="67" fillId="0" borderId="38" xfId="0" applyFont="1" applyFill="1" applyBorder="1" applyAlignment="1" applyProtection="1">
      <alignment vertical="center"/>
    </xf>
    <xf numFmtId="0" fontId="67" fillId="0" borderId="38" xfId="0" applyFont="1" applyFill="1" applyBorder="1" applyAlignment="1" applyProtection="1">
      <alignment horizontal="center" vertical="center"/>
    </xf>
    <xf numFmtId="2" fontId="67" fillId="0" borderId="38" xfId="0" applyNumberFormat="1" applyFont="1" applyFill="1" applyBorder="1" applyAlignment="1" applyProtection="1">
      <alignment horizontal="right" vertical="center"/>
    </xf>
    <xf numFmtId="0" fontId="67" fillId="0" borderId="38" xfId="0" applyFont="1" applyFill="1" applyBorder="1" applyAlignment="1" applyProtection="1">
      <alignment vertical="center" wrapText="1"/>
    </xf>
    <xf numFmtId="0" fontId="46" fillId="0" borderId="38" xfId="0" applyFont="1" applyFill="1" applyBorder="1" applyAlignment="1" applyProtection="1">
      <alignment vertical="center" wrapText="1"/>
    </xf>
    <xf numFmtId="2" fontId="46" fillId="0" borderId="38" xfId="0" applyNumberFormat="1" applyFont="1" applyFill="1" applyBorder="1" applyAlignment="1" applyProtection="1">
      <alignment horizontal="right" vertical="center"/>
    </xf>
    <xf numFmtId="2" fontId="67" fillId="8" borderId="38" xfId="0" applyNumberFormat="1" applyFont="1" applyFill="1" applyBorder="1" applyAlignment="1" applyProtection="1">
      <alignment horizontal="right" vertical="center"/>
    </xf>
    <xf numFmtId="0" fontId="46" fillId="0" borderId="38" xfId="0" applyFont="1" applyFill="1" applyBorder="1" applyAlignment="1" applyProtection="1">
      <alignment vertical="top" wrapText="1"/>
    </xf>
    <xf numFmtId="0" fontId="46" fillId="8" borderId="38" xfId="0" applyFont="1" applyFill="1" applyBorder="1" applyAlignment="1" applyProtection="1">
      <alignment vertical="center" wrapText="1"/>
    </xf>
    <xf numFmtId="1" fontId="67" fillId="0" borderId="38" xfId="0" applyNumberFormat="1" applyFont="1" applyFill="1" applyBorder="1" applyAlignment="1" applyProtection="1">
      <alignment horizontal="center" vertical="top"/>
    </xf>
    <xf numFmtId="1" fontId="46" fillId="0" borderId="38" xfId="0" applyNumberFormat="1" applyFont="1" applyFill="1" applyBorder="1" applyAlignment="1" applyProtection="1">
      <alignment horizontal="center" vertical="top" wrapText="1"/>
    </xf>
    <xf numFmtId="1" fontId="67" fillId="0" borderId="38" xfId="0" applyNumberFormat="1" applyFont="1" applyFill="1" applyBorder="1" applyAlignment="1" applyProtection="1">
      <alignment horizontal="center" vertical="top" wrapText="1"/>
    </xf>
    <xf numFmtId="0" fontId="67" fillId="0" borderId="38" xfId="0" applyFont="1" applyFill="1" applyBorder="1" applyAlignment="1" applyProtection="1">
      <alignment vertical="top" wrapText="1"/>
    </xf>
    <xf numFmtId="0" fontId="46" fillId="0" borderId="0" xfId="0" applyFont="1" applyFill="1" applyAlignment="1" applyProtection="1">
      <alignment horizontal="center" vertical="top"/>
    </xf>
    <xf numFmtId="0" fontId="67" fillId="0" borderId="0" xfId="0" applyFont="1" applyFill="1" applyAlignment="1" applyProtection="1">
      <alignment horizontal="center" vertical="top" wrapText="1"/>
    </xf>
    <xf numFmtId="0" fontId="46" fillId="0" borderId="0" xfId="0" applyFont="1" applyFill="1" applyAlignment="1" applyProtection="1">
      <alignment vertical="center"/>
    </xf>
    <xf numFmtId="164" fontId="46" fillId="0" borderId="40" xfId="0" applyNumberFormat="1" applyFont="1" applyFill="1" applyBorder="1" applyAlignment="1" applyProtection="1">
      <alignment horizontal="right" vertical="center"/>
    </xf>
    <xf numFmtId="0" fontId="67" fillId="0" borderId="0" xfId="0" applyFont="1" applyFill="1" applyAlignment="1" applyProtection="1">
      <alignment horizontal="center" vertical="center" wrapText="1"/>
    </xf>
    <xf numFmtId="0" fontId="46" fillId="0" borderId="0" xfId="0" applyFont="1" applyFill="1" applyAlignment="1" applyProtection="1">
      <alignment vertical="top"/>
    </xf>
    <xf numFmtId="0" fontId="46" fillId="0" borderId="17" xfId="0" applyFont="1" applyFill="1" applyBorder="1" applyAlignment="1" applyProtection="1">
      <alignment vertical="center"/>
    </xf>
    <xf numFmtId="0" fontId="46" fillId="0" borderId="17" xfId="0" applyFont="1" applyFill="1" applyBorder="1" applyProtection="1"/>
    <xf numFmtId="0" fontId="68" fillId="0" borderId="0" xfId="0" applyFont="1" applyFill="1" applyAlignment="1" applyProtection="1">
      <alignment horizontal="center" vertical="center" wrapText="1"/>
    </xf>
    <xf numFmtId="0" fontId="46" fillId="0" borderId="0" xfId="0" applyFont="1" applyFill="1" applyAlignment="1" applyProtection="1">
      <alignment horizontal="center" vertical="center" wrapText="1"/>
    </xf>
    <xf numFmtId="0" fontId="69" fillId="0" borderId="18" xfId="0" applyFont="1" applyFill="1" applyBorder="1" applyAlignment="1" applyProtection="1">
      <alignment horizontal="center" vertical="top"/>
    </xf>
    <xf numFmtId="0" fontId="70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vertical="top"/>
    </xf>
    <xf numFmtId="0" fontId="70" fillId="0" borderId="0" xfId="0" applyFont="1" applyFill="1" applyProtection="1"/>
    <xf numFmtId="0" fontId="69" fillId="0" borderId="0" xfId="0" applyFont="1" applyFill="1" applyProtection="1"/>
    <xf numFmtId="0" fontId="48" fillId="0" borderId="0" xfId="0" applyFont="1" applyFill="1" applyProtection="1"/>
    <xf numFmtId="0" fontId="46" fillId="0" borderId="0" xfId="0" applyFont="1" applyFill="1" applyBorder="1" applyProtection="1"/>
    <xf numFmtId="0" fontId="26" fillId="0" borderId="0" xfId="0" applyFont="1" applyAlignment="1">
      <alignment horizontal="center"/>
    </xf>
    <xf numFmtId="0" fontId="63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1" fillId="0" borderId="0" xfId="0" applyFont="1"/>
    <xf numFmtId="0" fontId="51" fillId="0" borderId="0" xfId="0" applyFont="1" applyAlignment="1">
      <alignment horizontal="center" vertical="center" wrapText="1"/>
    </xf>
    <xf numFmtId="0" fontId="45" fillId="0" borderId="34" xfId="0" applyFont="1" applyFill="1" applyBorder="1" applyAlignment="1" applyProtection="1">
      <alignment horizontal="left" vertical="center" wrapText="1"/>
    </xf>
    <xf numFmtId="0" fontId="45" fillId="0" borderId="0" xfId="0" applyFont="1" applyFill="1" applyProtection="1"/>
    <xf numFmtId="0" fontId="51" fillId="0" borderId="0" xfId="0" applyFont="1"/>
    <xf numFmtId="0" fontId="73" fillId="0" borderId="0" xfId="0" applyFont="1" applyProtection="1">
      <protection locked="0"/>
    </xf>
    <xf numFmtId="0" fontId="75" fillId="0" borderId="0" xfId="0" applyFont="1"/>
    <xf numFmtId="0" fontId="17" fillId="0" borderId="0" xfId="0" applyFont="1" applyAlignment="1" applyProtection="1">
      <alignment wrapText="1"/>
      <protection locked="0"/>
    </xf>
    <xf numFmtId="0" fontId="77" fillId="0" borderId="0" xfId="3" applyFont="1" applyProtection="1">
      <protection locked="0"/>
    </xf>
    <xf numFmtId="0" fontId="73" fillId="0" borderId="0" xfId="0" applyFont="1" applyAlignment="1" applyProtection="1">
      <alignment wrapText="1"/>
      <protection locked="0"/>
    </xf>
    <xf numFmtId="0" fontId="73" fillId="0" borderId="0" xfId="0" applyFont="1" applyAlignment="1" applyProtection="1">
      <alignment horizontal="center"/>
      <protection locked="0"/>
    </xf>
    <xf numFmtId="0" fontId="78" fillId="0" borderId="0" xfId="3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3" fillId="0" borderId="0" xfId="4" applyFont="1" applyAlignment="1" applyProtection="1">
      <alignment vertical="center" wrapText="1"/>
      <protection locked="0"/>
    </xf>
    <xf numFmtId="0" fontId="73" fillId="0" borderId="0" xfId="4" applyFont="1" applyProtection="1">
      <protection locked="0"/>
    </xf>
    <xf numFmtId="0" fontId="73" fillId="0" borderId="0" xfId="4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73" fillId="0" borderId="0" xfId="4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" fontId="80" fillId="0" borderId="0" xfId="0" applyNumberFormat="1" applyFont="1" applyProtection="1">
      <protection locked="0"/>
    </xf>
    <xf numFmtId="0" fontId="82" fillId="0" borderId="0" xfId="4" applyFont="1" applyAlignment="1" applyProtection="1">
      <alignment wrapText="1"/>
      <protection locked="0"/>
    </xf>
    <xf numFmtId="164" fontId="83" fillId="0" borderId="0" xfId="5" applyNumberFormat="1" applyFont="1" applyProtection="1">
      <protection locked="0"/>
    </xf>
    <xf numFmtId="164" fontId="83" fillId="0" borderId="0" xfId="5" applyNumberFormat="1" applyFont="1" applyAlignment="1" applyProtection="1">
      <alignment horizontal="left"/>
      <protection locked="0"/>
    </xf>
    <xf numFmtId="164" fontId="83" fillId="0" borderId="0" xfId="5" applyNumberFormat="1" applyFont="1" applyAlignment="1" applyProtection="1">
      <alignment horizontal="center"/>
      <protection locked="0"/>
    </xf>
    <xf numFmtId="1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quotePrefix="1" applyFont="1" applyBorder="1" applyAlignment="1" applyProtection="1">
      <alignment horizontal="center" vertical="center"/>
      <protection locked="0"/>
    </xf>
    <xf numFmtId="1" fontId="20" fillId="0" borderId="15" xfId="0" quotePrefix="1" applyNumberFormat="1" applyFont="1" applyBorder="1" applyAlignment="1" applyProtection="1">
      <alignment horizontal="center" vertical="center"/>
      <protection locked="0"/>
    </xf>
    <xf numFmtId="0" fontId="82" fillId="0" borderId="0" xfId="4" applyFont="1" applyAlignment="1" applyProtection="1">
      <alignment vertical="center" wrapText="1"/>
      <protection locked="0"/>
    </xf>
    <xf numFmtId="164" fontId="83" fillId="0" borderId="0" xfId="5" applyNumberFormat="1" applyFont="1" applyAlignment="1" applyProtection="1">
      <alignment horizontal="right"/>
      <protection locked="0"/>
    </xf>
    <xf numFmtId="0" fontId="84" fillId="0" borderId="13" xfId="0" applyFont="1" applyBorder="1" applyProtection="1">
      <protection locked="0"/>
    </xf>
    <xf numFmtId="0" fontId="10" fillId="0" borderId="13" xfId="0" applyFont="1" applyBorder="1" applyProtection="1">
      <protection locked="0"/>
    </xf>
    <xf numFmtId="164" fontId="77" fillId="0" borderId="0" xfId="5" applyNumberFormat="1" applyFont="1" applyProtection="1">
      <protection locked="0"/>
    </xf>
    <xf numFmtId="0" fontId="84" fillId="0" borderId="48" xfId="0" applyFont="1" applyBorder="1" applyAlignment="1" applyProtection="1">
      <alignment horizontal="center" vertical="center" wrapText="1"/>
      <protection locked="0"/>
    </xf>
    <xf numFmtId="0" fontId="84" fillId="0" borderId="15" xfId="0" applyFont="1" applyBorder="1" applyAlignment="1" applyProtection="1">
      <alignment horizontal="center" vertical="center" wrapText="1"/>
      <protection locked="0"/>
    </xf>
    <xf numFmtId="0" fontId="84" fillId="0" borderId="12" xfId="0" applyFont="1" applyBorder="1" applyAlignment="1" applyProtection="1">
      <alignment horizontal="center" vertical="center" wrapText="1"/>
      <protection locked="0"/>
    </xf>
    <xf numFmtId="0" fontId="84" fillId="0" borderId="52" xfId="0" applyFont="1" applyBorder="1" applyAlignment="1" applyProtection="1">
      <alignment horizontal="center" vertical="center" wrapText="1"/>
      <protection locked="0"/>
    </xf>
    <xf numFmtId="0" fontId="84" fillId="0" borderId="54" xfId="0" applyFont="1" applyBorder="1" applyAlignment="1" applyProtection="1">
      <alignment horizontal="center" wrapText="1"/>
      <protection locked="0"/>
    </xf>
    <xf numFmtId="0" fontId="84" fillId="0" borderId="48" xfId="0" applyFont="1" applyBorder="1" applyAlignment="1" applyProtection="1">
      <alignment horizontal="center" wrapText="1"/>
      <protection locked="0"/>
    </xf>
    <xf numFmtId="0" fontId="84" fillId="0" borderId="15" xfId="0" applyFont="1" applyBorder="1" applyAlignment="1" applyProtection="1">
      <alignment horizontal="center" wrapText="1"/>
      <protection locked="0"/>
    </xf>
    <xf numFmtId="0" fontId="84" fillId="0" borderId="12" xfId="0" applyFont="1" applyBorder="1" applyAlignment="1" applyProtection="1">
      <alignment horizontal="center" wrapText="1"/>
      <protection locked="0"/>
    </xf>
    <xf numFmtId="0" fontId="84" fillId="0" borderId="52" xfId="0" applyFont="1" applyBorder="1" applyAlignment="1" applyProtection="1">
      <alignment horizontal="center" wrapText="1"/>
      <protection locked="0"/>
    </xf>
    <xf numFmtId="0" fontId="84" fillId="0" borderId="49" xfId="0" applyFont="1" applyBorder="1" applyAlignment="1" applyProtection="1">
      <alignment horizontal="center" wrapText="1"/>
      <protection locked="0"/>
    </xf>
    <xf numFmtId="0" fontId="86" fillId="0" borderId="0" xfId="0" applyFont="1"/>
    <xf numFmtId="0" fontId="84" fillId="0" borderId="12" xfId="0" applyFont="1" applyBorder="1" applyAlignment="1">
      <alignment wrapText="1"/>
    </xf>
    <xf numFmtId="0" fontId="20" fillId="0" borderId="48" xfId="0" applyFont="1" applyBorder="1" applyAlignment="1" applyProtection="1">
      <alignment horizontal="right" wrapText="1"/>
      <protection locked="0"/>
    </xf>
    <xf numFmtId="0" fontId="20" fillId="0" borderId="15" xfId="0" applyFont="1" applyBorder="1" applyAlignment="1" applyProtection="1">
      <alignment horizontal="right" wrapText="1"/>
      <protection locked="0"/>
    </xf>
    <xf numFmtId="0" fontId="80" fillId="0" borderId="15" xfId="0" applyFont="1" applyBorder="1" applyAlignment="1" applyProtection="1">
      <alignment horizontal="right" wrapText="1"/>
      <protection locked="0"/>
    </xf>
    <xf numFmtId="1" fontId="20" fillId="9" borderId="49" xfId="0" applyNumberFormat="1" applyFont="1" applyFill="1" applyBorder="1" applyAlignment="1">
      <alignment horizontal="right" wrapText="1"/>
    </xf>
    <xf numFmtId="2" fontId="20" fillId="0" borderId="15" xfId="0" applyNumberFormat="1" applyFont="1" applyBorder="1" applyAlignment="1" applyProtection="1">
      <alignment horizontal="right" wrapText="1"/>
      <protection locked="0"/>
    </xf>
    <xf numFmtId="0" fontId="20" fillId="0" borderId="12" xfId="0" applyFont="1" applyBorder="1" applyAlignment="1" applyProtection="1">
      <alignment horizontal="right" wrapText="1"/>
      <protection locked="0"/>
    </xf>
    <xf numFmtId="2" fontId="20" fillId="9" borderId="49" xfId="0" applyNumberFormat="1" applyFont="1" applyFill="1" applyBorder="1" applyAlignment="1">
      <alignment horizontal="right" wrapText="1"/>
    </xf>
    <xf numFmtId="2" fontId="75" fillId="0" borderId="0" xfId="0" applyNumberFormat="1" applyFont="1"/>
    <xf numFmtId="0" fontId="87" fillId="0" borderId="12" xfId="0" applyFont="1" applyBorder="1" applyAlignment="1">
      <alignment wrapText="1"/>
    </xf>
    <xf numFmtId="0" fontId="88" fillId="0" borderId="12" xfId="0" applyFont="1" applyBorder="1" applyAlignment="1">
      <alignment horizontal="left" wrapText="1"/>
    </xf>
    <xf numFmtId="0" fontId="89" fillId="0" borderId="12" xfId="0" applyFont="1" applyBorder="1" applyAlignment="1">
      <alignment horizontal="left" wrapText="1"/>
    </xf>
    <xf numFmtId="0" fontId="20" fillId="0" borderId="2" xfId="0" applyFont="1" applyBorder="1" applyAlignment="1" applyProtection="1">
      <alignment horizontal="right" wrapText="1"/>
      <protection locked="0"/>
    </xf>
    <xf numFmtId="0" fontId="90" fillId="9" borderId="51" xfId="0" applyFont="1" applyFill="1" applyBorder="1" applyAlignment="1" applyProtection="1">
      <alignment horizontal="left" wrapText="1"/>
      <protection locked="0"/>
    </xf>
    <xf numFmtId="2" fontId="91" fillId="9" borderId="48" xfId="0" applyNumberFormat="1" applyFont="1" applyFill="1" applyBorder="1" applyAlignment="1">
      <alignment horizontal="right" wrapText="1"/>
    </xf>
    <xf numFmtId="0" fontId="91" fillId="9" borderId="15" xfId="0" applyFont="1" applyFill="1" applyBorder="1" applyAlignment="1">
      <alignment horizontal="right" wrapText="1"/>
    </xf>
    <xf numFmtId="0" fontId="91" fillId="9" borderId="49" xfId="0" applyFont="1" applyFill="1" applyBorder="1" applyAlignment="1">
      <alignment horizontal="right" wrapText="1"/>
    </xf>
    <xf numFmtId="0" fontId="91" fillId="9" borderId="48" xfId="0" applyFont="1" applyFill="1" applyBorder="1" applyAlignment="1">
      <alignment horizontal="right" wrapText="1"/>
    </xf>
    <xf numFmtId="1" fontId="91" fillId="9" borderId="49" xfId="0" applyNumberFormat="1" applyFont="1" applyFill="1" applyBorder="1" applyAlignment="1">
      <alignment horizontal="right" wrapText="1"/>
    </xf>
    <xf numFmtId="2" fontId="91" fillId="9" borderId="49" xfId="0" applyNumberFormat="1" applyFont="1" applyFill="1" applyBorder="1" applyAlignment="1">
      <alignment horizontal="right" wrapText="1"/>
    </xf>
    <xf numFmtId="0" fontId="87" fillId="9" borderId="12" xfId="0" applyFont="1" applyFill="1" applyBorder="1" applyAlignment="1">
      <alignment vertical="center" wrapText="1"/>
    </xf>
    <xf numFmtId="0" fontId="73" fillId="9" borderId="55" xfId="0" applyFont="1" applyFill="1" applyBorder="1" applyProtection="1">
      <protection locked="0"/>
    </xf>
    <xf numFmtId="0" fontId="73" fillId="9" borderId="56" xfId="0" applyFont="1" applyFill="1" applyBorder="1" applyProtection="1">
      <protection locked="0"/>
    </xf>
    <xf numFmtId="2" fontId="73" fillId="9" borderId="56" xfId="0" applyNumberFormat="1" applyFont="1" applyFill="1" applyBorder="1" applyProtection="1">
      <protection locked="0"/>
    </xf>
    <xf numFmtId="0" fontId="73" fillId="9" borderId="57" xfId="0" applyFont="1" applyFill="1" applyBorder="1" applyProtection="1">
      <protection locked="0"/>
    </xf>
    <xf numFmtId="0" fontId="74" fillId="0" borderId="0" xfId="0" applyFont="1" applyProtection="1">
      <protection locked="0"/>
    </xf>
    <xf numFmtId="1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73" fillId="0" borderId="1" xfId="0" applyFont="1" applyBorder="1" applyProtection="1">
      <protection locked="0"/>
    </xf>
    <xf numFmtId="2" fontId="73" fillId="0" borderId="0" xfId="0" applyNumberFormat="1" applyFont="1" applyProtection="1">
      <protection locked="0"/>
    </xf>
    <xf numFmtId="0" fontId="7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4" fillId="0" borderId="15" xfId="0" applyFont="1" applyBorder="1" applyAlignment="1" applyProtection="1">
      <alignment horizontal="center" vertical="center" wrapText="1"/>
      <protection locked="0"/>
    </xf>
    <xf numFmtId="0" fontId="84" fillId="0" borderId="48" xfId="0" applyFont="1" applyBorder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center"/>
      <protection locked="0"/>
    </xf>
    <xf numFmtId="0" fontId="20" fillId="2" borderId="15" xfId="0" applyFont="1" applyFill="1" applyBorder="1" applyAlignment="1" applyProtection="1">
      <alignment horizontal="right" wrapText="1"/>
      <protection locked="0"/>
    </xf>
    <xf numFmtId="0" fontId="20" fillId="0" borderId="58" xfId="0" applyFont="1" applyBorder="1" applyAlignment="1" applyProtection="1">
      <alignment horizontal="right" wrapText="1"/>
      <protection locked="0"/>
    </xf>
    <xf numFmtId="0" fontId="20" fillId="0" borderId="5" xfId="0" applyFont="1" applyBorder="1" applyAlignment="1" applyProtection="1">
      <alignment horizontal="right" wrapText="1"/>
      <protection locked="0"/>
    </xf>
    <xf numFmtId="0" fontId="80" fillId="0" borderId="5" xfId="0" applyFont="1" applyBorder="1" applyAlignment="1" applyProtection="1">
      <alignment horizontal="right" wrapText="1"/>
      <protection locked="0"/>
    </xf>
    <xf numFmtId="0" fontId="20" fillId="0" borderId="52" xfId="0" applyFont="1" applyBorder="1" applyAlignment="1" applyProtection="1">
      <alignment horizontal="right" wrapText="1"/>
      <protection locked="0"/>
    </xf>
    <xf numFmtId="0" fontId="20" fillId="0" borderId="59" xfId="0" applyFont="1" applyBorder="1" applyAlignment="1" applyProtection="1">
      <alignment horizontal="right" wrapText="1"/>
      <protection locked="0"/>
    </xf>
    <xf numFmtId="2" fontId="73" fillId="9" borderId="57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84" fillId="0" borderId="48" xfId="0" applyFont="1" applyBorder="1" applyAlignment="1" applyProtection="1">
      <alignment horizontal="center" vertical="center" wrapText="1"/>
      <protection locked="0"/>
    </xf>
    <xf numFmtId="0" fontId="84" fillId="0" borderId="15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/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19" xfId="0" applyFont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8" fillId="0" borderId="0" xfId="0" applyFont="1" applyAlignment="1">
      <alignment horizontal="right"/>
    </xf>
    <xf numFmtId="0" fontId="26" fillId="0" borderId="19" xfId="0" applyFont="1" applyBorder="1" applyAlignment="1">
      <alignment horizontal="left" vertical="top" wrapText="1"/>
    </xf>
    <xf numFmtId="49" fontId="28" fillId="0" borderId="23" xfId="0" applyNumberFormat="1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51" fillId="0" borderId="24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0" fillId="0" borderId="2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164" fontId="30" fillId="0" borderId="21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wrapText="1"/>
    </xf>
    <xf numFmtId="164" fontId="30" fillId="0" borderId="28" xfId="0" applyNumberFormat="1" applyFont="1" applyBorder="1" applyAlignment="1">
      <alignment horizontal="center" vertical="center" wrapText="1"/>
    </xf>
    <xf numFmtId="0" fontId="24" fillId="0" borderId="30" xfId="0" applyFont="1" applyBorder="1" applyAlignment="1">
      <alignment wrapText="1"/>
    </xf>
    <xf numFmtId="0" fontId="26" fillId="0" borderId="19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right" vertical="top"/>
    </xf>
    <xf numFmtId="49" fontId="30" fillId="0" borderId="27" xfId="0" applyNumberFormat="1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164" fontId="57" fillId="0" borderId="21" xfId="0" applyNumberFormat="1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wrapText="1"/>
    </xf>
    <xf numFmtId="164" fontId="57" fillId="0" borderId="28" xfId="0" applyNumberFormat="1" applyFont="1" applyBorder="1" applyAlignment="1">
      <alignment horizontal="center" vertical="center" wrapText="1"/>
    </xf>
    <xf numFmtId="0" fontId="56" fillId="0" borderId="30" xfId="0" applyFont="1" applyBorder="1" applyAlignment="1">
      <alignment wrapText="1"/>
    </xf>
    <xf numFmtId="49" fontId="51" fillId="0" borderId="23" xfId="0" applyNumberFormat="1" applyFont="1" applyBorder="1" applyAlignment="1">
      <alignment horizontal="center" vertical="center"/>
    </xf>
    <xf numFmtId="49" fontId="51" fillId="0" borderId="31" xfId="0" applyNumberFormat="1" applyFont="1" applyBorder="1" applyAlignment="1">
      <alignment horizontal="center" vertical="center"/>
    </xf>
    <xf numFmtId="49" fontId="51" fillId="0" borderId="2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right"/>
    </xf>
    <xf numFmtId="0" fontId="50" fillId="0" borderId="19" xfId="0" applyFont="1" applyBorder="1" applyAlignment="1">
      <alignment horizontal="left" vertical="top" wrapText="1"/>
    </xf>
    <xf numFmtId="49" fontId="57" fillId="0" borderId="27" xfId="0" applyNumberFormat="1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/>
    </xf>
    <xf numFmtId="0" fontId="57" fillId="0" borderId="2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0" xfId="0" applyFont="1"/>
    <xf numFmtId="0" fontId="50" fillId="0" borderId="19" xfId="0" applyFont="1" applyBorder="1"/>
    <xf numFmtId="0" fontId="51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3" fillId="0" borderId="0" xfId="0" applyFont="1" applyAlignment="1">
      <alignment horizontal="center" vertical="top"/>
    </xf>
    <xf numFmtId="0" fontId="50" fillId="0" borderId="19" xfId="0" applyFont="1" applyBorder="1" applyAlignment="1">
      <alignment horizontal="left" vertical="center"/>
    </xf>
    <xf numFmtId="0" fontId="51" fillId="0" borderId="24" xfId="0" applyFont="1" applyBorder="1" applyAlignment="1">
      <alignment horizontal="right" vertical="top"/>
    </xf>
    <xf numFmtId="0" fontId="50" fillId="0" borderId="19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top"/>
    </xf>
    <xf numFmtId="0" fontId="46" fillId="0" borderId="0" xfId="0" applyFont="1" applyFill="1" applyAlignment="1" applyProtection="1">
      <alignment vertical="center"/>
    </xf>
    <xf numFmtId="0" fontId="46" fillId="0" borderId="0" xfId="0" applyFont="1" applyFill="1" applyProtection="1"/>
    <xf numFmtId="0" fontId="45" fillId="0" borderId="17" xfId="0" applyFont="1" applyFill="1" applyBorder="1" applyAlignment="1" applyProtection="1">
      <alignment horizontal="right"/>
    </xf>
    <xf numFmtId="0" fontId="51" fillId="0" borderId="18" xfId="0" applyFont="1" applyBorder="1" applyAlignment="1">
      <alignment horizontal="center" vertical="top" wrapText="1"/>
    </xf>
    <xf numFmtId="0" fontId="69" fillId="0" borderId="18" xfId="0" applyFont="1" applyFill="1" applyBorder="1" applyAlignment="1" applyProtection="1">
      <alignment horizontal="center" vertical="top"/>
    </xf>
    <xf numFmtId="0" fontId="67" fillId="0" borderId="38" xfId="0" applyFont="1" applyFill="1" applyBorder="1" applyAlignment="1" applyProtection="1">
      <alignment horizontal="center" vertical="center" wrapText="1"/>
    </xf>
    <xf numFmtId="0" fontId="46" fillId="0" borderId="38" xfId="0" applyFont="1" applyFill="1" applyBorder="1" applyAlignment="1" applyProtection="1">
      <alignment horizontal="center" wrapText="1"/>
    </xf>
    <xf numFmtId="0" fontId="46" fillId="0" borderId="38" xfId="0" applyFont="1" applyFill="1" applyBorder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center"/>
    </xf>
    <xf numFmtId="0" fontId="46" fillId="0" borderId="38" xfId="0" applyFont="1" applyFill="1" applyBorder="1" applyAlignment="1" applyProtection="1">
      <alignment horizontal="center" vertical="center" wrapText="1"/>
    </xf>
    <xf numFmtId="2" fontId="67" fillId="0" borderId="38" xfId="0" applyNumberFormat="1" applyFont="1" applyFill="1" applyBorder="1" applyAlignment="1" applyProtection="1">
      <alignment horizontal="center"/>
    </xf>
    <xf numFmtId="0" fontId="46" fillId="0" borderId="38" xfId="0" applyFont="1" applyFill="1" applyBorder="1" applyProtection="1"/>
    <xf numFmtId="0" fontId="67" fillId="0" borderId="38" xfId="0" applyFont="1" applyFill="1" applyBorder="1" applyAlignment="1" applyProtection="1">
      <alignment horizontal="center"/>
    </xf>
    <xf numFmtId="0" fontId="46" fillId="0" borderId="38" xfId="0" applyFont="1" applyFill="1" applyBorder="1" applyAlignment="1" applyProtection="1">
      <alignment horizontal="center"/>
    </xf>
    <xf numFmtId="0" fontId="46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>
      <alignment horizontal="center"/>
    </xf>
    <xf numFmtId="0" fontId="67" fillId="0" borderId="0" xfId="0" applyFont="1" applyFill="1" applyAlignment="1" applyProtection="1">
      <alignment horizontal="center" vertical="center"/>
    </xf>
    <xf numFmtId="0" fontId="67" fillId="0" borderId="0" xfId="0" applyFont="1" applyFill="1" applyAlignment="1" applyProtection="1">
      <alignment horizontal="center" wrapText="1"/>
    </xf>
    <xf numFmtId="0" fontId="46" fillId="0" borderId="0" xfId="0" applyFont="1" applyFill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Fill="1" applyBorder="1" applyAlignment="1" applyProtection="1">
      <alignment horizontal="left" wrapText="1"/>
    </xf>
    <xf numFmtId="0" fontId="3" fillId="0" borderId="15" xfId="0" applyFont="1" applyBorder="1"/>
    <xf numFmtId="0" fontId="0" fillId="0" borderId="1" xfId="0" applyBorder="1" applyAlignment="1">
      <alignment horizontal="center"/>
    </xf>
    <xf numFmtId="0" fontId="7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27" fillId="0" borderId="0" xfId="0" applyFont="1" applyFill="1" applyAlignment="1" applyProtection="1">
      <alignment horizontal="left"/>
    </xf>
    <xf numFmtId="0" fontId="51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4" xfId="0" applyBorder="1"/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0" fillId="0" borderId="7" xfId="0" applyBorder="1"/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19" xfId="0" applyFont="1" applyBorder="1" applyAlignment="1">
      <alignment horizontal="left" wrapText="1"/>
    </xf>
    <xf numFmtId="0" fontId="40" fillId="0" borderId="19" xfId="0" applyFont="1" applyBorder="1" applyAlignment="1">
      <alignment horizontal="left" wrapText="1"/>
    </xf>
    <xf numFmtId="0" fontId="26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wrapText="1" indent="4"/>
      <protection locked="0"/>
    </xf>
    <xf numFmtId="0" fontId="10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51" fillId="0" borderId="3" xfId="0" applyFont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 vertical="top"/>
    </xf>
    <xf numFmtId="0" fontId="11" fillId="0" borderId="1" xfId="2" applyFont="1" applyFill="1" applyBorder="1" applyAlignment="1">
      <alignment horizontal="center"/>
    </xf>
    <xf numFmtId="0" fontId="10" fillId="0" borderId="0" xfId="2" applyFont="1" applyFill="1" applyAlignment="1">
      <alignment horizontal="center" vertical="top" wrapText="1"/>
    </xf>
    <xf numFmtId="0" fontId="26" fillId="0" borderId="1" xfId="0" applyFont="1" applyBorder="1" applyAlignment="1">
      <alignment horizontal="left" wrapText="1"/>
    </xf>
    <xf numFmtId="0" fontId="40" fillId="0" borderId="1" xfId="0" applyFont="1" applyBorder="1" applyAlignment="1">
      <alignment horizontal="left" wrapText="1"/>
    </xf>
    <xf numFmtId="0" fontId="45" fillId="0" borderId="34" xfId="0" applyFont="1" applyFill="1" applyBorder="1" applyAlignment="1" applyProtection="1">
      <alignment horizontal="left" vertical="center" wrapText="1"/>
    </xf>
    <xf numFmtId="0" fontId="44" fillId="0" borderId="0" xfId="0" applyFont="1" applyFill="1" applyAlignment="1" applyProtection="1">
      <alignment horizontal="center" wrapText="1"/>
    </xf>
    <xf numFmtId="0" fontId="46" fillId="0" borderId="18" xfId="0" applyFont="1" applyFill="1" applyBorder="1" applyAlignment="1" applyProtection="1">
      <alignment horizontal="center"/>
    </xf>
    <xf numFmtId="0" fontId="45" fillId="0" borderId="0" xfId="0" applyFont="1" applyFill="1" applyAlignment="1" applyProtection="1">
      <alignment horizontal="center"/>
    </xf>
    <xf numFmtId="0" fontId="47" fillId="0" borderId="0" xfId="0" applyFont="1" applyFill="1" applyAlignment="1" applyProtection="1">
      <alignment horizontal="center" vertical="center" wrapText="1"/>
    </xf>
    <xf numFmtId="0" fontId="48" fillId="0" borderId="0" xfId="0" applyFont="1" applyFill="1" applyAlignment="1" applyProtection="1">
      <alignment horizontal="center" vertical="center"/>
    </xf>
    <xf numFmtId="0" fontId="45" fillId="0" borderId="0" xfId="0" applyFont="1" applyFill="1" applyAlignment="1" applyProtection="1">
      <alignment horizontal="left" vertical="center" wrapText="1"/>
    </xf>
    <xf numFmtId="0" fontId="45" fillId="0" borderId="0" xfId="0" applyFont="1" applyFill="1" applyAlignment="1" applyProtection="1">
      <alignment horizontal="left"/>
    </xf>
    <xf numFmtId="0" fontId="44" fillId="7" borderId="35" xfId="0" applyFont="1" applyFill="1" applyBorder="1" applyAlignment="1" applyProtection="1">
      <alignment horizontal="center" vertical="center"/>
    </xf>
    <xf numFmtId="0" fontId="44" fillId="7" borderId="36" xfId="0" applyFont="1" applyFill="1" applyBorder="1" applyAlignment="1" applyProtection="1">
      <alignment horizontal="center" vertical="center"/>
    </xf>
    <xf numFmtId="0" fontId="44" fillId="7" borderId="37" xfId="0" applyFont="1" applyFill="1" applyBorder="1" applyAlignment="1" applyProtection="1">
      <alignment horizontal="center" vertical="center"/>
    </xf>
    <xf numFmtId="0" fontId="45" fillId="0" borderId="17" xfId="0" applyFont="1" applyFill="1" applyBorder="1" applyAlignment="1" applyProtection="1">
      <alignment horizontal="center" vertical="center"/>
    </xf>
    <xf numFmtId="0" fontId="44" fillId="0" borderId="34" xfId="0" applyFont="1" applyFill="1" applyBorder="1" applyAlignment="1" applyProtection="1">
      <alignment horizontal="left" vertical="center" wrapText="1"/>
    </xf>
    <xf numFmtId="0" fontId="45" fillId="0" borderId="0" xfId="0" applyFont="1" applyFill="1" applyProtection="1"/>
    <xf numFmtId="0" fontId="10" fillId="0" borderId="0" xfId="0" applyFont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2" fillId="0" borderId="0" xfId="4" applyFont="1" applyAlignment="1" applyProtection="1">
      <alignment horizontal="center" vertical="center" wrapText="1"/>
      <protection locked="0"/>
    </xf>
    <xf numFmtId="0" fontId="73" fillId="0" borderId="0" xfId="0" quotePrefix="1" applyFont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79" fillId="0" borderId="0" xfId="3" applyFont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1" fontId="80" fillId="0" borderId="12" xfId="0" applyNumberFormat="1" applyFont="1" applyBorder="1" applyAlignment="1" applyProtection="1">
      <alignment horizontal="center"/>
      <protection locked="0"/>
    </xf>
    <xf numFmtId="1" fontId="80" fillId="0" borderId="14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1" fontId="81" fillId="0" borderId="12" xfId="0" applyNumberFormat="1" applyFont="1" applyBorder="1" applyAlignment="1" applyProtection="1">
      <alignment horizontal="center"/>
      <protection locked="0"/>
    </xf>
    <xf numFmtId="1" fontId="81" fillId="0" borderId="14" xfId="0" applyNumberFormat="1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84" fillId="0" borderId="41" xfId="0" applyFont="1" applyBorder="1" applyAlignment="1" applyProtection="1">
      <alignment horizontal="center" vertical="center" wrapText="1"/>
      <protection locked="0"/>
    </xf>
    <xf numFmtId="0" fontId="84" fillId="0" borderId="47" xfId="0" applyFont="1" applyBorder="1" applyAlignment="1" applyProtection="1">
      <alignment horizontal="center" vertical="center" wrapText="1"/>
      <protection locked="0"/>
    </xf>
    <xf numFmtId="0" fontId="84" fillId="0" borderId="5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84" fillId="0" borderId="48" xfId="0" applyFont="1" applyBorder="1" applyAlignment="1" applyProtection="1">
      <alignment horizontal="center" vertical="center" wrapText="1"/>
      <protection locked="0"/>
    </xf>
    <xf numFmtId="0" fontId="84" fillId="0" borderId="15" xfId="0" applyFont="1" applyBorder="1" applyAlignment="1" applyProtection="1">
      <alignment horizontal="center" vertical="center" wrapText="1"/>
      <protection locked="0"/>
    </xf>
    <xf numFmtId="0" fontId="84" fillId="0" borderId="50" xfId="0" applyFont="1" applyBorder="1" applyAlignment="1" applyProtection="1">
      <alignment horizontal="center" vertical="center" wrapText="1"/>
      <protection locked="0"/>
    </xf>
    <xf numFmtId="0" fontId="84" fillId="0" borderId="53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74" fillId="0" borderId="3" xfId="0" applyFont="1" applyBorder="1" applyAlignment="1" applyProtection="1">
      <alignment horizontal="center"/>
      <protection locked="0"/>
    </xf>
    <xf numFmtId="0" fontId="82" fillId="0" borderId="15" xfId="0" applyFont="1" applyBorder="1" applyAlignment="1" applyProtection="1">
      <alignment horizontal="left" vertical="center" wrapText="1"/>
      <protection locked="0"/>
    </xf>
    <xf numFmtId="0" fontId="84" fillId="0" borderId="49" xfId="0" applyFont="1" applyBorder="1" applyAlignment="1" applyProtection="1">
      <alignment horizontal="center" vertical="center" wrapText="1"/>
      <protection locked="0"/>
    </xf>
    <xf numFmtId="0" fontId="93" fillId="0" borderId="0" xfId="0" applyFont="1" applyAlignment="1">
      <alignment horizontal="left" wrapText="1"/>
    </xf>
    <xf numFmtId="0" fontId="73" fillId="0" borderId="13" xfId="0" applyFont="1" applyBorder="1" applyAlignment="1" applyProtection="1">
      <alignment horizontal="left"/>
      <protection locked="0"/>
    </xf>
    <xf numFmtId="0" fontId="73" fillId="0" borderId="14" xfId="0" applyFont="1" applyBorder="1" applyAlignment="1" applyProtection="1">
      <alignment horizontal="left"/>
      <protection locked="0"/>
    </xf>
  </cellXfs>
  <cellStyles count="6">
    <cellStyle name="Įprastas" xfId="0" builtinId="0"/>
    <cellStyle name="Įprastas 4" xfId="1" xr:uid="{00000000-0005-0000-0000-000001000000}"/>
    <cellStyle name="Normal_CF_ataskaitos_prie_mokejimo_tvarkos_040115" xfId="2" xr:uid="{00000000-0005-0000-0000-000002000000}"/>
    <cellStyle name="Normal_kontingento formos sav" xfId="4" xr:uid="{ACF48F72-6C7B-458E-9690-19A5E9A5BE7E}"/>
    <cellStyle name="Normal_Sheet1" xfId="5" xr:uid="{1C94CAC4-1B16-4665-9570-AE86D9391D43}"/>
    <cellStyle name="Normal_TRECFORMantras2001333" xfId="3" xr:uid="{020D2ECB-091F-4F40-99C8-298720F65D4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zaz\Downloads\Garg&#382;d&#371;%20socialini&#371;%20paslaug&#371;%20centras%202022%2009%203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ė"/>
      <sheetName val="5.1.2.1.  5.1.2.31."/>
      <sheetName val="5.1.2.16."/>
      <sheetName val="5.1.2.23."/>
    </sheetNames>
    <sheetDataSet>
      <sheetData sheetId="0"/>
      <sheetData sheetId="1">
        <row r="18">
          <cell r="B18">
            <v>3</v>
          </cell>
          <cell r="C18">
            <v>4</v>
          </cell>
          <cell r="D18">
            <v>3.12</v>
          </cell>
          <cell r="E18">
            <v>3</v>
          </cell>
          <cell r="F18">
            <v>4</v>
          </cell>
          <cell r="G18">
            <v>3.12</v>
          </cell>
          <cell r="H18">
            <v>57000</v>
          </cell>
          <cell r="I18">
            <v>9000</v>
          </cell>
          <cell r="J18">
            <v>2000</v>
          </cell>
          <cell r="M18">
            <v>54151</v>
          </cell>
          <cell r="N18">
            <v>8020</v>
          </cell>
          <cell r="O18">
            <v>1984</v>
          </cell>
        </row>
        <row r="19">
          <cell r="B19">
            <v>2</v>
          </cell>
          <cell r="C19">
            <v>2</v>
          </cell>
          <cell r="D19">
            <v>2</v>
          </cell>
          <cell r="E19">
            <v>2</v>
          </cell>
          <cell r="F19">
            <v>2</v>
          </cell>
          <cell r="G19">
            <v>2</v>
          </cell>
          <cell r="H19">
            <v>40000</v>
          </cell>
          <cell r="I19">
            <v>7000</v>
          </cell>
          <cell r="J19">
            <v>2000</v>
          </cell>
          <cell r="M19">
            <v>38466</v>
          </cell>
          <cell r="N19">
            <v>6151</v>
          </cell>
          <cell r="O19">
            <v>1780</v>
          </cell>
        </row>
        <row r="20">
          <cell r="B20">
            <v>7</v>
          </cell>
          <cell r="C20">
            <v>15.5</v>
          </cell>
          <cell r="D20">
            <v>7.95</v>
          </cell>
          <cell r="E20">
            <v>7</v>
          </cell>
          <cell r="F20">
            <v>15.5</v>
          </cell>
          <cell r="G20">
            <v>7.95</v>
          </cell>
          <cell r="H20">
            <v>98000</v>
          </cell>
          <cell r="I20">
            <v>7000</v>
          </cell>
          <cell r="M20">
            <v>87469</v>
          </cell>
          <cell r="N20">
            <v>5759</v>
          </cell>
        </row>
        <row r="21">
          <cell r="B21">
            <v>4.0999999999999996</v>
          </cell>
          <cell r="C21">
            <v>5.2</v>
          </cell>
          <cell r="D21">
            <v>4.22</v>
          </cell>
          <cell r="E21">
            <v>3.85</v>
          </cell>
          <cell r="F21">
            <v>5.2</v>
          </cell>
          <cell r="G21">
            <v>4.22</v>
          </cell>
          <cell r="H21">
            <v>40000</v>
          </cell>
          <cell r="I21">
            <v>3000</v>
          </cell>
          <cell r="M21">
            <v>32243</v>
          </cell>
          <cell r="N21">
            <v>2218</v>
          </cell>
        </row>
        <row r="22">
          <cell r="B22">
            <v>12.799999999999999</v>
          </cell>
          <cell r="C22">
            <v>34.700000000000003</v>
          </cell>
          <cell r="D22">
            <v>15.23</v>
          </cell>
          <cell r="E22">
            <v>13.7</v>
          </cell>
          <cell r="F22">
            <v>34.700000000000003</v>
          </cell>
          <cell r="G22">
            <v>15.23</v>
          </cell>
          <cell r="H22">
            <v>117058</v>
          </cell>
          <cell r="I22">
            <v>5000</v>
          </cell>
          <cell r="J22">
            <v>400</v>
          </cell>
          <cell r="K22">
            <v>3000</v>
          </cell>
          <cell r="M22">
            <v>114790</v>
          </cell>
          <cell r="N22">
            <v>4895</v>
          </cell>
          <cell r="O22">
            <v>366</v>
          </cell>
          <cell r="P22">
            <v>25771</v>
          </cell>
        </row>
        <row r="23">
          <cell r="B23">
            <v>2.5</v>
          </cell>
          <cell r="C23">
            <v>3</v>
          </cell>
          <cell r="D23">
            <v>2.56</v>
          </cell>
          <cell r="E23">
            <v>2.5</v>
          </cell>
          <cell r="F23">
            <v>3</v>
          </cell>
          <cell r="G23">
            <v>2.56</v>
          </cell>
          <cell r="H23">
            <v>15000</v>
          </cell>
          <cell r="I23">
            <v>1000</v>
          </cell>
          <cell r="M23">
            <v>13690</v>
          </cell>
          <cell r="N23">
            <v>517</v>
          </cell>
        </row>
        <row r="25">
          <cell r="B25">
            <v>7.25</v>
          </cell>
          <cell r="C25">
            <v>9.25</v>
          </cell>
          <cell r="D25">
            <v>7.47</v>
          </cell>
          <cell r="E25">
            <v>7.25</v>
          </cell>
          <cell r="F25">
            <v>9.25</v>
          </cell>
          <cell r="H25">
            <v>150000</v>
          </cell>
          <cell r="I25">
            <v>5000</v>
          </cell>
          <cell r="M25">
            <v>70662</v>
          </cell>
          <cell r="N25">
            <v>4385</v>
          </cell>
        </row>
        <row r="26">
          <cell r="B26">
            <v>2</v>
          </cell>
          <cell r="C26">
            <v>2.5</v>
          </cell>
          <cell r="D26">
            <v>2.06</v>
          </cell>
          <cell r="E26">
            <v>2</v>
          </cell>
          <cell r="F26">
            <v>2.5</v>
          </cell>
          <cell r="G26">
            <v>2.06</v>
          </cell>
          <cell r="H26">
            <v>12000</v>
          </cell>
          <cell r="M26">
            <v>11677</v>
          </cell>
        </row>
      </sheetData>
      <sheetData sheetId="2">
        <row r="18"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18000</v>
          </cell>
          <cell r="I18">
            <v>2500</v>
          </cell>
          <cell r="M18">
            <v>16294</v>
          </cell>
          <cell r="N18">
            <v>1900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18000</v>
          </cell>
          <cell r="I19">
            <v>2500</v>
          </cell>
          <cell r="M19">
            <v>16294</v>
          </cell>
          <cell r="N19">
            <v>1900</v>
          </cell>
        </row>
        <row r="21">
          <cell r="B21">
            <v>0.25</v>
          </cell>
          <cell r="C21">
            <v>0.25</v>
          </cell>
          <cell r="D21">
            <v>0.25</v>
          </cell>
          <cell r="E21">
            <v>0.25</v>
          </cell>
          <cell r="F21">
            <v>0.25</v>
          </cell>
          <cell r="G21">
            <v>0.25</v>
          </cell>
          <cell r="H21">
            <v>3500</v>
          </cell>
          <cell r="I21">
            <v>200</v>
          </cell>
          <cell r="M21">
            <v>3196</v>
          </cell>
          <cell r="N21">
            <v>131</v>
          </cell>
        </row>
        <row r="22">
          <cell r="B22">
            <v>8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100000</v>
          </cell>
          <cell r="I22">
            <v>2500</v>
          </cell>
          <cell r="K22">
            <v>7000</v>
          </cell>
          <cell r="M22">
            <v>87252</v>
          </cell>
          <cell r="N22">
            <v>2056</v>
          </cell>
          <cell r="P22">
            <v>5900</v>
          </cell>
        </row>
        <row r="25">
          <cell r="B25">
            <v>1.5</v>
          </cell>
          <cell r="C25">
            <v>1</v>
          </cell>
          <cell r="D25">
            <v>1.31</v>
          </cell>
          <cell r="E25">
            <v>1.5</v>
          </cell>
          <cell r="F25">
            <v>1</v>
          </cell>
          <cell r="H25">
            <v>10000</v>
          </cell>
          <cell r="I25">
            <v>550</v>
          </cell>
          <cell r="M25">
            <v>7827</v>
          </cell>
          <cell r="N25">
            <v>269</v>
          </cell>
        </row>
        <row r="26">
          <cell r="B26">
            <v>0.75</v>
          </cell>
          <cell r="C26">
            <v>0.75</v>
          </cell>
          <cell r="D26">
            <v>0.75</v>
          </cell>
          <cell r="E26">
            <v>0.75</v>
          </cell>
          <cell r="F26">
            <v>0.75</v>
          </cell>
          <cell r="G26">
            <v>0.75</v>
          </cell>
          <cell r="H26">
            <v>4400</v>
          </cell>
          <cell r="M26">
            <v>4272</v>
          </cell>
        </row>
      </sheetData>
      <sheetData sheetId="3">
        <row r="18"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19000</v>
          </cell>
          <cell r="I18">
            <v>1000</v>
          </cell>
          <cell r="M18">
            <v>14900</v>
          </cell>
          <cell r="N18">
            <v>675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19000</v>
          </cell>
          <cell r="I19">
            <v>1000</v>
          </cell>
          <cell r="M19">
            <v>14900</v>
          </cell>
          <cell r="N19">
            <v>675</v>
          </cell>
        </row>
        <row r="20">
          <cell r="B20">
            <v>4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>
            <v>4</v>
          </cell>
          <cell r="H20">
            <v>54300</v>
          </cell>
          <cell r="I20">
            <v>3500</v>
          </cell>
          <cell r="M20">
            <v>49245</v>
          </cell>
          <cell r="N20">
            <v>2927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4946B-CF21-43FA-B0C6-B15F3CB088F6}">
  <sheetPr>
    <pageSetUpPr fitToPage="1"/>
  </sheetPr>
  <dimension ref="A1:S376"/>
  <sheetViews>
    <sheetView tabSelected="1" workbookViewId="0">
      <selection activeCell="G379" sqref="G379"/>
    </sheetView>
  </sheetViews>
  <sheetFormatPr defaultRowHeight="15"/>
  <cols>
    <col min="1" max="4" width="2" style="84" customWidth="1"/>
    <col min="5" max="5" width="2.140625" style="84" customWidth="1"/>
    <col min="6" max="6" width="3" style="398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5">
      <c r="G1" s="85"/>
      <c r="H1" s="86"/>
      <c r="I1" s="87"/>
      <c r="J1" s="400" t="s">
        <v>326</v>
      </c>
      <c r="K1" s="400"/>
      <c r="L1" s="400"/>
      <c r="M1" s="88"/>
      <c r="N1" s="400"/>
      <c r="O1" s="400"/>
    </row>
    <row r="2" spans="1:15">
      <c r="H2" s="86"/>
      <c r="I2" s="89"/>
      <c r="J2" s="400" t="s">
        <v>0</v>
      </c>
      <c r="K2" s="400"/>
      <c r="L2" s="400"/>
      <c r="M2" s="88"/>
      <c r="N2" s="400"/>
      <c r="O2" s="400"/>
    </row>
    <row r="3" spans="1:15">
      <c r="H3" s="90"/>
      <c r="I3" s="86"/>
      <c r="J3" s="400" t="s">
        <v>1</v>
      </c>
      <c r="K3" s="400"/>
      <c r="L3" s="400"/>
      <c r="M3" s="88"/>
      <c r="N3" s="400"/>
      <c r="O3" s="400"/>
    </row>
    <row r="4" spans="1:15">
      <c r="G4" s="91" t="s">
        <v>2</v>
      </c>
      <c r="H4" s="86"/>
      <c r="I4" s="89"/>
      <c r="J4" s="400" t="s">
        <v>3</v>
      </c>
      <c r="K4" s="400"/>
      <c r="L4" s="400"/>
      <c r="M4" s="88"/>
      <c r="N4" s="400"/>
      <c r="O4" s="400"/>
    </row>
    <row r="5" spans="1:15">
      <c r="H5" s="86"/>
      <c r="I5" s="89"/>
      <c r="J5" s="400" t="s">
        <v>437</v>
      </c>
      <c r="K5" s="400"/>
      <c r="L5" s="400"/>
      <c r="M5" s="88"/>
      <c r="N5" s="400"/>
      <c r="O5" s="400"/>
    </row>
    <row r="6" spans="1:15" ht="6" customHeight="1">
      <c r="H6" s="86"/>
      <c r="I6" s="89"/>
      <c r="J6" s="400"/>
      <c r="K6" s="400"/>
      <c r="L6" s="400"/>
      <c r="M6" s="88"/>
      <c r="N6" s="400"/>
      <c r="O6" s="400"/>
    </row>
    <row r="7" spans="1:15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5" ht="11.25" customHeight="1">
      <c r="G8" s="92"/>
      <c r="H8" s="93"/>
      <c r="I8" s="93"/>
      <c r="J8" s="94"/>
      <c r="K8" s="94"/>
      <c r="L8" s="95"/>
      <c r="M8" s="88"/>
    </row>
    <row r="9" spans="1:15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5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5" ht="7.5" customHeight="1">
      <c r="A11" s="96"/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88"/>
    </row>
    <row r="12" spans="1:15" ht="15.75" customHeight="1">
      <c r="A12" s="96"/>
      <c r="B12" s="400"/>
      <c r="C12" s="400"/>
      <c r="D12" s="400"/>
      <c r="E12" s="400"/>
      <c r="F12" s="400"/>
      <c r="G12" s="564" t="s">
        <v>5</v>
      </c>
      <c r="H12" s="564"/>
      <c r="I12" s="564"/>
      <c r="J12" s="564"/>
      <c r="K12" s="564"/>
      <c r="L12" s="400"/>
      <c r="M12" s="88"/>
    </row>
    <row r="13" spans="1:15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5" ht="12" customHeight="1">
      <c r="G14" s="558" t="s">
        <v>421</v>
      </c>
      <c r="H14" s="558"/>
      <c r="I14" s="558"/>
      <c r="J14" s="558"/>
      <c r="K14" s="558"/>
      <c r="M14" s="88"/>
    </row>
    <row r="15" spans="1:15">
      <c r="G15" s="559" t="s">
        <v>433</v>
      </c>
      <c r="H15" s="559"/>
      <c r="I15" s="559"/>
      <c r="J15" s="559"/>
      <c r="K15" s="559"/>
    </row>
    <row r="16" spans="1:15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438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400"/>
      <c r="H20" s="400"/>
      <c r="I20" s="400"/>
      <c r="J20" s="400"/>
      <c r="K20" s="400"/>
    </row>
    <row r="21" spans="1:13">
      <c r="B21" s="89"/>
      <c r="C21" s="89"/>
      <c r="D21" s="89"/>
      <c r="E21" s="565"/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400"/>
      <c r="F25" s="399"/>
      <c r="I25" s="103"/>
      <c r="J25" s="103"/>
      <c r="K25" s="104" t="s">
        <v>12</v>
      </c>
      <c r="L25" s="102"/>
      <c r="M25" s="97"/>
    </row>
    <row r="26" spans="1:13">
      <c r="A26" s="567"/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>
      <c r="A27" s="567" t="s">
        <v>206</v>
      </c>
      <c r="B27" s="567"/>
      <c r="C27" s="567"/>
      <c r="D27" s="567"/>
      <c r="E27" s="567"/>
      <c r="F27" s="567"/>
      <c r="G27" s="567"/>
      <c r="H27" s="567"/>
      <c r="I27" s="567"/>
      <c r="J27" s="402" t="s">
        <v>14</v>
      </c>
      <c r="K27" s="106"/>
      <c r="L27" s="102"/>
      <c r="M27" s="97"/>
    </row>
    <row r="28" spans="1:13">
      <c r="F28" s="84"/>
      <c r="G28" s="107" t="s">
        <v>15</v>
      </c>
      <c r="H28" s="108"/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/>
      <c r="J29" s="112"/>
      <c r="K29" s="102"/>
      <c r="L29" s="102"/>
      <c r="M29" s="97"/>
    </row>
    <row r="30" spans="1:13">
      <c r="A30" s="569"/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1340846</v>
      </c>
      <c r="J34" s="127">
        <f>SUM(J35+J46+J65+J86+J93+J113+J139+J158+J168)</f>
        <v>875386</v>
      </c>
      <c r="K34" s="128">
        <f>SUM(K35+K46+K65+K86+K93+K113+K139+K158+K168)</f>
        <v>744077.91</v>
      </c>
      <c r="L34" s="127">
        <f>SUM(L35+L46+L65+L86+L93+L113+L139+L158+L168)</f>
        <v>744077.91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1140568</v>
      </c>
      <c r="J35" s="127">
        <f>SUM(J36+J42)</f>
        <v>745208</v>
      </c>
      <c r="K35" s="136">
        <f>SUM(K36+K42)</f>
        <v>632386.72</v>
      </c>
      <c r="L35" s="137">
        <f>SUM(L36+L42)</f>
        <v>632386.72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1124138</v>
      </c>
      <c r="J36" s="127">
        <f>SUM(J37)</f>
        <v>734508</v>
      </c>
      <c r="K36" s="128">
        <f>SUM(K37)</f>
        <v>622992.15</v>
      </c>
      <c r="L36" s="127">
        <f>SUM(L37)</f>
        <v>622992.15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1124138</v>
      </c>
      <c r="J37" s="127">
        <f t="shared" ref="J37:L38" si="0">SUM(J38)</f>
        <v>734508</v>
      </c>
      <c r="K37" s="127">
        <f t="shared" si="0"/>
        <v>622992.15</v>
      </c>
      <c r="L37" s="127">
        <f t="shared" si="0"/>
        <v>622992.15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1124138</v>
      </c>
      <c r="J38" s="128">
        <f t="shared" si="0"/>
        <v>734508</v>
      </c>
      <c r="K38" s="128">
        <f t="shared" si="0"/>
        <v>622992.15</v>
      </c>
      <c r="L38" s="128">
        <f t="shared" si="0"/>
        <v>622992.15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1124138</v>
      </c>
      <c r="J39" s="144">
        <v>734508</v>
      </c>
      <c r="K39" s="144">
        <v>622992.15</v>
      </c>
      <c r="L39" s="144">
        <v>622992.15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16430</v>
      </c>
      <c r="J42" s="127">
        <f t="shared" si="1"/>
        <v>10700</v>
      </c>
      <c r="K42" s="128">
        <f t="shared" si="1"/>
        <v>9394.57</v>
      </c>
      <c r="L42" s="127">
        <f t="shared" si="1"/>
        <v>9394.57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16430</v>
      </c>
      <c r="J43" s="127">
        <f t="shared" si="1"/>
        <v>10700</v>
      </c>
      <c r="K43" s="127">
        <f t="shared" si="1"/>
        <v>9394.57</v>
      </c>
      <c r="L43" s="127">
        <f t="shared" si="1"/>
        <v>9394.57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16430</v>
      </c>
      <c r="J44" s="127">
        <f t="shared" si="1"/>
        <v>10700</v>
      </c>
      <c r="K44" s="127">
        <f t="shared" si="1"/>
        <v>9394.57</v>
      </c>
      <c r="L44" s="127">
        <f t="shared" si="1"/>
        <v>9394.57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16430</v>
      </c>
      <c r="J45" s="144">
        <v>10700</v>
      </c>
      <c r="K45" s="144">
        <v>9394.57</v>
      </c>
      <c r="L45" s="144">
        <v>9394.57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181278</v>
      </c>
      <c r="J46" s="149">
        <f t="shared" si="2"/>
        <v>118378</v>
      </c>
      <c r="K46" s="148">
        <f t="shared" si="2"/>
        <v>100943.56</v>
      </c>
      <c r="L46" s="148">
        <f t="shared" si="2"/>
        <v>100943.56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181278</v>
      </c>
      <c r="J47" s="128">
        <f t="shared" si="2"/>
        <v>118378</v>
      </c>
      <c r="K47" s="127">
        <f t="shared" si="2"/>
        <v>100943.56</v>
      </c>
      <c r="L47" s="128">
        <f t="shared" si="2"/>
        <v>100943.56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181278</v>
      </c>
      <c r="J48" s="128">
        <f t="shared" si="2"/>
        <v>118378</v>
      </c>
      <c r="K48" s="137">
        <f t="shared" si="2"/>
        <v>100943.56</v>
      </c>
      <c r="L48" s="137">
        <f t="shared" si="2"/>
        <v>100943.56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181278</v>
      </c>
      <c r="J49" s="155">
        <f>SUM(J50:J64)</f>
        <v>118378</v>
      </c>
      <c r="K49" s="156">
        <f>SUM(K50:K64)</f>
        <v>100943.56</v>
      </c>
      <c r="L49" s="156">
        <f>SUM(L50:L64)</f>
        <v>100943.56</v>
      </c>
    </row>
    <row r="50" spans="1:12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23500</v>
      </c>
      <c r="J50" s="144">
        <v>15100</v>
      </c>
      <c r="K50" s="144">
        <v>15100</v>
      </c>
      <c r="L50" s="144">
        <v>15100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4312</v>
      </c>
      <c r="J52" s="144">
        <v>2812</v>
      </c>
      <c r="K52" s="144">
        <v>1571.33</v>
      </c>
      <c r="L52" s="144">
        <v>1571.33</v>
      </c>
    </row>
    <row r="53" spans="1:12" ht="25.5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20600</v>
      </c>
      <c r="J53" s="144">
        <v>10800</v>
      </c>
      <c r="K53" s="144">
        <v>9490.07</v>
      </c>
      <c r="L53" s="144">
        <v>9490.07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400</v>
      </c>
      <c r="J54" s="144">
        <v>400</v>
      </c>
      <c r="K54" s="144">
        <v>0</v>
      </c>
      <c r="L54" s="144">
        <v>0</v>
      </c>
    </row>
    <row r="55" spans="1:12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1516</v>
      </c>
      <c r="J55" s="144">
        <v>1316</v>
      </c>
      <c r="K55" s="144">
        <v>330</v>
      </c>
      <c r="L55" s="144">
        <v>330</v>
      </c>
    </row>
    <row r="56" spans="1:12" ht="25.5" hidden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2400</v>
      </c>
      <c r="J57" s="145">
        <v>1800</v>
      </c>
      <c r="K57" s="145">
        <v>1800</v>
      </c>
      <c r="L57" s="145">
        <v>1800</v>
      </c>
    </row>
    <row r="58" spans="1:12" ht="25.5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15151</v>
      </c>
      <c r="J58" s="144">
        <v>9351</v>
      </c>
      <c r="K58" s="144">
        <v>1581.72</v>
      </c>
      <c r="L58" s="144">
        <v>1581.72</v>
      </c>
    </row>
    <row r="59" spans="1:12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8276</v>
      </c>
      <c r="J59" s="144">
        <v>4076</v>
      </c>
      <c r="K59" s="144">
        <v>2436</v>
      </c>
      <c r="L59" s="144">
        <v>2436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17628</v>
      </c>
      <c r="J61" s="144">
        <v>10328</v>
      </c>
      <c r="K61" s="144">
        <v>10000</v>
      </c>
      <c r="L61" s="144">
        <v>10000</v>
      </c>
    </row>
    <row r="62" spans="1:12" ht="25.5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7720</v>
      </c>
      <c r="J62" s="144">
        <v>6420</v>
      </c>
      <c r="K62" s="144">
        <v>6006.91</v>
      </c>
      <c r="L62" s="144">
        <v>6006.91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79775</v>
      </c>
      <c r="J64" s="144">
        <v>55975</v>
      </c>
      <c r="K64" s="144">
        <v>52627.53</v>
      </c>
      <c r="L64" s="144">
        <v>52627.53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19000</v>
      </c>
      <c r="J139" s="168">
        <f>SUM(J140+J145+J153)</f>
        <v>11800</v>
      </c>
      <c r="K139" s="128">
        <f>SUM(K140+K145+K153)</f>
        <v>10747.63</v>
      </c>
      <c r="L139" s="127">
        <f>SUM(L140+L145+L153)</f>
        <v>10747.63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19000</v>
      </c>
      <c r="J153" s="168">
        <f t="shared" si="15"/>
        <v>11800</v>
      </c>
      <c r="K153" s="128">
        <f t="shared" si="15"/>
        <v>10747.63</v>
      </c>
      <c r="L153" s="127">
        <f t="shared" si="15"/>
        <v>10747.63</v>
      </c>
    </row>
    <row r="154" spans="1:12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19000</v>
      </c>
      <c r="J154" s="182">
        <f t="shared" si="15"/>
        <v>11800</v>
      </c>
      <c r="K154" s="156">
        <f t="shared" si="15"/>
        <v>10747.63</v>
      </c>
      <c r="L154" s="155">
        <f t="shared" si="15"/>
        <v>10747.63</v>
      </c>
    </row>
    <row r="155" spans="1:12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19000</v>
      </c>
      <c r="J155" s="168">
        <f>SUM(J156:J157)</f>
        <v>11800</v>
      </c>
      <c r="K155" s="128">
        <f>SUM(K156:K157)</f>
        <v>10747.63</v>
      </c>
      <c r="L155" s="127">
        <f>SUM(L156:L157)</f>
        <v>10747.63</v>
      </c>
    </row>
    <row r="156" spans="1:12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19000</v>
      </c>
      <c r="J156" s="186">
        <v>11800</v>
      </c>
      <c r="K156" s="186">
        <v>10747.63</v>
      </c>
      <c r="L156" s="186">
        <v>10747.63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98500</v>
      </c>
      <c r="J184" s="168">
        <f>SUM(J185+J238+J303)</f>
        <v>88900</v>
      </c>
      <c r="K184" s="128">
        <f>SUM(K185+K238+K303)</f>
        <v>3838.77</v>
      </c>
      <c r="L184" s="127">
        <f>SUM(L185+L238+L303)</f>
        <v>3838.77</v>
      </c>
    </row>
    <row r="185" spans="1:12" ht="25.5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98500</v>
      </c>
      <c r="J185" s="148">
        <f>SUM(J186+J209+J216+J228+J232)</f>
        <v>88900</v>
      </c>
      <c r="K185" s="148">
        <f>SUM(K186+K209+K216+K228+K232)</f>
        <v>3838.77</v>
      </c>
      <c r="L185" s="148">
        <f>SUM(L186+L209+L216+L228+L232)</f>
        <v>3838.77</v>
      </c>
    </row>
    <row r="186" spans="1:12" ht="25.5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98500</v>
      </c>
      <c r="J186" s="168">
        <f>SUM(J187+J190+J195+J201+J206)</f>
        <v>88900</v>
      </c>
      <c r="K186" s="128">
        <f>SUM(K187+K190+K195+K201+K206)</f>
        <v>3838.77</v>
      </c>
      <c r="L186" s="127">
        <f>SUM(L187+L190+L195+L201+L206)</f>
        <v>3838.77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9600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9600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9600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88900</v>
      </c>
      <c r="J206" s="168">
        <f t="shared" si="19"/>
        <v>88900</v>
      </c>
      <c r="K206" s="128">
        <f t="shared" si="19"/>
        <v>3838.77</v>
      </c>
      <c r="L206" s="127">
        <f t="shared" si="19"/>
        <v>3838.77</v>
      </c>
    </row>
    <row r="207" spans="1:12" ht="25.5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88900</v>
      </c>
      <c r="J207" s="128">
        <f t="shared" si="19"/>
        <v>88900</v>
      </c>
      <c r="K207" s="128">
        <f t="shared" si="19"/>
        <v>3838.77</v>
      </c>
      <c r="L207" s="128">
        <f t="shared" si="19"/>
        <v>3838.77</v>
      </c>
    </row>
    <row r="208" spans="1:12" ht="25.5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88900</v>
      </c>
      <c r="J208" s="145">
        <v>88900</v>
      </c>
      <c r="K208" s="145">
        <v>3838.77</v>
      </c>
      <c r="L208" s="145">
        <v>3838.77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25.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1439346</v>
      </c>
      <c r="J368" s="178">
        <f>SUM(J34+J184)</f>
        <v>964286</v>
      </c>
      <c r="K368" s="178">
        <f>SUM(K34+K184)</f>
        <v>747916.68</v>
      </c>
      <c r="L368" s="178">
        <f>SUM(L34+L184)</f>
        <v>747916.68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401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403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35.2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398"/>
      <c r="I374" s="217" t="s">
        <v>202</v>
      </c>
      <c r="K374" s="576" t="s">
        <v>203</v>
      </c>
      <c r="L374" s="576"/>
    </row>
    <row r="376" spans="1:12">
      <c r="D376" s="84" t="s">
        <v>430</v>
      </c>
      <c r="F376" s="462"/>
    </row>
  </sheetData>
  <mergeCells count="31">
    <mergeCell ref="A33:F33"/>
    <mergeCell ref="K373:L373"/>
    <mergeCell ref="D374:G374"/>
    <mergeCell ref="K374:L374"/>
    <mergeCell ref="G31:G32"/>
    <mergeCell ref="H31:H32"/>
    <mergeCell ref="I31:J31"/>
    <mergeCell ref="K31:K32"/>
    <mergeCell ref="L31:L32"/>
    <mergeCell ref="D373:G373"/>
    <mergeCell ref="D370:G370"/>
    <mergeCell ref="K370:L370"/>
    <mergeCell ref="D371:G371"/>
    <mergeCell ref="K371:L371"/>
    <mergeCell ref="A31:F32"/>
    <mergeCell ref="E21:K21"/>
    <mergeCell ref="A22:L22"/>
    <mergeCell ref="A26:I26"/>
    <mergeCell ref="G29:H29"/>
    <mergeCell ref="A30:I30"/>
    <mergeCell ref="A27:I27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</mergeCells>
  <pageMargins left="0.39370078740157483" right="0" top="0" bottom="0" header="0.31496062992125984" footer="0.31496062992125984"/>
  <pageSetup paperSize="9" scale="5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76"/>
  <sheetViews>
    <sheetView topLeftCell="A46" workbookViewId="0">
      <selection activeCell="V154" sqref="V154"/>
    </sheetView>
  </sheetViews>
  <sheetFormatPr defaultRowHeight="15"/>
  <cols>
    <col min="1" max="4" width="2" style="247" customWidth="1"/>
    <col min="5" max="5" width="2.140625" style="247" customWidth="1"/>
    <col min="6" max="6" width="3" style="465" customWidth="1"/>
    <col min="7" max="7" width="33.7109375" style="247" customWidth="1"/>
    <col min="8" max="8" width="3.85546875" style="247" customWidth="1"/>
    <col min="9" max="9" width="10" style="247" customWidth="1"/>
    <col min="10" max="10" width="11.140625" style="247" customWidth="1"/>
    <col min="11" max="11" width="11" style="247" customWidth="1"/>
    <col min="12" max="12" width="10.5703125" style="247" customWidth="1"/>
    <col min="13" max="13" width="0.140625" style="247" hidden="1" customWidth="1"/>
    <col min="14" max="14" width="6.140625" style="247" hidden="1" customWidth="1"/>
    <col min="15" max="15" width="5.5703125" style="247" hidden="1" customWidth="1"/>
    <col min="16" max="16" width="9.140625" style="254" customWidth="1"/>
    <col min="17" max="16384" width="9.140625" style="1"/>
  </cols>
  <sheetData>
    <row r="1" spans="1:15">
      <c r="G1" s="249"/>
      <c r="H1" s="250"/>
      <c r="I1" s="251"/>
      <c r="J1" s="467" t="s">
        <v>326</v>
      </c>
      <c r="K1" s="467"/>
      <c r="L1" s="467"/>
      <c r="M1" s="253"/>
      <c r="N1" s="467"/>
      <c r="O1" s="467"/>
    </row>
    <row r="2" spans="1:15">
      <c r="H2" s="250"/>
      <c r="I2" s="254"/>
      <c r="J2" s="467" t="s">
        <v>0</v>
      </c>
      <c r="K2" s="467"/>
      <c r="L2" s="467"/>
      <c r="M2" s="253"/>
      <c r="N2" s="467"/>
      <c r="O2" s="467"/>
    </row>
    <row r="3" spans="1:15">
      <c r="H3" s="255"/>
      <c r="I3" s="250"/>
      <c r="J3" s="467" t="s">
        <v>1</v>
      </c>
      <c r="K3" s="467"/>
      <c r="L3" s="467"/>
      <c r="M3" s="253"/>
      <c r="N3" s="467"/>
      <c r="O3" s="467"/>
    </row>
    <row r="4" spans="1:15">
      <c r="G4" s="256" t="s">
        <v>2</v>
      </c>
      <c r="H4" s="250"/>
      <c r="I4" s="254"/>
      <c r="J4" s="467" t="s">
        <v>3</v>
      </c>
      <c r="K4" s="467"/>
      <c r="L4" s="467"/>
      <c r="M4" s="253"/>
      <c r="N4" s="467"/>
      <c r="O4" s="467"/>
    </row>
    <row r="5" spans="1:15">
      <c r="H5" s="250"/>
      <c r="I5" s="254"/>
      <c r="J5" s="467" t="s">
        <v>437</v>
      </c>
      <c r="K5" s="467"/>
      <c r="L5" s="467"/>
      <c r="M5" s="253"/>
      <c r="N5" s="467"/>
      <c r="O5" s="467"/>
    </row>
    <row r="6" spans="1:15" ht="6" customHeight="1">
      <c r="H6" s="250"/>
      <c r="I6" s="254"/>
      <c r="J6" s="467"/>
      <c r="K6" s="467"/>
      <c r="L6" s="467"/>
      <c r="M6" s="253"/>
      <c r="N6" s="467"/>
      <c r="O6" s="467"/>
    </row>
    <row r="7" spans="1:15" ht="30" customHeight="1">
      <c r="A7" s="618" t="s">
        <v>419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253"/>
    </row>
    <row r="8" spans="1:15" ht="11.25" customHeight="1">
      <c r="G8" s="257"/>
      <c r="H8" s="258"/>
      <c r="I8" s="258"/>
      <c r="J8" s="259"/>
      <c r="K8" s="259"/>
      <c r="L8" s="260"/>
      <c r="M8" s="253"/>
    </row>
    <row r="9" spans="1:15" ht="15.75" customHeight="1">
      <c r="A9" s="619" t="s">
        <v>356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253"/>
    </row>
    <row r="10" spans="1:15">
      <c r="A10" s="620" t="s">
        <v>4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253"/>
    </row>
    <row r="11" spans="1:15" ht="7.5" customHeight="1">
      <c r="A11" s="261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253"/>
    </row>
    <row r="12" spans="1:15" ht="15.75" customHeight="1">
      <c r="A12" s="261"/>
      <c r="B12" s="467"/>
      <c r="C12" s="467"/>
      <c r="D12" s="467"/>
      <c r="E12" s="467"/>
      <c r="F12" s="467"/>
      <c r="G12" s="621" t="s">
        <v>5</v>
      </c>
      <c r="H12" s="621"/>
      <c r="I12" s="621"/>
      <c r="J12" s="621"/>
      <c r="K12" s="621"/>
      <c r="L12" s="467"/>
      <c r="M12" s="253"/>
    </row>
    <row r="13" spans="1:15" ht="15.75" customHeight="1">
      <c r="A13" s="593" t="s">
        <v>420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253"/>
    </row>
    <row r="14" spans="1:15" ht="12" customHeight="1">
      <c r="G14" s="614" t="s">
        <v>421</v>
      </c>
      <c r="H14" s="614"/>
      <c r="I14" s="614"/>
      <c r="J14" s="614"/>
      <c r="K14" s="614"/>
      <c r="M14" s="253"/>
    </row>
    <row r="15" spans="1:15">
      <c r="G15" s="620" t="s">
        <v>6</v>
      </c>
      <c r="H15" s="620"/>
      <c r="I15" s="620"/>
      <c r="J15" s="620"/>
      <c r="K15" s="620"/>
    </row>
    <row r="16" spans="1:15" ht="15.75" customHeight="1">
      <c r="B16" s="593" t="s">
        <v>7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</row>
    <row r="17" spans="1:13" ht="7.5" customHeight="1"/>
    <row r="18" spans="1:13">
      <c r="G18" s="614" t="s">
        <v>453</v>
      </c>
      <c r="H18" s="614"/>
      <c r="I18" s="614"/>
      <c r="J18" s="614"/>
      <c r="K18" s="614"/>
    </row>
    <row r="19" spans="1:13">
      <c r="G19" s="615" t="s">
        <v>8</v>
      </c>
      <c r="H19" s="615"/>
      <c r="I19" s="615"/>
      <c r="J19" s="615"/>
      <c r="K19" s="615"/>
    </row>
    <row r="20" spans="1:13" ht="6.75" customHeight="1">
      <c r="G20" s="467"/>
      <c r="H20" s="467"/>
      <c r="I20" s="467"/>
      <c r="J20" s="467"/>
      <c r="K20" s="467"/>
    </row>
    <row r="21" spans="1:13">
      <c r="B21" s="254"/>
      <c r="C21" s="254"/>
      <c r="D21" s="254"/>
      <c r="E21" s="616" t="s">
        <v>345</v>
      </c>
      <c r="F21" s="616"/>
      <c r="G21" s="616"/>
      <c r="H21" s="616"/>
      <c r="I21" s="616"/>
      <c r="J21" s="616"/>
      <c r="K21" s="616"/>
      <c r="L21" s="254"/>
    </row>
    <row r="22" spans="1:13" ht="15" customHeight="1">
      <c r="A22" s="617" t="s">
        <v>9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264"/>
    </row>
    <row r="23" spans="1:13">
      <c r="F23" s="247"/>
      <c r="J23" s="265"/>
      <c r="K23" s="266"/>
      <c r="L23" s="267" t="s">
        <v>10</v>
      </c>
      <c r="M23" s="264"/>
    </row>
    <row r="24" spans="1:13">
      <c r="F24" s="247"/>
      <c r="J24" s="268" t="s">
        <v>11</v>
      </c>
      <c r="K24" s="255"/>
      <c r="L24" s="269"/>
      <c r="M24" s="264"/>
    </row>
    <row r="25" spans="1:13">
      <c r="E25" s="467"/>
      <c r="F25" s="464"/>
      <c r="I25" s="271"/>
      <c r="J25" s="271"/>
      <c r="K25" s="272" t="s">
        <v>12</v>
      </c>
      <c r="L25" s="269"/>
      <c r="M25" s="264"/>
    </row>
    <row r="26" spans="1:13">
      <c r="A26" s="601" t="s">
        <v>346</v>
      </c>
      <c r="B26" s="601"/>
      <c r="C26" s="601"/>
      <c r="D26" s="601"/>
      <c r="E26" s="601"/>
      <c r="F26" s="601"/>
      <c r="G26" s="601"/>
      <c r="H26" s="601"/>
      <c r="I26" s="601"/>
      <c r="K26" s="272" t="s">
        <v>13</v>
      </c>
      <c r="L26" s="273" t="s">
        <v>357</v>
      </c>
      <c r="M26" s="264"/>
    </row>
    <row r="27" spans="1:13" ht="43.5" customHeight="1">
      <c r="A27" s="601" t="s">
        <v>359</v>
      </c>
      <c r="B27" s="601"/>
      <c r="C27" s="601"/>
      <c r="D27" s="601"/>
      <c r="E27" s="601"/>
      <c r="F27" s="601"/>
      <c r="G27" s="601"/>
      <c r="H27" s="601"/>
      <c r="I27" s="601"/>
      <c r="J27" s="466" t="s">
        <v>14</v>
      </c>
      <c r="K27" s="275" t="s">
        <v>32</v>
      </c>
      <c r="L27" s="269"/>
      <c r="M27" s="264"/>
    </row>
    <row r="28" spans="1:13">
      <c r="F28" s="247"/>
      <c r="G28" s="276" t="s">
        <v>15</v>
      </c>
      <c r="H28" s="277" t="s">
        <v>16</v>
      </c>
      <c r="I28" s="278"/>
      <c r="J28" s="279"/>
      <c r="K28" s="269"/>
      <c r="L28" s="269"/>
      <c r="M28" s="264"/>
    </row>
    <row r="29" spans="1:13">
      <c r="F29" s="247"/>
      <c r="G29" s="602" t="s">
        <v>17</v>
      </c>
      <c r="H29" s="602"/>
      <c r="I29" s="281" t="s">
        <v>347</v>
      </c>
      <c r="J29" s="282" t="s">
        <v>348</v>
      </c>
      <c r="K29" s="269" t="s">
        <v>19</v>
      </c>
      <c r="L29" s="269" t="s">
        <v>18</v>
      </c>
      <c r="M29" s="264"/>
    </row>
    <row r="30" spans="1:13">
      <c r="A30" s="603" t="s">
        <v>20</v>
      </c>
      <c r="B30" s="603"/>
      <c r="C30" s="603"/>
      <c r="D30" s="603"/>
      <c r="E30" s="603"/>
      <c r="F30" s="603"/>
      <c r="G30" s="603"/>
      <c r="H30" s="603"/>
      <c r="I30" s="603"/>
      <c r="J30" s="283"/>
      <c r="K30" s="283"/>
      <c r="L30" s="284" t="s">
        <v>21</v>
      </c>
      <c r="M30" s="285"/>
    </row>
    <row r="31" spans="1:13" ht="27" customHeight="1">
      <c r="A31" s="604" t="s">
        <v>22</v>
      </c>
      <c r="B31" s="605"/>
      <c r="C31" s="605"/>
      <c r="D31" s="605"/>
      <c r="E31" s="605"/>
      <c r="F31" s="605"/>
      <c r="G31" s="608" t="s">
        <v>23</v>
      </c>
      <c r="H31" s="610" t="s">
        <v>24</v>
      </c>
      <c r="I31" s="612" t="s">
        <v>25</v>
      </c>
      <c r="J31" s="613"/>
      <c r="K31" s="594" t="s">
        <v>26</v>
      </c>
      <c r="L31" s="596" t="s">
        <v>27</v>
      </c>
      <c r="M31" s="285"/>
    </row>
    <row r="32" spans="1:13" ht="58.5" customHeight="1">
      <c r="A32" s="606"/>
      <c r="B32" s="607"/>
      <c r="C32" s="607"/>
      <c r="D32" s="607"/>
      <c r="E32" s="607"/>
      <c r="F32" s="607"/>
      <c r="G32" s="609"/>
      <c r="H32" s="611"/>
      <c r="I32" s="286" t="s">
        <v>28</v>
      </c>
      <c r="J32" s="287" t="s">
        <v>29</v>
      </c>
      <c r="K32" s="595"/>
      <c r="L32" s="597"/>
    </row>
    <row r="33" spans="1:15">
      <c r="A33" s="598" t="s">
        <v>30</v>
      </c>
      <c r="B33" s="599"/>
      <c r="C33" s="599"/>
      <c r="D33" s="599"/>
      <c r="E33" s="599"/>
      <c r="F33" s="600"/>
      <c r="G33" s="288">
        <v>2</v>
      </c>
      <c r="H33" s="289">
        <v>3</v>
      </c>
      <c r="I33" s="290" t="s">
        <v>31</v>
      </c>
      <c r="J33" s="291" t="s">
        <v>32</v>
      </c>
      <c r="K33" s="292">
        <v>6</v>
      </c>
      <c r="L33" s="292">
        <v>7</v>
      </c>
    </row>
    <row r="34" spans="1:15">
      <c r="A34" s="293">
        <v>2</v>
      </c>
      <c r="B34" s="293"/>
      <c r="C34" s="294"/>
      <c r="D34" s="295"/>
      <c r="E34" s="293"/>
      <c r="F34" s="296"/>
      <c r="G34" s="295" t="s">
        <v>33</v>
      </c>
      <c r="H34" s="288">
        <v>1</v>
      </c>
      <c r="I34" s="297">
        <f>SUM(I35+I46+I65+I86+I93+I113+I139+I158+I168)</f>
        <v>703900</v>
      </c>
      <c r="J34" s="297">
        <f>SUM(J35+J46+J65+J86+J93+J113+J139+J158+J168)</f>
        <v>502500</v>
      </c>
      <c r="K34" s="298">
        <f>SUM(K35+K46+K65+K86+K93+K113+K139+K158+K168)</f>
        <v>438889.34</v>
      </c>
      <c r="L34" s="297">
        <f>SUM(L35+L46+L65+L86+L93+L113+L139+L158+L168)</f>
        <v>438889.34</v>
      </c>
      <c r="M34" s="299"/>
      <c r="N34" s="299"/>
      <c r="O34" s="299"/>
    </row>
    <row r="35" spans="1:15" ht="17.25" customHeight="1">
      <c r="A35" s="293">
        <v>2</v>
      </c>
      <c r="B35" s="300">
        <v>1</v>
      </c>
      <c r="C35" s="301"/>
      <c r="D35" s="302"/>
      <c r="E35" s="303"/>
      <c r="F35" s="304"/>
      <c r="G35" s="305" t="s">
        <v>34</v>
      </c>
      <c r="H35" s="288">
        <v>2</v>
      </c>
      <c r="I35" s="297">
        <f>SUM(I36+I42)</f>
        <v>638700</v>
      </c>
      <c r="J35" s="297">
        <f>SUM(J36+J42)</f>
        <v>463200</v>
      </c>
      <c r="K35" s="306">
        <f>SUM(K36+K42)</f>
        <v>401262.47000000003</v>
      </c>
      <c r="L35" s="307">
        <f>SUM(L36+L42)</f>
        <v>401262.47000000003</v>
      </c>
    </row>
    <row r="36" spans="1:15">
      <c r="A36" s="308">
        <v>2</v>
      </c>
      <c r="B36" s="308">
        <v>1</v>
      </c>
      <c r="C36" s="309">
        <v>1</v>
      </c>
      <c r="D36" s="310"/>
      <c r="E36" s="308"/>
      <c r="F36" s="311"/>
      <c r="G36" s="310" t="s">
        <v>35</v>
      </c>
      <c r="H36" s="288">
        <v>3</v>
      </c>
      <c r="I36" s="297">
        <f>SUM(I37)</f>
        <v>629500</v>
      </c>
      <c r="J36" s="297">
        <f>SUM(J37)</f>
        <v>456400</v>
      </c>
      <c r="K36" s="298">
        <f>SUM(K37)</f>
        <v>395418.94</v>
      </c>
      <c r="L36" s="297">
        <f>SUM(L37)</f>
        <v>395418.94</v>
      </c>
    </row>
    <row r="37" spans="1:15">
      <c r="A37" s="312">
        <v>2</v>
      </c>
      <c r="B37" s="308">
        <v>1</v>
      </c>
      <c r="C37" s="309">
        <v>1</v>
      </c>
      <c r="D37" s="310">
        <v>1</v>
      </c>
      <c r="E37" s="308"/>
      <c r="F37" s="311"/>
      <c r="G37" s="310" t="s">
        <v>35</v>
      </c>
      <c r="H37" s="288">
        <v>4</v>
      </c>
      <c r="I37" s="297">
        <f>SUM(I38+I40)</f>
        <v>629500</v>
      </c>
      <c r="J37" s="297">
        <f t="shared" ref="J37:L38" si="0">SUM(J38)</f>
        <v>456400</v>
      </c>
      <c r="K37" s="297">
        <f t="shared" si="0"/>
        <v>395418.94</v>
      </c>
      <c r="L37" s="297">
        <f t="shared" si="0"/>
        <v>395418.94</v>
      </c>
    </row>
    <row r="38" spans="1:15">
      <c r="A38" s="312">
        <v>2</v>
      </c>
      <c r="B38" s="308">
        <v>1</v>
      </c>
      <c r="C38" s="309">
        <v>1</v>
      </c>
      <c r="D38" s="310">
        <v>1</v>
      </c>
      <c r="E38" s="308">
        <v>1</v>
      </c>
      <c r="F38" s="311"/>
      <c r="G38" s="310" t="s">
        <v>36</v>
      </c>
      <c r="H38" s="288">
        <v>5</v>
      </c>
      <c r="I38" s="298">
        <f>SUM(I39)</f>
        <v>629500</v>
      </c>
      <c r="J38" s="298">
        <f t="shared" si="0"/>
        <v>456400</v>
      </c>
      <c r="K38" s="298">
        <f t="shared" si="0"/>
        <v>395418.94</v>
      </c>
      <c r="L38" s="298">
        <f t="shared" si="0"/>
        <v>395418.94</v>
      </c>
    </row>
    <row r="39" spans="1:15">
      <c r="A39" s="312">
        <v>2</v>
      </c>
      <c r="B39" s="308">
        <v>1</v>
      </c>
      <c r="C39" s="309">
        <v>1</v>
      </c>
      <c r="D39" s="310">
        <v>1</v>
      </c>
      <c r="E39" s="308">
        <v>1</v>
      </c>
      <c r="F39" s="311">
        <v>1</v>
      </c>
      <c r="G39" s="310" t="s">
        <v>36</v>
      </c>
      <c r="H39" s="288">
        <v>6</v>
      </c>
      <c r="I39" s="313">
        <v>629500</v>
      </c>
      <c r="J39" s="314">
        <v>456400</v>
      </c>
      <c r="K39" s="314">
        <v>395418.94</v>
      </c>
      <c r="L39" s="314">
        <v>395418.94</v>
      </c>
    </row>
    <row r="40" spans="1:15" hidden="1">
      <c r="A40" s="312">
        <v>2</v>
      </c>
      <c r="B40" s="308">
        <v>1</v>
      </c>
      <c r="C40" s="309">
        <v>1</v>
      </c>
      <c r="D40" s="310">
        <v>1</v>
      </c>
      <c r="E40" s="308">
        <v>2</v>
      </c>
      <c r="F40" s="311"/>
      <c r="G40" s="310" t="s">
        <v>37</v>
      </c>
      <c r="H40" s="288">
        <v>7</v>
      </c>
      <c r="I40" s="298">
        <f>I41</f>
        <v>0</v>
      </c>
      <c r="J40" s="298">
        <f>J41</f>
        <v>0</v>
      </c>
      <c r="K40" s="298">
        <f>K41</f>
        <v>0</v>
      </c>
      <c r="L40" s="298">
        <f>L41</f>
        <v>0</v>
      </c>
    </row>
    <row r="41" spans="1:15" hidden="1">
      <c r="A41" s="312">
        <v>2</v>
      </c>
      <c r="B41" s="308">
        <v>1</v>
      </c>
      <c r="C41" s="309">
        <v>1</v>
      </c>
      <c r="D41" s="310">
        <v>1</v>
      </c>
      <c r="E41" s="308">
        <v>2</v>
      </c>
      <c r="F41" s="311">
        <v>1</v>
      </c>
      <c r="G41" s="310" t="s">
        <v>37</v>
      </c>
      <c r="H41" s="288">
        <v>8</v>
      </c>
      <c r="I41" s="314">
        <v>0</v>
      </c>
      <c r="J41" s="315">
        <v>0</v>
      </c>
      <c r="K41" s="314">
        <v>0</v>
      </c>
      <c r="L41" s="315">
        <v>0</v>
      </c>
    </row>
    <row r="42" spans="1:15">
      <c r="A42" s="312">
        <v>2</v>
      </c>
      <c r="B42" s="308">
        <v>1</v>
      </c>
      <c r="C42" s="309">
        <v>2</v>
      </c>
      <c r="D42" s="310"/>
      <c r="E42" s="308"/>
      <c r="F42" s="311"/>
      <c r="G42" s="310" t="s">
        <v>38</v>
      </c>
      <c r="H42" s="288">
        <v>9</v>
      </c>
      <c r="I42" s="298">
        <f t="shared" ref="I42:L44" si="1">I43</f>
        <v>9200</v>
      </c>
      <c r="J42" s="297">
        <f t="shared" si="1"/>
        <v>6800</v>
      </c>
      <c r="K42" s="298">
        <f t="shared" si="1"/>
        <v>5843.53</v>
      </c>
      <c r="L42" s="297">
        <f t="shared" si="1"/>
        <v>5843.53</v>
      </c>
    </row>
    <row r="43" spans="1:15">
      <c r="A43" s="312">
        <v>2</v>
      </c>
      <c r="B43" s="308">
        <v>1</v>
      </c>
      <c r="C43" s="309">
        <v>2</v>
      </c>
      <c r="D43" s="310">
        <v>1</v>
      </c>
      <c r="E43" s="308"/>
      <c r="F43" s="311"/>
      <c r="G43" s="310" t="s">
        <v>38</v>
      </c>
      <c r="H43" s="288">
        <v>10</v>
      </c>
      <c r="I43" s="298">
        <f t="shared" si="1"/>
        <v>9200</v>
      </c>
      <c r="J43" s="297">
        <f t="shared" si="1"/>
        <v>6800</v>
      </c>
      <c r="K43" s="297">
        <f t="shared" si="1"/>
        <v>5843.53</v>
      </c>
      <c r="L43" s="297">
        <f t="shared" si="1"/>
        <v>5843.53</v>
      </c>
    </row>
    <row r="44" spans="1:15">
      <c r="A44" s="312">
        <v>2</v>
      </c>
      <c r="B44" s="308">
        <v>1</v>
      </c>
      <c r="C44" s="309">
        <v>2</v>
      </c>
      <c r="D44" s="310">
        <v>1</v>
      </c>
      <c r="E44" s="308">
        <v>1</v>
      </c>
      <c r="F44" s="311"/>
      <c r="G44" s="310" t="s">
        <v>38</v>
      </c>
      <c r="H44" s="288">
        <v>11</v>
      </c>
      <c r="I44" s="297">
        <f t="shared" si="1"/>
        <v>9200</v>
      </c>
      <c r="J44" s="297">
        <f t="shared" si="1"/>
        <v>6800</v>
      </c>
      <c r="K44" s="297">
        <f t="shared" si="1"/>
        <v>5843.53</v>
      </c>
      <c r="L44" s="297">
        <f t="shared" si="1"/>
        <v>5843.53</v>
      </c>
    </row>
    <row r="45" spans="1:15">
      <c r="A45" s="312">
        <v>2</v>
      </c>
      <c r="B45" s="308">
        <v>1</v>
      </c>
      <c r="C45" s="309">
        <v>2</v>
      </c>
      <c r="D45" s="310">
        <v>1</v>
      </c>
      <c r="E45" s="308">
        <v>1</v>
      </c>
      <c r="F45" s="311">
        <v>1</v>
      </c>
      <c r="G45" s="310" t="s">
        <v>38</v>
      </c>
      <c r="H45" s="288">
        <v>12</v>
      </c>
      <c r="I45" s="315">
        <v>9200</v>
      </c>
      <c r="J45" s="314">
        <v>6800</v>
      </c>
      <c r="K45" s="314">
        <v>5843.53</v>
      </c>
      <c r="L45" s="314">
        <v>5843.53</v>
      </c>
    </row>
    <row r="46" spans="1:15">
      <c r="A46" s="316">
        <v>2</v>
      </c>
      <c r="B46" s="317">
        <v>2</v>
      </c>
      <c r="C46" s="301"/>
      <c r="D46" s="302"/>
      <c r="E46" s="303"/>
      <c r="F46" s="304"/>
      <c r="G46" s="305" t="s">
        <v>39</v>
      </c>
      <c r="H46" s="288">
        <v>13</v>
      </c>
      <c r="I46" s="318">
        <f t="shared" ref="I46:L48" si="2">I47</f>
        <v>56200</v>
      </c>
      <c r="J46" s="319">
        <f t="shared" si="2"/>
        <v>37000</v>
      </c>
      <c r="K46" s="318">
        <f t="shared" si="2"/>
        <v>35684.380000000005</v>
      </c>
      <c r="L46" s="318">
        <f t="shared" si="2"/>
        <v>35684.380000000005</v>
      </c>
    </row>
    <row r="47" spans="1:15">
      <c r="A47" s="312">
        <v>2</v>
      </c>
      <c r="B47" s="308">
        <v>2</v>
      </c>
      <c r="C47" s="309">
        <v>1</v>
      </c>
      <c r="D47" s="310"/>
      <c r="E47" s="308"/>
      <c r="F47" s="311"/>
      <c r="G47" s="302" t="s">
        <v>39</v>
      </c>
      <c r="H47" s="288">
        <v>14</v>
      </c>
      <c r="I47" s="297">
        <f t="shared" si="2"/>
        <v>56200</v>
      </c>
      <c r="J47" s="298">
        <f t="shared" si="2"/>
        <v>37000</v>
      </c>
      <c r="K47" s="297">
        <f t="shared" si="2"/>
        <v>35684.380000000005</v>
      </c>
      <c r="L47" s="298">
        <f t="shared" si="2"/>
        <v>35684.380000000005</v>
      </c>
    </row>
    <row r="48" spans="1:15">
      <c r="A48" s="312">
        <v>2</v>
      </c>
      <c r="B48" s="308">
        <v>2</v>
      </c>
      <c r="C48" s="309">
        <v>1</v>
      </c>
      <c r="D48" s="310">
        <v>1</v>
      </c>
      <c r="E48" s="308"/>
      <c r="F48" s="311"/>
      <c r="G48" s="302" t="s">
        <v>39</v>
      </c>
      <c r="H48" s="288">
        <v>15</v>
      </c>
      <c r="I48" s="297">
        <f t="shared" si="2"/>
        <v>56200</v>
      </c>
      <c r="J48" s="298">
        <f t="shared" si="2"/>
        <v>37000</v>
      </c>
      <c r="K48" s="307">
        <f t="shared" si="2"/>
        <v>35684.380000000005</v>
      </c>
      <c r="L48" s="307">
        <f t="shared" si="2"/>
        <v>35684.380000000005</v>
      </c>
    </row>
    <row r="49" spans="1:12">
      <c r="A49" s="320">
        <v>2</v>
      </c>
      <c r="B49" s="321">
        <v>2</v>
      </c>
      <c r="C49" s="322">
        <v>1</v>
      </c>
      <c r="D49" s="323">
        <v>1</v>
      </c>
      <c r="E49" s="321">
        <v>1</v>
      </c>
      <c r="F49" s="324"/>
      <c r="G49" s="302" t="s">
        <v>39</v>
      </c>
      <c r="H49" s="288">
        <v>16</v>
      </c>
      <c r="I49" s="325">
        <f>SUM(I50:I64)</f>
        <v>56200</v>
      </c>
      <c r="J49" s="325">
        <f>SUM(J50:J64)</f>
        <v>37000</v>
      </c>
      <c r="K49" s="326">
        <f>SUM(K50:K64)</f>
        <v>35684.380000000005</v>
      </c>
      <c r="L49" s="326">
        <f>SUM(L50:L64)</f>
        <v>35684.380000000005</v>
      </c>
    </row>
    <row r="50" spans="1:12">
      <c r="A50" s="312">
        <v>2</v>
      </c>
      <c r="B50" s="308">
        <v>2</v>
      </c>
      <c r="C50" s="309">
        <v>1</v>
      </c>
      <c r="D50" s="310">
        <v>1</v>
      </c>
      <c r="E50" s="308">
        <v>1</v>
      </c>
      <c r="F50" s="327">
        <v>1</v>
      </c>
      <c r="G50" s="310" t="s">
        <v>40</v>
      </c>
      <c r="H50" s="288">
        <v>17</v>
      </c>
      <c r="I50" s="314">
        <v>22000</v>
      </c>
      <c r="J50" s="314">
        <v>14100</v>
      </c>
      <c r="K50" s="314">
        <v>14100</v>
      </c>
      <c r="L50" s="314">
        <v>14100</v>
      </c>
    </row>
    <row r="51" spans="1:12" ht="25.5" hidden="1" customHeight="1">
      <c r="A51" s="312">
        <v>2</v>
      </c>
      <c r="B51" s="308">
        <v>2</v>
      </c>
      <c r="C51" s="309">
        <v>1</v>
      </c>
      <c r="D51" s="310">
        <v>1</v>
      </c>
      <c r="E51" s="308">
        <v>1</v>
      </c>
      <c r="F51" s="311">
        <v>2</v>
      </c>
      <c r="G51" s="310" t="s">
        <v>41</v>
      </c>
      <c r="H51" s="288">
        <v>18</v>
      </c>
      <c r="I51" s="314">
        <v>0</v>
      </c>
      <c r="J51" s="314">
        <v>0</v>
      </c>
      <c r="K51" s="314">
        <v>0</v>
      </c>
      <c r="L51" s="314">
        <v>0</v>
      </c>
    </row>
    <row r="52" spans="1:12" ht="25.5" customHeight="1">
      <c r="A52" s="312">
        <v>2</v>
      </c>
      <c r="B52" s="308">
        <v>2</v>
      </c>
      <c r="C52" s="309">
        <v>1</v>
      </c>
      <c r="D52" s="310">
        <v>1</v>
      </c>
      <c r="E52" s="308">
        <v>1</v>
      </c>
      <c r="F52" s="311">
        <v>5</v>
      </c>
      <c r="G52" s="310" t="s">
        <v>42</v>
      </c>
      <c r="H52" s="288">
        <v>19</v>
      </c>
      <c r="I52" s="314">
        <v>2100</v>
      </c>
      <c r="J52" s="314">
        <v>1400</v>
      </c>
      <c r="K52" s="314">
        <v>986.33</v>
      </c>
      <c r="L52" s="314">
        <v>986.33</v>
      </c>
    </row>
    <row r="53" spans="1:12" ht="25.5" customHeight="1">
      <c r="A53" s="312">
        <v>2</v>
      </c>
      <c r="B53" s="308">
        <v>2</v>
      </c>
      <c r="C53" s="309">
        <v>1</v>
      </c>
      <c r="D53" s="310">
        <v>1</v>
      </c>
      <c r="E53" s="308">
        <v>1</v>
      </c>
      <c r="F53" s="311">
        <v>6</v>
      </c>
      <c r="G53" s="310" t="s">
        <v>43</v>
      </c>
      <c r="H53" s="288">
        <v>20</v>
      </c>
      <c r="I53" s="314">
        <v>8200</v>
      </c>
      <c r="J53" s="314">
        <v>6200</v>
      </c>
      <c r="K53" s="314">
        <v>6200</v>
      </c>
      <c r="L53" s="314">
        <v>6200</v>
      </c>
    </row>
    <row r="54" spans="1:12" ht="25.5" hidden="1" customHeight="1">
      <c r="A54" s="328">
        <v>2</v>
      </c>
      <c r="B54" s="303">
        <v>2</v>
      </c>
      <c r="C54" s="301">
        <v>1</v>
      </c>
      <c r="D54" s="302">
        <v>1</v>
      </c>
      <c r="E54" s="303">
        <v>1</v>
      </c>
      <c r="F54" s="304">
        <v>7</v>
      </c>
      <c r="G54" s="302" t="s">
        <v>44</v>
      </c>
      <c r="H54" s="288">
        <v>21</v>
      </c>
      <c r="I54" s="314">
        <v>0</v>
      </c>
      <c r="J54" s="314">
        <v>0</v>
      </c>
      <c r="K54" s="314">
        <v>0</v>
      </c>
      <c r="L54" s="314">
        <v>0</v>
      </c>
    </row>
    <row r="55" spans="1:12">
      <c r="A55" s="312">
        <v>2</v>
      </c>
      <c r="B55" s="308">
        <v>2</v>
      </c>
      <c r="C55" s="309">
        <v>1</v>
      </c>
      <c r="D55" s="310">
        <v>1</v>
      </c>
      <c r="E55" s="308">
        <v>1</v>
      </c>
      <c r="F55" s="311">
        <v>11</v>
      </c>
      <c r="G55" s="310" t="s">
        <v>45</v>
      </c>
      <c r="H55" s="288">
        <v>22</v>
      </c>
      <c r="I55" s="315">
        <v>500</v>
      </c>
      <c r="J55" s="314">
        <v>300</v>
      </c>
      <c r="K55" s="314">
        <v>120</v>
      </c>
      <c r="L55" s="314">
        <v>120</v>
      </c>
    </row>
    <row r="56" spans="1:12" ht="25.5" hidden="1">
      <c r="A56" s="320">
        <v>2</v>
      </c>
      <c r="B56" s="329">
        <v>2</v>
      </c>
      <c r="C56" s="330">
        <v>1</v>
      </c>
      <c r="D56" s="330">
        <v>1</v>
      </c>
      <c r="E56" s="330">
        <v>1</v>
      </c>
      <c r="F56" s="331">
        <v>12</v>
      </c>
      <c r="G56" s="332" t="s">
        <v>46</v>
      </c>
      <c r="H56" s="288">
        <v>23</v>
      </c>
      <c r="I56" s="333">
        <v>0</v>
      </c>
      <c r="J56" s="314">
        <v>0</v>
      </c>
      <c r="K56" s="314">
        <v>0</v>
      </c>
      <c r="L56" s="314">
        <v>0</v>
      </c>
    </row>
    <row r="57" spans="1:12" ht="25.5" customHeight="1">
      <c r="A57" s="312">
        <v>2</v>
      </c>
      <c r="B57" s="308">
        <v>2</v>
      </c>
      <c r="C57" s="309">
        <v>1</v>
      </c>
      <c r="D57" s="309">
        <v>1</v>
      </c>
      <c r="E57" s="309">
        <v>1</v>
      </c>
      <c r="F57" s="311">
        <v>14</v>
      </c>
      <c r="G57" s="334" t="s">
        <v>47</v>
      </c>
      <c r="H57" s="288">
        <v>24</v>
      </c>
      <c r="I57" s="315">
        <v>2400</v>
      </c>
      <c r="J57" s="315">
        <v>1800</v>
      </c>
      <c r="K57" s="315">
        <v>1800</v>
      </c>
      <c r="L57" s="315">
        <v>1800</v>
      </c>
    </row>
    <row r="58" spans="1:12" ht="25.5" hidden="1" customHeight="1">
      <c r="A58" s="312">
        <v>2</v>
      </c>
      <c r="B58" s="308">
        <v>2</v>
      </c>
      <c r="C58" s="309">
        <v>1</v>
      </c>
      <c r="D58" s="309">
        <v>1</v>
      </c>
      <c r="E58" s="309">
        <v>1</v>
      </c>
      <c r="F58" s="311">
        <v>15</v>
      </c>
      <c r="G58" s="310" t="s">
        <v>48</v>
      </c>
      <c r="H58" s="288">
        <v>25</v>
      </c>
      <c r="I58" s="315">
        <v>0</v>
      </c>
      <c r="J58" s="314">
        <v>0</v>
      </c>
      <c r="K58" s="314">
        <v>0</v>
      </c>
      <c r="L58" s="314">
        <v>0</v>
      </c>
    </row>
    <row r="59" spans="1:12">
      <c r="A59" s="312">
        <v>2</v>
      </c>
      <c r="B59" s="308">
        <v>2</v>
      </c>
      <c r="C59" s="309">
        <v>1</v>
      </c>
      <c r="D59" s="309">
        <v>1</v>
      </c>
      <c r="E59" s="309">
        <v>1</v>
      </c>
      <c r="F59" s="311">
        <v>16</v>
      </c>
      <c r="G59" s="310" t="s">
        <v>49</v>
      </c>
      <c r="H59" s="288">
        <v>26</v>
      </c>
      <c r="I59" s="315">
        <v>3000</v>
      </c>
      <c r="J59" s="314">
        <v>1700</v>
      </c>
      <c r="K59" s="314">
        <v>993</v>
      </c>
      <c r="L59" s="314">
        <v>993</v>
      </c>
    </row>
    <row r="60" spans="1:12" ht="25.5" hidden="1" customHeight="1">
      <c r="A60" s="312">
        <v>2</v>
      </c>
      <c r="B60" s="308">
        <v>2</v>
      </c>
      <c r="C60" s="309">
        <v>1</v>
      </c>
      <c r="D60" s="309">
        <v>1</v>
      </c>
      <c r="E60" s="309">
        <v>1</v>
      </c>
      <c r="F60" s="311">
        <v>17</v>
      </c>
      <c r="G60" s="310" t="s">
        <v>50</v>
      </c>
      <c r="H60" s="288">
        <v>27</v>
      </c>
      <c r="I60" s="315">
        <v>0</v>
      </c>
      <c r="J60" s="315">
        <v>0</v>
      </c>
      <c r="K60" s="315">
        <v>0</v>
      </c>
      <c r="L60" s="315">
        <v>0</v>
      </c>
    </row>
    <row r="61" spans="1:12">
      <c r="A61" s="312">
        <v>2</v>
      </c>
      <c r="B61" s="308">
        <v>2</v>
      </c>
      <c r="C61" s="309">
        <v>1</v>
      </c>
      <c r="D61" s="309">
        <v>1</v>
      </c>
      <c r="E61" s="309">
        <v>1</v>
      </c>
      <c r="F61" s="311">
        <v>20</v>
      </c>
      <c r="G61" s="310" t="s">
        <v>51</v>
      </c>
      <c r="H61" s="288">
        <v>28</v>
      </c>
      <c r="I61" s="315">
        <v>7100</v>
      </c>
      <c r="J61" s="314">
        <v>4100</v>
      </c>
      <c r="K61" s="314">
        <v>4100</v>
      </c>
      <c r="L61" s="314">
        <v>4100</v>
      </c>
    </row>
    <row r="62" spans="1:12" ht="25.5" customHeight="1">
      <c r="A62" s="312">
        <v>2</v>
      </c>
      <c r="B62" s="308">
        <v>2</v>
      </c>
      <c r="C62" s="309">
        <v>1</v>
      </c>
      <c r="D62" s="309">
        <v>1</v>
      </c>
      <c r="E62" s="309">
        <v>1</v>
      </c>
      <c r="F62" s="311">
        <v>21</v>
      </c>
      <c r="G62" s="310" t="s">
        <v>52</v>
      </c>
      <c r="H62" s="288">
        <v>29</v>
      </c>
      <c r="I62" s="315">
        <v>2200</v>
      </c>
      <c r="J62" s="314">
        <v>1500</v>
      </c>
      <c r="K62" s="314">
        <v>1486.55</v>
      </c>
      <c r="L62" s="314">
        <v>1486.55</v>
      </c>
    </row>
    <row r="63" spans="1:12" hidden="1">
      <c r="A63" s="312">
        <v>2</v>
      </c>
      <c r="B63" s="308">
        <v>2</v>
      </c>
      <c r="C63" s="309">
        <v>1</v>
      </c>
      <c r="D63" s="309">
        <v>1</v>
      </c>
      <c r="E63" s="309">
        <v>1</v>
      </c>
      <c r="F63" s="311">
        <v>22</v>
      </c>
      <c r="G63" s="310" t="s">
        <v>53</v>
      </c>
      <c r="H63" s="288">
        <v>30</v>
      </c>
      <c r="I63" s="315">
        <v>0</v>
      </c>
      <c r="J63" s="314">
        <v>0</v>
      </c>
      <c r="K63" s="314">
        <v>0</v>
      </c>
      <c r="L63" s="314">
        <v>0</v>
      </c>
    </row>
    <row r="64" spans="1:12">
      <c r="A64" s="312">
        <v>2</v>
      </c>
      <c r="B64" s="308">
        <v>2</v>
      </c>
      <c r="C64" s="309">
        <v>1</v>
      </c>
      <c r="D64" s="309">
        <v>1</v>
      </c>
      <c r="E64" s="309">
        <v>1</v>
      </c>
      <c r="F64" s="311">
        <v>30</v>
      </c>
      <c r="G64" s="310" t="s">
        <v>54</v>
      </c>
      <c r="H64" s="288">
        <v>31</v>
      </c>
      <c r="I64" s="315">
        <v>8700</v>
      </c>
      <c r="J64" s="314">
        <v>5900</v>
      </c>
      <c r="K64" s="314">
        <v>5898.5</v>
      </c>
      <c r="L64" s="314">
        <v>5898.5</v>
      </c>
    </row>
    <row r="65" spans="1:15" hidden="1">
      <c r="A65" s="335">
        <v>2</v>
      </c>
      <c r="B65" s="336">
        <v>3</v>
      </c>
      <c r="C65" s="300"/>
      <c r="D65" s="301"/>
      <c r="E65" s="301"/>
      <c r="F65" s="304"/>
      <c r="G65" s="337" t="s">
        <v>55</v>
      </c>
      <c r="H65" s="288">
        <v>32</v>
      </c>
      <c r="I65" s="318">
        <f>I66+I82</f>
        <v>0</v>
      </c>
      <c r="J65" s="318">
        <f>J66+J82</f>
        <v>0</v>
      </c>
      <c r="K65" s="318">
        <f>K66+K82</f>
        <v>0</v>
      </c>
      <c r="L65" s="318">
        <f>L66+L82</f>
        <v>0</v>
      </c>
    </row>
    <row r="66" spans="1:15" hidden="1">
      <c r="A66" s="312">
        <v>2</v>
      </c>
      <c r="B66" s="308">
        <v>3</v>
      </c>
      <c r="C66" s="309">
        <v>1</v>
      </c>
      <c r="D66" s="309"/>
      <c r="E66" s="309"/>
      <c r="F66" s="311"/>
      <c r="G66" s="310" t="s">
        <v>56</v>
      </c>
      <c r="H66" s="288">
        <v>33</v>
      </c>
      <c r="I66" s="297">
        <f>SUM(I67+I72+I77)</f>
        <v>0</v>
      </c>
      <c r="J66" s="338">
        <f>SUM(J67+J72+J77)</f>
        <v>0</v>
      </c>
      <c r="K66" s="298">
        <f>SUM(K67+K72+K77)</f>
        <v>0</v>
      </c>
      <c r="L66" s="297">
        <f>SUM(L67+L72+L77)</f>
        <v>0</v>
      </c>
    </row>
    <row r="67" spans="1:15" hidden="1">
      <c r="A67" s="312">
        <v>2</v>
      </c>
      <c r="B67" s="308">
        <v>3</v>
      </c>
      <c r="C67" s="309">
        <v>1</v>
      </c>
      <c r="D67" s="309">
        <v>1</v>
      </c>
      <c r="E67" s="309"/>
      <c r="F67" s="311"/>
      <c r="G67" s="310" t="s">
        <v>57</v>
      </c>
      <c r="H67" s="288">
        <v>34</v>
      </c>
      <c r="I67" s="297">
        <f>I68</f>
        <v>0</v>
      </c>
      <c r="J67" s="338">
        <f>J68</f>
        <v>0</v>
      </c>
      <c r="K67" s="298">
        <f>K68</f>
        <v>0</v>
      </c>
      <c r="L67" s="297">
        <f>L68</f>
        <v>0</v>
      </c>
    </row>
    <row r="68" spans="1:15" hidden="1">
      <c r="A68" s="312">
        <v>2</v>
      </c>
      <c r="B68" s="308">
        <v>3</v>
      </c>
      <c r="C68" s="309">
        <v>1</v>
      </c>
      <c r="D68" s="309">
        <v>1</v>
      </c>
      <c r="E68" s="309">
        <v>1</v>
      </c>
      <c r="F68" s="311"/>
      <c r="G68" s="310" t="s">
        <v>57</v>
      </c>
      <c r="H68" s="288">
        <v>35</v>
      </c>
      <c r="I68" s="297">
        <f>SUM(I69:I71)</f>
        <v>0</v>
      </c>
      <c r="J68" s="338">
        <f>SUM(J69:J71)</f>
        <v>0</v>
      </c>
      <c r="K68" s="298">
        <f>SUM(K69:K71)</f>
        <v>0</v>
      </c>
      <c r="L68" s="297">
        <f>SUM(L69:L71)</f>
        <v>0</v>
      </c>
    </row>
    <row r="69" spans="1:15" ht="25.5" hidden="1" customHeight="1">
      <c r="A69" s="312">
        <v>2</v>
      </c>
      <c r="B69" s="308">
        <v>3</v>
      </c>
      <c r="C69" s="309">
        <v>1</v>
      </c>
      <c r="D69" s="309">
        <v>1</v>
      </c>
      <c r="E69" s="309">
        <v>1</v>
      </c>
      <c r="F69" s="311">
        <v>1</v>
      </c>
      <c r="G69" s="310" t="s">
        <v>58</v>
      </c>
      <c r="H69" s="288">
        <v>36</v>
      </c>
      <c r="I69" s="315">
        <v>0</v>
      </c>
      <c r="J69" s="315">
        <v>0</v>
      </c>
      <c r="K69" s="315">
        <v>0</v>
      </c>
      <c r="L69" s="315">
        <v>0</v>
      </c>
      <c r="M69" s="339"/>
      <c r="N69" s="339"/>
      <c r="O69" s="339"/>
    </row>
    <row r="70" spans="1:15" ht="25.5" hidden="1">
      <c r="A70" s="312">
        <v>2</v>
      </c>
      <c r="B70" s="303">
        <v>3</v>
      </c>
      <c r="C70" s="301">
        <v>1</v>
      </c>
      <c r="D70" s="301">
        <v>1</v>
      </c>
      <c r="E70" s="301">
        <v>1</v>
      </c>
      <c r="F70" s="304">
        <v>2</v>
      </c>
      <c r="G70" s="302" t="s">
        <v>59</v>
      </c>
      <c r="H70" s="288">
        <v>37</v>
      </c>
      <c r="I70" s="313">
        <v>0</v>
      </c>
      <c r="J70" s="313">
        <v>0</v>
      </c>
      <c r="K70" s="313">
        <v>0</v>
      </c>
      <c r="L70" s="313">
        <v>0</v>
      </c>
    </row>
    <row r="71" spans="1:15" hidden="1">
      <c r="A71" s="308">
        <v>2</v>
      </c>
      <c r="B71" s="309">
        <v>3</v>
      </c>
      <c r="C71" s="309">
        <v>1</v>
      </c>
      <c r="D71" s="309">
        <v>1</v>
      </c>
      <c r="E71" s="309">
        <v>1</v>
      </c>
      <c r="F71" s="311">
        <v>3</v>
      </c>
      <c r="G71" s="310" t="s">
        <v>60</v>
      </c>
      <c r="H71" s="288">
        <v>38</v>
      </c>
      <c r="I71" s="315">
        <v>0</v>
      </c>
      <c r="J71" s="315">
        <v>0</v>
      </c>
      <c r="K71" s="315">
        <v>0</v>
      </c>
      <c r="L71" s="315">
        <v>0</v>
      </c>
    </row>
    <row r="72" spans="1:15" ht="25.5" hidden="1" customHeight="1">
      <c r="A72" s="303">
        <v>2</v>
      </c>
      <c r="B72" s="301">
        <v>3</v>
      </c>
      <c r="C72" s="301">
        <v>1</v>
      </c>
      <c r="D72" s="301">
        <v>2</v>
      </c>
      <c r="E72" s="301"/>
      <c r="F72" s="304"/>
      <c r="G72" s="302" t="s">
        <v>61</v>
      </c>
      <c r="H72" s="288">
        <v>39</v>
      </c>
      <c r="I72" s="318">
        <f>I73</f>
        <v>0</v>
      </c>
      <c r="J72" s="340">
        <f>J73</f>
        <v>0</v>
      </c>
      <c r="K72" s="319">
        <f>K73</f>
        <v>0</v>
      </c>
      <c r="L72" s="319">
        <f>L73</f>
        <v>0</v>
      </c>
    </row>
    <row r="73" spans="1:15" ht="25.5" hidden="1" customHeight="1">
      <c r="A73" s="321">
        <v>2</v>
      </c>
      <c r="B73" s="322">
        <v>3</v>
      </c>
      <c r="C73" s="322">
        <v>1</v>
      </c>
      <c r="D73" s="322">
        <v>2</v>
      </c>
      <c r="E73" s="322">
        <v>1</v>
      </c>
      <c r="F73" s="324"/>
      <c r="G73" s="302" t="s">
        <v>61</v>
      </c>
      <c r="H73" s="288">
        <v>40</v>
      </c>
      <c r="I73" s="307">
        <f>SUM(I74:I76)</f>
        <v>0</v>
      </c>
      <c r="J73" s="341">
        <f>SUM(J74:J76)</f>
        <v>0</v>
      </c>
      <c r="K73" s="306">
        <f>SUM(K74:K76)</f>
        <v>0</v>
      </c>
      <c r="L73" s="298">
        <f>SUM(L74:L76)</f>
        <v>0</v>
      </c>
    </row>
    <row r="74" spans="1:15" ht="25.5" hidden="1" customHeight="1">
      <c r="A74" s="308">
        <v>2</v>
      </c>
      <c r="B74" s="309">
        <v>3</v>
      </c>
      <c r="C74" s="309">
        <v>1</v>
      </c>
      <c r="D74" s="309">
        <v>2</v>
      </c>
      <c r="E74" s="309">
        <v>1</v>
      </c>
      <c r="F74" s="311">
        <v>1</v>
      </c>
      <c r="G74" s="312" t="s">
        <v>58</v>
      </c>
      <c r="H74" s="288">
        <v>41</v>
      </c>
      <c r="I74" s="315">
        <v>0</v>
      </c>
      <c r="J74" s="315">
        <v>0</v>
      </c>
      <c r="K74" s="315">
        <v>0</v>
      </c>
      <c r="L74" s="315">
        <v>0</v>
      </c>
      <c r="M74" s="339"/>
      <c r="N74" s="339"/>
      <c r="O74" s="339"/>
    </row>
    <row r="75" spans="1:15" ht="25.5" hidden="1">
      <c r="A75" s="308">
        <v>2</v>
      </c>
      <c r="B75" s="309">
        <v>3</v>
      </c>
      <c r="C75" s="309">
        <v>1</v>
      </c>
      <c r="D75" s="309">
        <v>2</v>
      </c>
      <c r="E75" s="309">
        <v>1</v>
      </c>
      <c r="F75" s="311">
        <v>2</v>
      </c>
      <c r="G75" s="312" t="s">
        <v>59</v>
      </c>
      <c r="H75" s="288">
        <v>42</v>
      </c>
      <c r="I75" s="315">
        <v>0</v>
      </c>
      <c r="J75" s="315">
        <v>0</v>
      </c>
      <c r="K75" s="315">
        <v>0</v>
      </c>
      <c r="L75" s="315">
        <v>0</v>
      </c>
    </row>
    <row r="76" spans="1:15" hidden="1">
      <c r="A76" s="308">
        <v>2</v>
      </c>
      <c r="B76" s="309">
        <v>3</v>
      </c>
      <c r="C76" s="309">
        <v>1</v>
      </c>
      <c r="D76" s="309">
        <v>2</v>
      </c>
      <c r="E76" s="309">
        <v>1</v>
      </c>
      <c r="F76" s="311">
        <v>3</v>
      </c>
      <c r="G76" s="312" t="s">
        <v>60</v>
      </c>
      <c r="H76" s="288">
        <v>43</v>
      </c>
      <c r="I76" s="315">
        <v>0</v>
      </c>
      <c r="J76" s="315">
        <v>0</v>
      </c>
      <c r="K76" s="315">
        <v>0</v>
      </c>
      <c r="L76" s="315">
        <v>0</v>
      </c>
    </row>
    <row r="77" spans="1:15" ht="25.5" hidden="1" customHeight="1">
      <c r="A77" s="308">
        <v>2</v>
      </c>
      <c r="B77" s="309">
        <v>3</v>
      </c>
      <c r="C77" s="309">
        <v>1</v>
      </c>
      <c r="D77" s="309">
        <v>3</v>
      </c>
      <c r="E77" s="309"/>
      <c r="F77" s="311"/>
      <c r="G77" s="312" t="s">
        <v>423</v>
      </c>
      <c r="H77" s="288">
        <v>44</v>
      </c>
      <c r="I77" s="297">
        <f>I78</f>
        <v>0</v>
      </c>
      <c r="J77" s="338">
        <f>J78</f>
        <v>0</v>
      </c>
      <c r="K77" s="298">
        <f>K78</f>
        <v>0</v>
      </c>
      <c r="L77" s="298">
        <f>L78</f>
        <v>0</v>
      </c>
    </row>
    <row r="78" spans="1:15" ht="25.5" hidden="1" customHeight="1">
      <c r="A78" s="308">
        <v>2</v>
      </c>
      <c r="B78" s="309">
        <v>3</v>
      </c>
      <c r="C78" s="309">
        <v>1</v>
      </c>
      <c r="D78" s="309">
        <v>3</v>
      </c>
      <c r="E78" s="309">
        <v>1</v>
      </c>
      <c r="F78" s="311"/>
      <c r="G78" s="312" t="s">
        <v>424</v>
      </c>
      <c r="H78" s="288">
        <v>45</v>
      </c>
      <c r="I78" s="297">
        <f>SUM(I79:I81)</f>
        <v>0</v>
      </c>
      <c r="J78" s="338">
        <f>SUM(J79:J81)</f>
        <v>0</v>
      </c>
      <c r="K78" s="298">
        <f>SUM(K79:K81)</f>
        <v>0</v>
      </c>
      <c r="L78" s="298">
        <f>SUM(L79:L81)</f>
        <v>0</v>
      </c>
    </row>
    <row r="79" spans="1:15" hidden="1">
      <c r="A79" s="303">
        <v>2</v>
      </c>
      <c r="B79" s="301">
        <v>3</v>
      </c>
      <c r="C79" s="301">
        <v>1</v>
      </c>
      <c r="D79" s="301">
        <v>3</v>
      </c>
      <c r="E79" s="301">
        <v>1</v>
      </c>
      <c r="F79" s="304">
        <v>1</v>
      </c>
      <c r="G79" s="328" t="s">
        <v>62</v>
      </c>
      <c r="H79" s="288">
        <v>46</v>
      </c>
      <c r="I79" s="313">
        <v>0</v>
      </c>
      <c r="J79" s="313">
        <v>0</v>
      </c>
      <c r="K79" s="313">
        <v>0</v>
      </c>
      <c r="L79" s="313">
        <v>0</v>
      </c>
    </row>
    <row r="80" spans="1:15" hidden="1">
      <c r="A80" s="308">
        <v>2</v>
      </c>
      <c r="B80" s="309">
        <v>3</v>
      </c>
      <c r="C80" s="309">
        <v>1</v>
      </c>
      <c r="D80" s="309">
        <v>3</v>
      </c>
      <c r="E80" s="309">
        <v>1</v>
      </c>
      <c r="F80" s="311">
        <v>2</v>
      </c>
      <c r="G80" s="312" t="s">
        <v>63</v>
      </c>
      <c r="H80" s="288">
        <v>47</v>
      </c>
      <c r="I80" s="315">
        <v>0</v>
      </c>
      <c r="J80" s="315">
        <v>0</v>
      </c>
      <c r="K80" s="315">
        <v>0</v>
      </c>
      <c r="L80" s="315">
        <v>0</v>
      </c>
    </row>
    <row r="81" spans="1:12" hidden="1">
      <c r="A81" s="303">
        <v>2</v>
      </c>
      <c r="B81" s="301">
        <v>3</v>
      </c>
      <c r="C81" s="301">
        <v>1</v>
      </c>
      <c r="D81" s="301">
        <v>3</v>
      </c>
      <c r="E81" s="301">
        <v>1</v>
      </c>
      <c r="F81" s="304">
        <v>3</v>
      </c>
      <c r="G81" s="328" t="s">
        <v>64</v>
      </c>
      <c r="H81" s="288">
        <v>48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>
      <c r="A82" s="303">
        <v>2</v>
      </c>
      <c r="B82" s="301">
        <v>3</v>
      </c>
      <c r="C82" s="301">
        <v>2</v>
      </c>
      <c r="D82" s="301"/>
      <c r="E82" s="301"/>
      <c r="F82" s="304"/>
      <c r="G82" s="328" t="s">
        <v>65</v>
      </c>
      <c r="H82" s="288">
        <v>49</v>
      </c>
      <c r="I82" s="297">
        <f t="shared" ref="I82:L83" si="3">I83</f>
        <v>0</v>
      </c>
      <c r="J82" s="297">
        <f t="shared" si="3"/>
        <v>0</v>
      </c>
      <c r="K82" s="297">
        <f t="shared" si="3"/>
        <v>0</v>
      </c>
      <c r="L82" s="297">
        <f t="shared" si="3"/>
        <v>0</v>
      </c>
    </row>
    <row r="83" spans="1:12" hidden="1">
      <c r="A83" s="303">
        <v>2</v>
      </c>
      <c r="B83" s="301">
        <v>3</v>
      </c>
      <c r="C83" s="301">
        <v>2</v>
      </c>
      <c r="D83" s="301">
        <v>1</v>
      </c>
      <c r="E83" s="301"/>
      <c r="F83" s="304"/>
      <c r="G83" s="328" t="s">
        <v>65</v>
      </c>
      <c r="H83" s="288">
        <v>50</v>
      </c>
      <c r="I83" s="297">
        <f t="shared" si="3"/>
        <v>0</v>
      </c>
      <c r="J83" s="297">
        <f t="shared" si="3"/>
        <v>0</v>
      </c>
      <c r="K83" s="297">
        <f t="shared" si="3"/>
        <v>0</v>
      </c>
      <c r="L83" s="297">
        <f t="shared" si="3"/>
        <v>0</v>
      </c>
    </row>
    <row r="84" spans="1:12" hidden="1">
      <c r="A84" s="303">
        <v>2</v>
      </c>
      <c r="B84" s="301">
        <v>3</v>
      </c>
      <c r="C84" s="301">
        <v>2</v>
      </c>
      <c r="D84" s="301">
        <v>1</v>
      </c>
      <c r="E84" s="301">
        <v>1</v>
      </c>
      <c r="F84" s="304"/>
      <c r="G84" s="328" t="s">
        <v>65</v>
      </c>
      <c r="H84" s="288">
        <v>51</v>
      </c>
      <c r="I84" s="297">
        <f>SUM(I85)</f>
        <v>0</v>
      </c>
      <c r="J84" s="297">
        <f>SUM(J85)</f>
        <v>0</v>
      </c>
      <c r="K84" s="297">
        <f>SUM(K85)</f>
        <v>0</v>
      </c>
      <c r="L84" s="297">
        <f>SUM(L85)</f>
        <v>0</v>
      </c>
    </row>
    <row r="85" spans="1:12" hidden="1">
      <c r="A85" s="303">
        <v>2</v>
      </c>
      <c r="B85" s="301">
        <v>3</v>
      </c>
      <c r="C85" s="301">
        <v>2</v>
      </c>
      <c r="D85" s="301">
        <v>1</v>
      </c>
      <c r="E85" s="301">
        <v>1</v>
      </c>
      <c r="F85" s="304">
        <v>1</v>
      </c>
      <c r="G85" s="328" t="s">
        <v>65</v>
      </c>
      <c r="H85" s="288">
        <v>52</v>
      </c>
      <c r="I85" s="315">
        <v>0</v>
      </c>
      <c r="J85" s="315">
        <v>0</v>
      </c>
      <c r="K85" s="315">
        <v>0</v>
      </c>
      <c r="L85" s="315">
        <v>0</v>
      </c>
    </row>
    <row r="86" spans="1:12" hidden="1">
      <c r="A86" s="293">
        <v>2</v>
      </c>
      <c r="B86" s="294">
        <v>4</v>
      </c>
      <c r="C86" s="294"/>
      <c r="D86" s="294"/>
      <c r="E86" s="294"/>
      <c r="F86" s="296"/>
      <c r="G86" s="342" t="s">
        <v>66</v>
      </c>
      <c r="H86" s="288">
        <v>53</v>
      </c>
      <c r="I86" s="297">
        <f t="shared" ref="I86:L88" si="4">I87</f>
        <v>0</v>
      </c>
      <c r="J86" s="338">
        <f t="shared" si="4"/>
        <v>0</v>
      </c>
      <c r="K86" s="298">
        <f t="shared" si="4"/>
        <v>0</v>
      </c>
      <c r="L86" s="298">
        <f t="shared" si="4"/>
        <v>0</v>
      </c>
    </row>
    <row r="87" spans="1:12" hidden="1">
      <c r="A87" s="308">
        <v>2</v>
      </c>
      <c r="B87" s="309">
        <v>4</v>
      </c>
      <c r="C87" s="309">
        <v>1</v>
      </c>
      <c r="D87" s="309"/>
      <c r="E87" s="309"/>
      <c r="F87" s="311"/>
      <c r="G87" s="312" t="s">
        <v>67</v>
      </c>
      <c r="H87" s="288">
        <v>54</v>
      </c>
      <c r="I87" s="297">
        <f t="shared" si="4"/>
        <v>0</v>
      </c>
      <c r="J87" s="338">
        <f t="shared" si="4"/>
        <v>0</v>
      </c>
      <c r="K87" s="298">
        <f t="shared" si="4"/>
        <v>0</v>
      </c>
      <c r="L87" s="298">
        <f t="shared" si="4"/>
        <v>0</v>
      </c>
    </row>
    <row r="88" spans="1:12" hidden="1">
      <c r="A88" s="308">
        <v>2</v>
      </c>
      <c r="B88" s="309">
        <v>4</v>
      </c>
      <c r="C88" s="309">
        <v>1</v>
      </c>
      <c r="D88" s="309">
        <v>1</v>
      </c>
      <c r="E88" s="309"/>
      <c r="F88" s="311"/>
      <c r="G88" s="312" t="s">
        <v>67</v>
      </c>
      <c r="H88" s="288">
        <v>55</v>
      </c>
      <c r="I88" s="297">
        <f t="shared" si="4"/>
        <v>0</v>
      </c>
      <c r="J88" s="338">
        <f t="shared" si="4"/>
        <v>0</v>
      </c>
      <c r="K88" s="298">
        <f t="shared" si="4"/>
        <v>0</v>
      </c>
      <c r="L88" s="298">
        <f t="shared" si="4"/>
        <v>0</v>
      </c>
    </row>
    <row r="89" spans="1:12" hidden="1">
      <c r="A89" s="308">
        <v>2</v>
      </c>
      <c r="B89" s="309">
        <v>4</v>
      </c>
      <c r="C89" s="309">
        <v>1</v>
      </c>
      <c r="D89" s="309">
        <v>1</v>
      </c>
      <c r="E89" s="309">
        <v>1</v>
      </c>
      <c r="F89" s="311"/>
      <c r="G89" s="312" t="s">
        <v>67</v>
      </c>
      <c r="H89" s="288">
        <v>56</v>
      </c>
      <c r="I89" s="297">
        <f>SUM(I90:I92)</f>
        <v>0</v>
      </c>
      <c r="J89" s="338">
        <f>SUM(J90:J92)</f>
        <v>0</v>
      </c>
      <c r="K89" s="298">
        <f>SUM(K90:K92)</f>
        <v>0</v>
      </c>
      <c r="L89" s="298">
        <f>SUM(L90:L92)</f>
        <v>0</v>
      </c>
    </row>
    <row r="90" spans="1:12" hidden="1">
      <c r="A90" s="308">
        <v>2</v>
      </c>
      <c r="B90" s="309">
        <v>4</v>
      </c>
      <c r="C90" s="309">
        <v>1</v>
      </c>
      <c r="D90" s="309">
        <v>1</v>
      </c>
      <c r="E90" s="309">
        <v>1</v>
      </c>
      <c r="F90" s="311">
        <v>1</v>
      </c>
      <c r="G90" s="312" t="s">
        <v>68</v>
      </c>
      <c r="H90" s="288">
        <v>57</v>
      </c>
      <c r="I90" s="315">
        <v>0</v>
      </c>
      <c r="J90" s="315">
        <v>0</v>
      </c>
      <c r="K90" s="315">
        <v>0</v>
      </c>
      <c r="L90" s="315">
        <v>0</v>
      </c>
    </row>
    <row r="91" spans="1:12" hidden="1">
      <c r="A91" s="308">
        <v>2</v>
      </c>
      <c r="B91" s="308">
        <v>4</v>
      </c>
      <c r="C91" s="308">
        <v>1</v>
      </c>
      <c r="D91" s="309">
        <v>1</v>
      </c>
      <c r="E91" s="309">
        <v>1</v>
      </c>
      <c r="F91" s="343">
        <v>2</v>
      </c>
      <c r="G91" s="310" t="s">
        <v>69</v>
      </c>
      <c r="H91" s="288">
        <v>58</v>
      </c>
      <c r="I91" s="315">
        <v>0</v>
      </c>
      <c r="J91" s="315">
        <v>0</v>
      </c>
      <c r="K91" s="315">
        <v>0</v>
      </c>
      <c r="L91" s="315">
        <v>0</v>
      </c>
    </row>
    <row r="92" spans="1:12" hidden="1">
      <c r="A92" s="308">
        <v>2</v>
      </c>
      <c r="B92" s="309">
        <v>4</v>
      </c>
      <c r="C92" s="308">
        <v>1</v>
      </c>
      <c r="D92" s="309">
        <v>1</v>
      </c>
      <c r="E92" s="309">
        <v>1</v>
      </c>
      <c r="F92" s="343">
        <v>3</v>
      </c>
      <c r="G92" s="310" t="s">
        <v>70</v>
      </c>
      <c r="H92" s="288">
        <v>59</v>
      </c>
      <c r="I92" s="315">
        <v>0</v>
      </c>
      <c r="J92" s="315">
        <v>0</v>
      </c>
      <c r="K92" s="315">
        <v>0</v>
      </c>
      <c r="L92" s="315">
        <v>0</v>
      </c>
    </row>
    <row r="93" spans="1:12" hidden="1">
      <c r="A93" s="293">
        <v>2</v>
      </c>
      <c r="B93" s="294">
        <v>5</v>
      </c>
      <c r="C93" s="293"/>
      <c r="D93" s="294"/>
      <c r="E93" s="294"/>
      <c r="F93" s="344"/>
      <c r="G93" s="295" t="s">
        <v>71</v>
      </c>
      <c r="H93" s="288">
        <v>60</v>
      </c>
      <c r="I93" s="297">
        <f>SUM(I94+I99+I104)</f>
        <v>0</v>
      </c>
      <c r="J93" s="338">
        <f>SUM(J94+J99+J104)</f>
        <v>0</v>
      </c>
      <c r="K93" s="298">
        <f>SUM(K94+K99+K104)</f>
        <v>0</v>
      </c>
      <c r="L93" s="298">
        <f>SUM(L94+L99+L104)</f>
        <v>0</v>
      </c>
    </row>
    <row r="94" spans="1:12" hidden="1">
      <c r="A94" s="303">
        <v>2</v>
      </c>
      <c r="B94" s="301">
        <v>5</v>
      </c>
      <c r="C94" s="303">
        <v>1</v>
      </c>
      <c r="D94" s="301"/>
      <c r="E94" s="301"/>
      <c r="F94" s="345"/>
      <c r="G94" s="302" t="s">
        <v>72</v>
      </c>
      <c r="H94" s="288">
        <v>61</v>
      </c>
      <c r="I94" s="318">
        <f t="shared" ref="I94:L95" si="5">I95</f>
        <v>0</v>
      </c>
      <c r="J94" s="340">
        <f t="shared" si="5"/>
        <v>0</v>
      </c>
      <c r="K94" s="319">
        <f t="shared" si="5"/>
        <v>0</v>
      </c>
      <c r="L94" s="319">
        <f t="shared" si="5"/>
        <v>0</v>
      </c>
    </row>
    <row r="95" spans="1:12" hidden="1">
      <c r="A95" s="308">
        <v>2</v>
      </c>
      <c r="B95" s="309">
        <v>5</v>
      </c>
      <c r="C95" s="308">
        <v>1</v>
      </c>
      <c r="D95" s="309">
        <v>1</v>
      </c>
      <c r="E95" s="309"/>
      <c r="F95" s="343"/>
      <c r="G95" s="310" t="s">
        <v>72</v>
      </c>
      <c r="H95" s="288">
        <v>62</v>
      </c>
      <c r="I95" s="297">
        <f t="shared" si="5"/>
        <v>0</v>
      </c>
      <c r="J95" s="338">
        <f t="shared" si="5"/>
        <v>0</v>
      </c>
      <c r="K95" s="298">
        <f t="shared" si="5"/>
        <v>0</v>
      </c>
      <c r="L95" s="298">
        <f t="shared" si="5"/>
        <v>0</v>
      </c>
    </row>
    <row r="96" spans="1:12" hidden="1">
      <c r="A96" s="308">
        <v>2</v>
      </c>
      <c r="B96" s="309">
        <v>5</v>
      </c>
      <c r="C96" s="308">
        <v>1</v>
      </c>
      <c r="D96" s="309">
        <v>1</v>
      </c>
      <c r="E96" s="309">
        <v>1</v>
      </c>
      <c r="F96" s="343"/>
      <c r="G96" s="310" t="s">
        <v>72</v>
      </c>
      <c r="H96" s="288">
        <v>63</v>
      </c>
      <c r="I96" s="297">
        <f>SUM(I97:I98)</f>
        <v>0</v>
      </c>
      <c r="J96" s="338">
        <f>SUM(J97:J98)</f>
        <v>0</v>
      </c>
      <c r="K96" s="298">
        <f>SUM(K97:K98)</f>
        <v>0</v>
      </c>
      <c r="L96" s="298">
        <f>SUM(L97:L98)</f>
        <v>0</v>
      </c>
    </row>
    <row r="97" spans="1:19" ht="25.5" hidden="1" customHeight="1">
      <c r="A97" s="308">
        <v>2</v>
      </c>
      <c r="B97" s="309">
        <v>5</v>
      </c>
      <c r="C97" s="308">
        <v>1</v>
      </c>
      <c r="D97" s="309">
        <v>1</v>
      </c>
      <c r="E97" s="309">
        <v>1</v>
      </c>
      <c r="F97" s="343">
        <v>1</v>
      </c>
      <c r="G97" s="310" t="s">
        <v>73</v>
      </c>
      <c r="H97" s="288">
        <v>64</v>
      </c>
      <c r="I97" s="315">
        <v>0</v>
      </c>
      <c r="J97" s="315">
        <v>0</v>
      </c>
      <c r="K97" s="315">
        <v>0</v>
      </c>
      <c r="L97" s="315">
        <v>0</v>
      </c>
    </row>
    <row r="98" spans="1:19" ht="25.5" hidden="1" customHeight="1">
      <c r="A98" s="308">
        <v>2</v>
      </c>
      <c r="B98" s="309">
        <v>5</v>
      </c>
      <c r="C98" s="308">
        <v>1</v>
      </c>
      <c r="D98" s="309">
        <v>1</v>
      </c>
      <c r="E98" s="309">
        <v>1</v>
      </c>
      <c r="F98" s="343">
        <v>2</v>
      </c>
      <c r="G98" s="310" t="s">
        <v>74</v>
      </c>
      <c r="H98" s="288">
        <v>65</v>
      </c>
      <c r="I98" s="315">
        <v>0</v>
      </c>
      <c r="J98" s="315">
        <v>0</v>
      </c>
      <c r="K98" s="315">
        <v>0</v>
      </c>
      <c r="L98" s="315">
        <v>0</v>
      </c>
    </row>
    <row r="99" spans="1:19" hidden="1">
      <c r="A99" s="308">
        <v>2</v>
      </c>
      <c r="B99" s="309">
        <v>5</v>
      </c>
      <c r="C99" s="308">
        <v>2</v>
      </c>
      <c r="D99" s="309"/>
      <c r="E99" s="309"/>
      <c r="F99" s="343"/>
      <c r="G99" s="310" t="s">
        <v>75</v>
      </c>
      <c r="H99" s="288">
        <v>66</v>
      </c>
      <c r="I99" s="297">
        <f t="shared" ref="I99:L100" si="6">I100</f>
        <v>0</v>
      </c>
      <c r="J99" s="338">
        <f t="shared" si="6"/>
        <v>0</v>
      </c>
      <c r="K99" s="298">
        <f t="shared" si="6"/>
        <v>0</v>
      </c>
      <c r="L99" s="297">
        <f t="shared" si="6"/>
        <v>0</v>
      </c>
    </row>
    <row r="100" spans="1:19" hidden="1">
      <c r="A100" s="312">
        <v>2</v>
      </c>
      <c r="B100" s="308">
        <v>5</v>
      </c>
      <c r="C100" s="309">
        <v>2</v>
      </c>
      <c r="D100" s="310">
        <v>1</v>
      </c>
      <c r="E100" s="308"/>
      <c r="F100" s="343"/>
      <c r="G100" s="310" t="s">
        <v>75</v>
      </c>
      <c r="H100" s="288">
        <v>67</v>
      </c>
      <c r="I100" s="297">
        <f t="shared" si="6"/>
        <v>0</v>
      </c>
      <c r="J100" s="338">
        <f t="shared" si="6"/>
        <v>0</v>
      </c>
      <c r="K100" s="298">
        <f t="shared" si="6"/>
        <v>0</v>
      </c>
      <c r="L100" s="297">
        <f t="shared" si="6"/>
        <v>0</v>
      </c>
    </row>
    <row r="101" spans="1:19" hidden="1">
      <c r="A101" s="312">
        <v>2</v>
      </c>
      <c r="B101" s="308">
        <v>5</v>
      </c>
      <c r="C101" s="309">
        <v>2</v>
      </c>
      <c r="D101" s="310">
        <v>1</v>
      </c>
      <c r="E101" s="308">
        <v>1</v>
      </c>
      <c r="F101" s="343"/>
      <c r="G101" s="310" t="s">
        <v>75</v>
      </c>
      <c r="H101" s="288">
        <v>68</v>
      </c>
      <c r="I101" s="297">
        <f>SUM(I102:I103)</f>
        <v>0</v>
      </c>
      <c r="J101" s="338">
        <f>SUM(J102:J103)</f>
        <v>0</v>
      </c>
      <c r="K101" s="298">
        <f>SUM(K102:K103)</f>
        <v>0</v>
      </c>
      <c r="L101" s="297">
        <f>SUM(L102:L103)</f>
        <v>0</v>
      </c>
    </row>
    <row r="102" spans="1:19" ht="25.5" hidden="1" customHeight="1">
      <c r="A102" s="312">
        <v>2</v>
      </c>
      <c r="B102" s="308">
        <v>5</v>
      </c>
      <c r="C102" s="309">
        <v>2</v>
      </c>
      <c r="D102" s="310">
        <v>1</v>
      </c>
      <c r="E102" s="308">
        <v>1</v>
      </c>
      <c r="F102" s="343">
        <v>1</v>
      </c>
      <c r="G102" s="310" t="s">
        <v>76</v>
      </c>
      <c r="H102" s="288">
        <v>69</v>
      </c>
      <c r="I102" s="315">
        <v>0</v>
      </c>
      <c r="J102" s="315">
        <v>0</v>
      </c>
      <c r="K102" s="315">
        <v>0</v>
      </c>
      <c r="L102" s="315">
        <v>0</v>
      </c>
    </row>
    <row r="103" spans="1:19" ht="25.5" hidden="1" customHeight="1">
      <c r="A103" s="312">
        <v>2</v>
      </c>
      <c r="B103" s="308">
        <v>5</v>
      </c>
      <c r="C103" s="309">
        <v>2</v>
      </c>
      <c r="D103" s="310">
        <v>1</v>
      </c>
      <c r="E103" s="308">
        <v>1</v>
      </c>
      <c r="F103" s="343">
        <v>2</v>
      </c>
      <c r="G103" s="310" t="s">
        <v>77</v>
      </c>
      <c r="H103" s="288">
        <v>70</v>
      </c>
      <c r="I103" s="315">
        <v>0</v>
      </c>
      <c r="J103" s="315">
        <v>0</v>
      </c>
      <c r="K103" s="315">
        <v>0</v>
      </c>
      <c r="L103" s="315">
        <v>0</v>
      </c>
    </row>
    <row r="104" spans="1:19" ht="25.5" hidden="1" customHeight="1">
      <c r="A104" s="312">
        <v>2</v>
      </c>
      <c r="B104" s="308">
        <v>5</v>
      </c>
      <c r="C104" s="309">
        <v>3</v>
      </c>
      <c r="D104" s="310"/>
      <c r="E104" s="308"/>
      <c r="F104" s="343"/>
      <c r="G104" s="310" t="s">
        <v>78</v>
      </c>
      <c r="H104" s="288">
        <v>71</v>
      </c>
      <c r="I104" s="297">
        <f>I105+I109</f>
        <v>0</v>
      </c>
      <c r="J104" s="297">
        <f>J105+J109</f>
        <v>0</v>
      </c>
      <c r="K104" s="297">
        <f>K105+K109</f>
        <v>0</v>
      </c>
      <c r="L104" s="297">
        <f>L105+L109</f>
        <v>0</v>
      </c>
    </row>
    <row r="105" spans="1:19" ht="25.5" hidden="1" customHeight="1">
      <c r="A105" s="312">
        <v>2</v>
      </c>
      <c r="B105" s="308">
        <v>5</v>
      </c>
      <c r="C105" s="309">
        <v>3</v>
      </c>
      <c r="D105" s="310">
        <v>1</v>
      </c>
      <c r="E105" s="308"/>
      <c r="F105" s="343"/>
      <c r="G105" s="310" t="s">
        <v>79</v>
      </c>
      <c r="H105" s="288">
        <v>72</v>
      </c>
      <c r="I105" s="297">
        <f>I106</f>
        <v>0</v>
      </c>
      <c r="J105" s="338">
        <f>J106</f>
        <v>0</v>
      </c>
      <c r="K105" s="298">
        <f>K106</f>
        <v>0</v>
      </c>
      <c r="L105" s="297">
        <f>L106</f>
        <v>0</v>
      </c>
    </row>
    <row r="106" spans="1:19" ht="25.5" hidden="1" customHeight="1">
      <c r="A106" s="320">
        <v>2</v>
      </c>
      <c r="B106" s="321">
        <v>5</v>
      </c>
      <c r="C106" s="322">
        <v>3</v>
      </c>
      <c r="D106" s="323">
        <v>1</v>
      </c>
      <c r="E106" s="321">
        <v>1</v>
      </c>
      <c r="F106" s="346"/>
      <c r="G106" s="323" t="s">
        <v>79</v>
      </c>
      <c r="H106" s="288">
        <v>73</v>
      </c>
      <c r="I106" s="307">
        <f>SUM(I107:I108)</f>
        <v>0</v>
      </c>
      <c r="J106" s="341">
        <f>SUM(J107:J108)</f>
        <v>0</v>
      </c>
      <c r="K106" s="306">
        <f>SUM(K107:K108)</f>
        <v>0</v>
      </c>
      <c r="L106" s="307">
        <f>SUM(L107:L108)</f>
        <v>0</v>
      </c>
    </row>
    <row r="107" spans="1:19" ht="25.5" hidden="1" customHeight="1">
      <c r="A107" s="312">
        <v>2</v>
      </c>
      <c r="B107" s="308">
        <v>5</v>
      </c>
      <c r="C107" s="309">
        <v>3</v>
      </c>
      <c r="D107" s="310">
        <v>1</v>
      </c>
      <c r="E107" s="308">
        <v>1</v>
      </c>
      <c r="F107" s="343">
        <v>1</v>
      </c>
      <c r="G107" s="310" t="s">
        <v>79</v>
      </c>
      <c r="H107" s="288">
        <v>74</v>
      </c>
      <c r="I107" s="315">
        <v>0</v>
      </c>
      <c r="J107" s="315">
        <v>0</v>
      </c>
      <c r="K107" s="315">
        <v>0</v>
      </c>
      <c r="L107" s="315">
        <v>0</v>
      </c>
    </row>
    <row r="108" spans="1:19" ht="25.5" hidden="1" customHeight="1">
      <c r="A108" s="320">
        <v>2</v>
      </c>
      <c r="B108" s="321">
        <v>5</v>
      </c>
      <c r="C108" s="322">
        <v>3</v>
      </c>
      <c r="D108" s="323">
        <v>1</v>
      </c>
      <c r="E108" s="321">
        <v>1</v>
      </c>
      <c r="F108" s="346">
        <v>2</v>
      </c>
      <c r="G108" s="323" t="s">
        <v>80</v>
      </c>
      <c r="H108" s="288">
        <v>75</v>
      </c>
      <c r="I108" s="315">
        <v>0</v>
      </c>
      <c r="J108" s="315">
        <v>0</v>
      </c>
      <c r="K108" s="315">
        <v>0</v>
      </c>
      <c r="L108" s="315">
        <v>0</v>
      </c>
      <c r="S108" s="347"/>
    </row>
    <row r="109" spans="1:19" ht="25.5" hidden="1" customHeight="1">
      <c r="A109" s="320">
        <v>2</v>
      </c>
      <c r="B109" s="321">
        <v>5</v>
      </c>
      <c r="C109" s="322">
        <v>3</v>
      </c>
      <c r="D109" s="323">
        <v>2</v>
      </c>
      <c r="E109" s="321"/>
      <c r="F109" s="346"/>
      <c r="G109" s="323" t="s">
        <v>81</v>
      </c>
      <c r="H109" s="288">
        <v>76</v>
      </c>
      <c r="I109" s="298">
        <f>I110</f>
        <v>0</v>
      </c>
      <c r="J109" s="297">
        <f>J110</f>
        <v>0</v>
      </c>
      <c r="K109" s="297">
        <f>K110</f>
        <v>0</v>
      </c>
      <c r="L109" s="297">
        <f>L110</f>
        <v>0</v>
      </c>
    </row>
    <row r="110" spans="1:19" ht="25.5" hidden="1" customHeight="1">
      <c r="A110" s="320">
        <v>2</v>
      </c>
      <c r="B110" s="321">
        <v>5</v>
      </c>
      <c r="C110" s="322">
        <v>3</v>
      </c>
      <c r="D110" s="323">
        <v>2</v>
      </c>
      <c r="E110" s="321">
        <v>1</v>
      </c>
      <c r="F110" s="346"/>
      <c r="G110" s="323" t="s">
        <v>81</v>
      </c>
      <c r="H110" s="288">
        <v>77</v>
      </c>
      <c r="I110" s="307">
        <f>SUM(I111:I112)</f>
        <v>0</v>
      </c>
      <c r="J110" s="307">
        <f>SUM(J111:J112)</f>
        <v>0</v>
      </c>
      <c r="K110" s="307">
        <f>SUM(K111:K112)</f>
        <v>0</v>
      </c>
      <c r="L110" s="307">
        <f>SUM(L111:L112)</f>
        <v>0</v>
      </c>
    </row>
    <row r="111" spans="1:19" ht="25.5" hidden="1" customHeight="1">
      <c r="A111" s="320">
        <v>2</v>
      </c>
      <c r="B111" s="321">
        <v>5</v>
      </c>
      <c r="C111" s="322">
        <v>3</v>
      </c>
      <c r="D111" s="323">
        <v>2</v>
      </c>
      <c r="E111" s="321">
        <v>1</v>
      </c>
      <c r="F111" s="346">
        <v>1</v>
      </c>
      <c r="G111" s="323" t="s">
        <v>81</v>
      </c>
      <c r="H111" s="288">
        <v>78</v>
      </c>
      <c r="I111" s="315">
        <v>0</v>
      </c>
      <c r="J111" s="315">
        <v>0</v>
      </c>
      <c r="K111" s="315">
        <v>0</v>
      </c>
      <c r="L111" s="315">
        <v>0</v>
      </c>
    </row>
    <row r="112" spans="1:19" hidden="1">
      <c r="A112" s="320">
        <v>2</v>
      </c>
      <c r="B112" s="321">
        <v>5</v>
      </c>
      <c r="C112" s="322">
        <v>3</v>
      </c>
      <c r="D112" s="323">
        <v>2</v>
      </c>
      <c r="E112" s="321">
        <v>1</v>
      </c>
      <c r="F112" s="346">
        <v>2</v>
      </c>
      <c r="G112" s="323" t="s">
        <v>82</v>
      </c>
      <c r="H112" s="288">
        <v>79</v>
      </c>
      <c r="I112" s="315">
        <v>0</v>
      </c>
      <c r="J112" s="315">
        <v>0</v>
      </c>
      <c r="K112" s="315">
        <v>0</v>
      </c>
      <c r="L112" s="315">
        <v>0</v>
      </c>
    </row>
    <row r="113" spans="1:12" hidden="1">
      <c r="A113" s="342">
        <v>2</v>
      </c>
      <c r="B113" s="293">
        <v>6</v>
      </c>
      <c r="C113" s="294"/>
      <c r="D113" s="295"/>
      <c r="E113" s="293"/>
      <c r="F113" s="344"/>
      <c r="G113" s="348" t="s">
        <v>83</v>
      </c>
      <c r="H113" s="288">
        <v>80</v>
      </c>
      <c r="I113" s="297">
        <f>SUM(I114+I119+I123+I127+I131+I135)</f>
        <v>0</v>
      </c>
      <c r="J113" s="297">
        <f>SUM(J114+J119+J123+J127+J131+J135)</f>
        <v>0</v>
      </c>
      <c r="K113" s="297">
        <f>SUM(K114+K119+K123+K127+K131+K135)</f>
        <v>0</v>
      </c>
      <c r="L113" s="297">
        <f>SUM(L114+L119+L123+L127+L131+L135)</f>
        <v>0</v>
      </c>
    </row>
    <row r="114" spans="1:12" hidden="1">
      <c r="A114" s="320">
        <v>2</v>
      </c>
      <c r="B114" s="321">
        <v>6</v>
      </c>
      <c r="C114" s="322">
        <v>1</v>
      </c>
      <c r="D114" s="323"/>
      <c r="E114" s="321"/>
      <c r="F114" s="346"/>
      <c r="G114" s="323" t="s">
        <v>84</v>
      </c>
      <c r="H114" s="288">
        <v>81</v>
      </c>
      <c r="I114" s="307">
        <f t="shared" ref="I114:L115" si="7">I115</f>
        <v>0</v>
      </c>
      <c r="J114" s="341">
        <f t="shared" si="7"/>
        <v>0</v>
      </c>
      <c r="K114" s="306">
        <f t="shared" si="7"/>
        <v>0</v>
      </c>
      <c r="L114" s="307">
        <f t="shared" si="7"/>
        <v>0</v>
      </c>
    </row>
    <row r="115" spans="1:12" hidden="1">
      <c r="A115" s="312">
        <v>2</v>
      </c>
      <c r="B115" s="308">
        <v>6</v>
      </c>
      <c r="C115" s="309">
        <v>1</v>
      </c>
      <c r="D115" s="310">
        <v>1</v>
      </c>
      <c r="E115" s="308"/>
      <c r="F115" s="343"/>
      <c r="G115" s="310" t="s">
        <v>84</v>
      </c>
      <c r="H115" s="288">
        <v>82</v>
      </c>
      <c r="I115" s="297">
        <f t="shared" si="7"/>
        <v>0</v>
      </c>
      <c r="J115" s="338">
        <f t="shared" si="7"/>
        <v>0</v>
      </c>
      <c r="K115" s="298">
        <f t="shared" si="7"/>
        <v>0</v>
      </c>
      <c r="L115" s="297">
        <f t="shared" si="7"/>
        <v>0</v>
      </c>
    </row>
    <row r="116" spans="1:12" hidden="1">
      <c r="A116" s="312">
        <v>2</v>
      </c>
      <c r="B116" s="308">
        <v>6</v>
      </c>
      <c r="C116" s="309">
        <v>1</v>
      </c>
      <c r="D116" s="310">
        <v>1</v>
      </c>
      <c r="E116" s="308">
        <v>1</v>
      </c>
      <c r="F116" s="343"/>
      <c r="G116" s="310" t="s">
        <v>84</v>
      </c>
      <c r="H116" s="288">
        <v>83</v>
      </c>
      <c r="I116" s="297">
        <f>SUM(I117:I118)</f>
        <v>0</v>
      </c>
      <c r="J116" s="338">
        <f>SUM(J117:J118)</f>
        <v>0</v>
      </c>
      <c r="K116" s="298">
        <f>SUM(K117:K118)</f>
        <v>0</v>
      </c>
      <c r="L116" s="297">
        <f>SUM(L117:L118)</f>
        <v>0</v>
      </c>
    </row>
    <row r="117" spans="1:12" hidden="1">
      <c r="A117" s="312">
        <v>2</v>
      </c>
      <c r="B117" s="308">
        <v>6</v>
      </c>
      <c r="C117" s="309">
        <v>1</v>
      </c>
      <c r="D117" s="310">
        <v>1</v>
      </c>
      <c r="E117" s="308">
        <v>1</v>
      </c>
      <c r="F117" s="343">
        <v>1</v>
      </c>
      <c r="G117" s="310" t="s">
        <v>85</v>
      </c>
      <c r="H117" s="288">
        <v>84</v>
      </c>
      <c r="I117" s="315">
        <v>0</v>
      </c>
      <c r="J117" s="315">
        <v>0</v>
      </c>
      <c r="K117" s="315">
        <v>0</v>
      </c>
      <c r="L117" s="315">
        <v>0</v>
      </c>
    </row>
    <row r="118" spans="1:12" hidden="1">
      <c r="A118" s="328">
        <v>2</v>
      </c>
      <c r="B118" s="303">
        <v>6</v>
      </c>
      <c r="C118" s="301">
        <v>1</v>
      </c>
      <c r="D118" s="302">
        <v>1</v>
      </c>
      <c r="E118" s="303">
        <v>1</v>
      </c>
      <c r="F118" s="345">
        <v>2</v>
      </c>
      <c r="G118" s="302" t="s">
        <v>86</v>
      </c>
      <c r="H118" s="288">
        <v>85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>
      <c r="A119" s="312">
        <v>2</v>
      </c>
      <c r="B119" s="308">
        <v>6</v>
      </c>
      <c r="C119" s="309">
        <v>2</v>
      </c>
      <c r="D119" s="310"/>
      <c r="E119" s="308"/>
      <c r="F119" s="343"/>
      <c r="G119" s="310" t="s">
        <v>87</v>
      </c>
      <c r="H119" s="288">
        <v>86</v>
      </c>
      <c r="I119" s="297">
        <f t="shared" ref="I119:L121" si="8">I120</f>
        <v>0</v>
      </c>
      <c r="J119" s="338">
        <f t="shared" si="8"/>
        <v>0</v>
      </c>
      <c r="K119" s="298">
        <f t="shared" si="8"/>
        <v>0</v>
      </c>
      <c r="L119" s="297">
        <f t="shared" si="8"/>
        <v>0</v>
      </c>
    </row>
    <row r="120" spans="1:12" ht="25.5" hidden="1" customHeight="1">
      <c r="A120" s="312">
        <v>2</v>
      </c>
      <c r="B120" s="308">
        <v>6</v>
      </c>
      <c r="C120" s="309">
        <v>2</v>
      </c>
      <c r="D120" s="310">
        <v>1</v>
      </c>
      <c r="E120" s="308"/>
      <c r="F120" s="343"/>
      <c r="G120" s="310" t="s">
        <v>87</v>
      </c>
      <c r="H120" s="288">
        <v>87</v>
      </c>
      <c r="I120" s="297">
        <f t="shared" si="8"/>
        <v>0</v>
      </c>
      <c r="J120" s="338">
        <f t="shared" si="8"/>
        <v>0</v>
      </c>
      <c r="K120" s="298">
        <f t="shared" si="8"/>
        <v>0</v>
      </c>
      <c r="L120" s="297">
        <f t="shared" si="8"/>
        <v>0</v>
      </c>
    </row>
    <row r="121" spans="1:12" ht="25.5" hidden="1" customHeight="1">
      <c r="A121" s="312">
        <v>2</v>
      </c>
      <c r="B121" s="308">
        <v>6</v>
      </c>
      <c r="C121" s="309">
        <v>2</v>
      </c>
      <c r="D121" s="310">
        <v>1</v>
      </c>
      <c r="E121" s="308">
        <v>1</v>
      </c>
      <c r="F121" s="343"/>
      <c r="G121" s="310" t="s">
        <v>87</v>
      </c>
      <c r="H121" s="288">
        <v>88</v>
      </c>
      <c r="I121" s="349">
        <f t="shared" si="8"/>
        <v>0</v>
      </c>
      <c r="J121" s="350">
        <f t="shared" si="8"/>
        <v>0</v>
      </c>
      <c r="K121" s="351">
        <f t="shared" si="8"/>
        <v>0</v>
      </c>
      <c r="L121" s="349">
        <f t="shared" si="8"/>
        <v>0</v>
      </c>
    </row>
    <row r="122" spans="1:12" ht="25.5" hidden="1" customHeight="1">
      <c r="A122" s="312">
        <v>2</v>
      </c>
      <c r="B122" s="308">
        <v>6</v>
      </c>
      <c r="C122" s="309">
        <v>2</v>
      </c>
      <c r="D122" s="310">
        <v>1</v>
      </c>
      <c r="E122" s="308">
        <v>1</v>
      </c>
      <c r="F122" s="343">
        <v>1</v>
      </c>
      <c r="G122" s="310" t="s">
        <v>87</v>
      </c>
      <c r="H122" s="288">
        <v>89</v>
      </c>
      <c r="I122" s="315">
        <v>0</v>
      </c>
      <c r="J122" s="315">
        <v>0</v>
      </c>
      <c r="K122" s="315">
        <v>0</v>
      </c>
      <c r="L122" s="315">
        <v>0</v>
      </c>
    </row>
    <row r="123" spans="1:12" ht="25.5" hidden="1" customHeight="1">
      <c r="A123" s="328">
        <v>2</v>
      </c>
      <c r="B123" s="303">
        <v>6</v>
      </c>
      <c r="C123" s="301">
        <v>3</v>
      </c>
      <c r="D123" s="302"/>
      <c r="E123" s="303"/>
      <c r="F123" s="345"/>
      <c r="G123" s="302" t="s">
        <v>88</v>
      </c>
      <c r="H123" s="288">
        <v>90</v>
      </c>
      <c r="I123" s="318">
        <f t="shared" ref="I123:L125" si="9">I124</f>
        <v>0</v>
      </c>
      <c r="J123" s="340">
        <f t="shared" si="9"/>
        <v>0</v>
      </c>
      <c r="K123" s="319">
        <f t="shared" si="9"/>
        <v>0</v>
      </c>
      <c r="L123" s="318">
        <f t="shared" si="9"/>
        <v>0</v>
      </c>
    </row>
    <row r="124" spans="1:12" ht="25.5" hidden="1" customHeight="1">
      <c r="A124" s="312">
        <v>2</v>
      </c>
      <c r="B124" s="308">
        <v>6</v>
      </c>
      <c r="C124" s="309">
        <v>3</v>
      </c>
      <c r="D124" s="310">
        <v>1</v>
      </c>
      <c r="E124" s="308"/>
      <c r="F124" s="343"/>
      <c r="G124" s="310" t="s">
        <v>88</v>
      </c>
      <c r="H124" s="288">
        <v>91</v>
      </c>
      <c r="I124" s="297">
        <f t="shared" si="9"/>
        <v>0</v>
      </c>
      <c r="J124" s="338">
        <f t="shared" si="9"/>
        <v>0</v>
      </c>
      <c r="K124" s="298">
        <f t="shared" si="9"/>
        <v>0</v>
      </c>
      <c r="L124" s="297">
        <f t="shared" si="9"/>
        <v>0</v>
      </c>
    </row>
    <row r="125" spans="1:12" ht="25.5" hidden="1" customHeight="1">
      <c r="A125" s="312">
        <v>2</v>
      </c>
      <c r="B125" s="308">
        <v>6</v>
      </c>
      <c r="C125" s="309">
        <v>3</v>
      </c>
      <c r="D125" s="310">
        <v>1</v>
      </c>
      <c r="E125" s="308">
        <v>1</v>
      </c>
      <c r="F125" s="343"/>
      <c r="G125" s="310" t="s">
        <v>88</v>
      </c>
      <c r="H125" s="288">
        <v>92</v>
      </c>
      <c r="I125" s="297">
        <f t="shared" si="9"/>
        <v>0</v>
      </c>
      <c r="J125" s="338">
        <f t="shared" si="9"/>
        <v>0</v>
      </c>
      <c r="K125" s="298">
        <f t="shared" si="9"/>
        <v>0</v>
      </c>
      <c r="L125" s="297">
        <f t="shared" si="9"/>
        <v>0</v>
      </c>
    </row>
    <row r="126" spans="1:12" ht="25.5" hidden="1" customHeight="1">
      <c r="A126" s="312">
        <v>2</v>
      </c>
      <c r="B126" s="308">
        <v>6</v>
      </c>
      <c r="C126" s="309">
        <v>3</v>
      </c>
      <c r="D126" s="310">
        <v>1</v>
      </c>
      <c r="E126" s="308">
        <v>1</v>
      </c>
      <c r="F126" s="343">
        <v>1</v>
      </c>
      <c r="G126" s="310" t="s">
        <v>88</v>
      </c>
      <c r="H126" s="288">
        <v>93</v>
      </c>
      <c r="I126" s="315">
        <v>0</v>
      </c>
      <c r="J126" s="315">
        <v>0</v>
      </c>
      <c r="K126" s="315">
        <v>0</v>
      </c>
      <c r="L126" s="315">
        <v>0</v>
      </c>
    </row>
    <row r="127" spans="1:12" ht="25.5" hidden="1" customHeight="1">
      <c r="A127" s="328">
        <v>2</v>
      </c>
      <c r="B127" s="303">
        <v>6</v>
      </c>
      <c r="C127" s="301">
        <v>4</v>
      </c>
      <c r="D127" s="302"/>
      <c r="E127" s="303"/>
      <c r="F127" s="345"/>
      <c r="G127" s="302" t="s">
        <v>89</v>
      </c>
      <c r="H127" s="288">
        <v>94</v>
      </c>
      <c r="I127" s="318">
        <f t="shared" ref="I127:L129" si="10">I128</f>
        <v>0</v>
      </c>
      <c r="J127" s="340">
        <f t="shared" si="10"/>
        <v>0</v>
      </c>
      <c r="K127" s="319">
        <f t="shared" si="10"/>
        <v>0</v>
      </c>
      <c r="L127" s="318">
        <f t="shared" si="10"/>
        <v>0</v>
      </c>
    </row>
    <row r="128" spans="1:12" ht="25.5" hidden="1" customHeight="1">
      <c r="A128" s="312">
        <v>2</v>
      </c>
      <c r="B128" s="308">
        <v>6</v>
      </c>
      <c r="C128" s="309">
        <v>4</v>
      </c>
      <c r="D128" s="310">
        <v>1</v>
      </c>
      <c r="E128" s="308"/>
      <c r="F128" s="343"/>
      <c r="G128" s="310" t="s">
        <v>89</v>
      </c>
      <c r="H128" s="288">
        <v>95</v>
      </c>
      <c r="I128" s="297">
        <f t="shared" si="10"/>
        <v>0</v>
      </c>
      <c r="J128" s="338">
        <f t="shared" si="10"/>
        <v>0</v>
      </c>
      <c r="K128" s="298">
        <f t="shared" si="10"/>
        <v>0</v>
      </c>
      <c r="L128" s="297">
        <f t="shared" si="10"/>
        <v>0</v>
      </c>
    </row>
    <row r="129" spans="1:12" ht="25.5" hidden="1" customHeight="1">
      <c r="A129" s="312">
        <v>2</v>
      </c>
      <c r="B129" s="308">
        <v>6</v>
      </c>
      <c r="C129" s="309">
        <v>4</v>
      </c>
      <c r="D129" s="310">
        <v>1</v>
      </c>
      <c r="E129" s="308">
        <v>1</v>
      </c>
      <c r="F129" s="343"/>
      <c r="G129" s="310" t="s">
        <v>89</v>
      </c>
      <c r="H129" s="288">
        <v>96</v>
      </c>
      <c r="I129" s="297">
        <f t="shared" si="10"/>
        <v>0</v>
      </c>
      <c r="J129" s="338">
        <f t="shared" si="10"/>
        <v>0</v>
      </c>
      <c r="K129" s="298">
        <f t="shared" si="10"/>
        <v>0</v>
      </c>
      <c r="L129" s="297">
        <f t="shared" si="10"/>
        <v>0</v>
      </c>
    </row>
    <row r="130" spans="1:12" ht="25.5" hidden="1" customHeight="1">
      <c r="A130" s="312">
        <v>2</v>
      </c>
      <c r="B130" s="308">
        <v>6</v>
      </c>
      <c r="C130" s="309">
        <v>4</v>
      </c>
      <c r="D130" s="310">
        <v>1</v>
      </c>
      <c r="E130" s="308">
        <v>1</v>
      </c>
      <c r="F130" s="343">
        <v>1</v>
      </c>
      <c r="G130" s="310" t="s">
        <v>89</v>
      </c>
      <c r="H130" s="288">
        <v>97</v>
      </c>
      <c r="I130" s="315">
        <v>0</v>
      </c>
      <c r="J130" s="315">
        <v>0</v>
      </c>
      <c r="K130" s="315">
        <v>0</v>
      </c>
      <c r="L130" s="315">
        <v>0</v>
      </c>
    </row>
    <row r="131" spans="1:12" ht="25.5" hidden="1" customHeight="1">
      <c r="A131" s="320">
        <v>2</v>
      </c>
      <c r="B131" s="329">
        <v>6</v>
      </c>
      <c r="C131" s="330">
        <v>5</v>
      </c>
      <c r="D131" s="332"/>
      <c r="E131" s="329"/>
      <c r="F131" s="352"/>
      <c r="G131" s="332" t="s">
        <v>90</v>
      </c>
      <c r="H131" s="288">
        <v>98</v>
      </c>
      <c r="I131" s="325">
        <f t="shared" ref="I131:L133" si="11">I132</f>
        <v>0</v>
      </c>
      <c r="J131" s="353">
        <f t="shared" si="11"/>
        <v>0</v>
      </c>
      <c r="K131" s="326">
        <f t="shared" si="11"/>
        <v>0</v>
      </c>
      <c r="L131" s="325">
        <f t="shared" si="11"/>
        <v>0</v>
      </c>
    </row>
    <row r="132" spans="1:12" ht="25.5" hidden="1" customHeight="1">
      <c r="A132" s="312">
        <v>2</v>
      </c>
      <c r="B132" s="308">
        <v>6</v>
      </c>
      <c r="C132" s="309">
        <v>5</v>
      </c>
      <c r="D132" s="310">
        <v>1</v>
      </c>
      <c r="E132" s="308"/>
      <c r="F132" s="343"/>
      <c r="G132" s="332" t="s">
        <v>90</v>
      </c>
      <c r="H132" s="288">
        <v>99</v>
      </c>
      <c r="I132" s="297">
        <f t="shared" si="11"/>
        <v>0</v>
      </c>
      <c r="J132" s="338">
        <f t="shared" si="11"/>
        <v>0</v>
      </c>
      <c r="K132" s="298">
        <f t="shared" si="11"/>
        <v>0</v>
      </c>
      <c r="L132" s="297">
        <f t="shared" si="11"/>
        <v>0</v>
      </c>
    </row>
    <row r="133" spans="1:12" ht="25.5" hidden="1" customHeight="1">
      <c r="A133" s="312">
        <v>2</v>
      </c>
      <c r="B133" s="308">
        <v>6</v>
      </c>
      <c r="C133" s="309">
        <v>5</v>
      </c>
      <c r="D133" s="310">
        <v>1</v>
      </c>
      <c r="E133" s="308">
        <v>1</v>
      </c>
      <c r="F133" s="343"/>
      <c r="G133" s="332" t="s">
        <v>90</v>
      </c>
      <c r="H133" s="288">
        <v>100</v>
      </c>
      <c r="I133" s="297">
        <f t="shared" si="11"/>
        <v>0</v>
      </c>
      <c r="J133" s="338">
        <f t="shared" si="11"/>
        <v>0</v>
      </c>
      <c r="K133" s="298">
        <f t="shared" si="11"/>
        <v>0</v>
      </c>
      <c r="L133" s="297">
        <f t="shared" si="11"/>
        <v>0</v>
      </c>
    </row>
    <row r="134" spans="1:12" ht="25.5" hidden="1" customHeight="1">
      <c r="A134" s="308">
        <v>2</v>
      </c>
      <c r="B134" s="309">
        <v>6</v>
      </c>
      <c r="C134" s="308">
        <v>5</v>
      </c>
      <c r="D134" s="308">
        <v>1</v>
      </c>
      <c r="E134" s="310">
        <v>1</v>
      </c>
      <c r="F134" s="343">
        <v>1</v>
      </c>
      <c r="G134" s="308" t="s">
        <v>91</v>
      </c>
      <c r="H134" s="288">
        <v>101</v>
      </c>
      <c r="I134" s="315">
        <v>0</v>
      </c>
      <c r="J134" s="315">
        <v>0</v>
      </c>
      <c r="K134" s="315">
        <v>0</v>
      </c>
      <c r="L134" s="315">
        <v>0</v>
      </c>
    </row>
    <row r="135" spans="1:12" ht="26.25" hidden="1" customHeight="1">
      <c r="A135" s="312">
        <v>2</v>
      </c>
      <c r="B135" s="309">
        <v>6</v>
      </c>
      <c r="C135" s="308">
        <v>6</v>
      </c>
      <c r="D135" s="309"/>
      <c r="E135" s="310"/>
      <c r="F135" s="311"/>
      <c r="G135" s="354" t="s">
        <v>329</v>
      </c>
      <c r="H135" s="288">
        <v>102</v>
      </c>
      <c r="I135" s="298">
        <f t="shared" ref="I135:L137" si="12">I136</f>
        <v>0</v>
      </c>
      <c r="J135" s="297">
        <f t="shared" si="12"/>
        <v>0</v>
      </c>
      <c r="K135" s="297">
        <f t="shared" si="12"/>
        <v>0</v>
      </c>
      <c r="L135" s="297">
        <f t="shared" si="12"/>
        <v>0</v>
      </c>
    </row>
    <row r="136" spans="1:12" ht="26.25" hidden="1" customHeight="1">
      <c r="A136" s="312">
        <v>2</v>
      </c>
      <c r="B136" s="309">
        <v>6</v>
      </c>
      <c r="C136" s="308">
        <v>6</v>
      </c>
      <c r="D136" s="309">
        <v>1</v>
      </c>
      <c r="E136" s="310"/>
      <c r="F136" s="311"/>
      <c r="G136" s="354" t="s">
        <v>329</v>
      </c>
      <c r="H136" s="355">
        <v>103</v>
      </c>
      <c r="I136" s="297">
        <f t="shared" si="12"/>
        <v>0</v>
      </c>
      <c r="J136" s="297">
        <f t="shared" si="12"/>
        <v>0</v>
      </c>
      <c r="K136" s="297">
        <f t="shared" si="12"/>
        <v>0</v>
      </c>
      <c r="L136" s="297">
        <f t="shared" si="12"/>
        <v>0</v>
      </c>
    </row>
    <row r="137" spans="1:12" ht="26.25" hidden="1" customHeight="1">
      <c r="A137" s="312">
        <v>2</v>
      </c>
      <c r="B137" s="309">
        <v>6</v>
      </c>
      <c r="C137" s="308">
        <v>6</v>
      </c>
      <c r="D137" s="309">
        <v>1</v>
      </c>
      <c r="E137" s="310">
        <v>1</v>
      </c>
      <c r="F137" s="311"/>
      <c r="G137" s="354" t="s">
        <v>329</v>
      </c>
      <c r="H137" s="355">
        <v>104</v>
      </c>
      <c r="I137" s="297">
        <f t="shared" si="12"/>
        <v>0</v>
      </c>
      <c r="J137" s="297">
        <f t="shared" si="12"/>
        <v>0</v>
      </c>
      <c r="K137" s="297">
        <f t="shared" si="12"/>
        <v>0</v>
      </c>
      <c r="L137" s="297">
        <f t="shared" si="12"/>
        <v>0</v>
      </c>
    </row>
    <row r="138" spans="1:12" ht="26.25" hidden="1" customHeight="1">
      <c r="A138" s="312">
        <v>2</v>
      </c>
      <c r="B138" s="309">
        <v>6</v>
      </c>
      <c r="C138" s="308">
        <v>6</v>
      </c>
      <c r="D138" s="309">
        <v>1</v>
      </c>
      <c r="E138" s="310">
        <v>1</v>
      </c>
      <c r="F138" s="311">
        <v>1</v>
      </c>
      <c r="G138" s="266" t="s">
        <v>329</v>
      </c>
      <c r="H138" s="355">
        <v>105</v>
      </c>
      <c r="I138" s="315">
        <v>0</v>
      </c>
      <c r="J138" s="356">
        <v>0</v>
      </c>
      <c r="K138" s="315">
        <v>0</v>
      </c>
      <c r="L138" s="315">
        <v>0</v>
      </c>
    </row>
    <row r="139" spans="1:12">
      <c r="A139" s="342">
        <v>2</v>
      </c>
      <c r="B139" s="293">
        <v>7</v>
      </c>
      <c r="C139" s="293"/>
      <c r="D139" s="294"/>
      <c r="E139" s="294"/>
      <c r="F139" s="296"/>
      <c r="G139" s="295" t="s">
        <v>92</v>
      </c>
      <c r="H139" s="355">
        <v>106</v>
      </c>
      <c r="I139" s="298">
        <f>SUM(I140+I145+I153)</f>
        <v>9000</v>
      </c>
      <c r="J139" s="338">
        <f>SUM(J140+J145+J153)</f>
        <v>2300</v>
      </c>
      <c r="K139" s="298">
        <f>SUM(K140+K145+K153)</f>
        <v>1942.49</v>
      </c>
      <c r="L139" s="297">
        <f>SUM(L140+L145+L153)</f>
        <v>1942.49</v>
      </c>
    </row>
    <row r="140" spans="1:12" hidden="1">
      <c r="A140" s="312">
        <v>2</v>
      </c>
      <c r="B140" s="308">
        <v>7</v>
      </c>
      <c r="C140" s="308">
        <v>1</v>
      </c>
      <c r="D140" s="309"/>
      <c r="E140" s="309"/>
      <c r="F140" s="311"/>
      <c r="G140" s="310" t="s">
        <v>93</v>
      </c>
      <c r="H140" s="355">
        <v>107</v>
      </c>
      <c r="I140" s="298">
        <f t="shared" ref="I140:L141" si="13">I141</f>
        <v>0</v>
      </c>
      <c r="J140" s="338">
        <f t="shared" si="13"/>
        <v>0</v>
      </c>
      <c r="K140" s="298">
        <f t="shared" si="13"/>
        <v>0</v>
      </c>
      <c r="L140" s="297">
        <f t="shared" si="13"/>
        <v>0</v>
      </c>
    </row>
    <row r="141" spans="1:12" hidden="1">
      <c r="A141" s="312">
        <v>2</v>
      </c>
      <c r="B141" s="308">
        <v>7</v>
      </c>
      <c r="C141" s="308">
        <v>1</v>
      </c>
      <c r="D141" s="309">
        <v>1</v>
      </c>
      <c r="E141" s="309"/>
      <c r="F141" s="311"/>
      <c r="G141" s="310" t="s">
        <v>93</v>
      </c>
      <c r="H141" s="355">
        <v>108</v>
      </c>
      <c r="I141" s="298">
        <f t="shared" si="13"/>
        <v>0</v>
      </c>
      <c r="J141" s="338">
        <f t="shared" si="13"/>
        <v>0</v>
      </c>
      <c r="K141" s="298">
        <f t="shared" si="13"/>
        <v>0</v>
      </c>
      <c r="L141" s="297">
        <f t="shared" si="13"/>
        <v>0</v>
      </c>
    </row>
    <row r="142" spans="1:12" hidden="1">
      <c r="A142" s="312">
        <v>2</v>
      </c>
      <c r="B142" s="308">
        <v>7</v>
      </c>
      <c r="C142" s="308">
        <v>1</v>
      </c>
      <c r="D142" s="309">
        <v>1</v>
      </c>
      <c r="E142" s="309">
        <v>1</v>
      </c>
      <c r="F142" s="311"/>
      <c r="G142" s="310" t="s">
        <v>93</v>
      </c>
      <c r="H142" s="355">
        <v>109</v>
      </c>
      <c r="I142" s="298">
        <f>SUM(I143:I144)</f>
        <v>0</v>
      </c>
      <c r="J142" s="338">
        <f>SUM(J143:J144)</f>
        <v>0</v>
      </c>
      <c r="K142" s="298">
        <f>SUM(K143:K144)</f>
        <v>0</v>
      </c>
      <c r="L142" s="297">
        <f>SUM(L143:L144)</f>
        <v>0</v>
      </c>
    </row>
    <row r="143" spans="1:12" hidden="1">
      <c r="A143" s="328">
        <v>2</v>
      </c>
      <c r="B143" s="303">
        <v>7</v>
      </c>
      <c r="C143" s="328">
        <v>1</v>
      </c>
      <c r="D143" s="308">
        <v>1</v>
      </c>
      <c r="E143" s="301">
        <v>1</v>
      </c>
      <c r="F143" s="304">
        <v>1</v>
      </c>
      <c r="G143" s="302" t="s">
        <v>94</v>
      </c>
      <c r="H143" s="355">
        <v>110</v>
      </c>
      <c r="I143" s="357">
        <v>0</v>
      </c>
      <c r="J143" s="357">
        <v>0</v>
      </c>
      <c r="K143" s="357">
        <v>0</v>
      </c>
      <c r="L143" s="357">
        <v>0</v>
      </c>
    </row>
    <row r="144" spans="1:12" hidden="1">
      <c r="A144" s="308">
        <v>2</v>
      </c>
      <c r="B144" s="308">
        <v>7</v>
      </c>
      <c r="C144" s="312">
        <v>1</v>
      </c>
      <c r="D144" s="308">
        <v>1</v>
      </c>
      <c r="E144" s="309">
        <v>1</v>
      </c>
      <c r="F144" s="311">
        <v>2</v>
      </c>
      <c r="G144" s="310" t="s">
        <v>95</v>
      </c>
      <c r="H144" s="355">
        <v>111</v>
      </c>
      <c r="I144" s="314">
        <v>0</v>
      </c>
      <c r="J144" s="314">
        <v>0</v>
      </c>
      <c r="K144" s="314">
        <v>0</v>
      </c>
      <c r="L144" s="314">
        <v>0</v>
      </c>
    </row>
    <row r="145" spans="1:12" ht="25.5" hidden="1" customHeight="1">
      <c r="A145" s="320">
        <v>2</v>
      </c>
      <c r="B145" s="321">
        <v>7</v>
      </c>
      <c r="C145" s="320">
        <v>2</v>
      </c>
      <c r="D145" s="321"/>
      <c r="E145" s="322"/>
      <c r="F145" s="324"/>
      <c r="G145" s="323" t="s">
        <v>96</v>
      </c>
      <c r="H145" s="355">
        <v>112</v>
      </c>
      <c r="I145" s="306">
        <f t="shared" ref="I145:L146" si="14">I146</f>
        <v>0</v>
      </c>
      <c r="J145" s="341">
        <f t="shared" si="14"/>
        <v>0</v>
      </c>
      <c r="K145" s="306">
        <f t="shared" si="14"/>
        <v>0</v>
      </c>
      <c r="L145" s="307">
        <f t="shared" si="14"/>
        <v>0</v>
      </c>
    </row>
    <row r="146" spans="1:12" ht="25.5" hidden="1" customHeight="1">
      <c r="A146" s="312">
        <v>2</v>
      </c>
      <c r="B146" s="308">
        <v>7</v>
      </c>
      <c r="C146" s="312">
        <v>2</v>
      </c>
      <c r="D146" s="308">
        <v>1</v>
      </c>
      <c r="E146" s="309"/>
      <c r="F146" s="311"/>
      <c r="G146" s="310" t="s">
        <v>97</v>
      </c>
      <c r="H146" s="355">
        <v>113</v>
      </c>
      <c r="I146" s="298">
        <f t="shared" si="14"/>
        <v>0</v>
      </c>
      <c r="J146" s="338">
        <f t="shared" si="14"/>
        <v>0</v>
      </c>
      <c r="K146" s="298">
        <f t="shared" si="14"/>
        <v>0</v>
      </c>
      <c r="L146" s="297">
        <f t="shared" si="14"/>
        <v>0</v>
      </c>
    </row>
    <row r="147" spans="1:12" ht="25.5" hidden="1" customHeight="1">
      <c r="A147" s="312">
        <v>2</v>
      </c>
      <c r="B147" s="308">
        <v>7</v>
      </c>
      <c r="C147" s="312">
        <v>2</v>
      </c>
      <c r="D147" s="308">
        <v>1</v>
      </c>
      <c r="E147" s="309">
        <v>1</v>
      </c>
      <c r="F147" s="311"/>
      <c r="G147" s="310" t="s">
        <v>97</v>
      </c>
      <c r="H147" s="355">
        <v>114</v>
      </c>
      <c r="I147" s="298">
        <f>SUM(I148:I149)</f>
        <v>0</v>
      </c>
      <c r="J147" s="338">
        <f>SUM(J148:J149)</f>
        <v>0</v>
      </c>
      <c r="K147" s="298">
        <f>SUM(K148:K149)</f>
        <v>0</v>
      </c>
      <c r="L147" s="297">
        <f>SUM(L148:L149)</f>
        <v>0</v>
      </c>
    </row>
    <row r="148" spans="1:12" hidden="1">
      <c r="A148" s="312">
        <v>2</v>
      </c>
      <c r="B148" s="308">
        <v>7</v>
      </c>
      <c r="C148" s="312">
        <v>2</v>
      </c>
      <c r="D148" s="308">
        <v>1</v>
      </c>
      <c r="E148" s="309">
        <v>1</v>
      </c>
      <c r="F148" s="311">
        <v>1</v>
      </c>
      <c r="G148" s="310" t="s">
        <v>98</v>
      </c>
      <c r="H148" s="355">
        <v>115</v>
      </c>
      <c r="I148" s="314">
        <v>0</v>
      </c>
      <c r="J148" s="314">
        <v>0</v>
      </c>
      <c r="K148" s="314">
        <v>0</v>
      </c>
      <c r="L148" s="314">
        <v>0</v>
      </c>
    </row>
    <row r="149" spans="1:12" hidden="1">
      <c r="A149" s="312">
        <v>2</v>
      </c>
      <c r="B149" s="308">
        <v>7</v>
      </c>
      <c r="C149" s="312">
        <v>2</v>
      </c>
      <c r="D149" s="308">
        <v>1</v>
      </c>
      <c r="E149" s="309">
        <v>1</v>
      </c>
      <c r="F149" s="311">
        <v>2</v>
      </c>
      <c r="G149" s="310" t="s">
        <v>99</v>
      </c>
      <c r="H149" s="355">
        <v>116</v>
      </c>
      <c r="I149" s="314">
        <v>0</v>
      </c>
      <c r="J149" s="314">
        <v>0</v>
      </c>
      <c r="K149" s="314">
        <v>0</v>
      </c>
      <c r="L149" s="314">
        <v>0</v>
      </c>
    </row>
    <row r="150" spans="1:12" hidden="1">
      <c r="A150" s="312">
        <v>2</v>
      </c>
      <c r="B150" s="308">
        <v>7</v>
      </c>
      <c r="C150" s="312">
        <v>2</v>
      </c>
      <c r="D150" s="308">
        <v>2</v>
      </c>
      <c r="E150" s="309"/>
      <c r="F150" s="311"/>
      <c r="G150" s="310" t="s">
        <v>100</v>
      </c>
      <c r="H150" s="355">
        <v>117</v>
      </c>
      <c r="I150" s="298">
        <f>I151</f>
        <v>0</v>
      </c>
      <c r="J150" s="298">
        <f>J151</f>
        <v>0</v>
      </c>
      <c r="K150" s="298">
        <f>K151</f>
        <v>0</v>
      </c>
      <c r="L150" s="298">
        <f>L151</f>
        <v>0</v>
      </c>
    </row>
    <row r="151" spans="1:12" hidden="1">
      <c r="A151" s="312">
        <v>2</v>
      </c>
      <c r="B151" s="308">
        <v>7</v>
      </c>
      <c r="C151" s="312">
        <v>2</v>
      </c>
      <c r="D151" s="308">
        <v>2</v>
      </c>
      <c r="E151" s="309">
        <v>1</v>
      </c>
      <c r="F151" s="311"/>
      <c r="G151" s="310" t="s">
        <v>100</v>
      </c>
      <c r="H151" s="355">
        <v>118</v>
      </c>
      <c r="I151" s="298">
        <f>SUM(I152)</f>
        <v>0</v>
      </c>
      <c r="J151" s="298">
        <f>SUM(J152)</f>
        <v>0</v>
      </c>
      <c r="K151" s="298">
        <f>SUM(K152)</f>
        <v>0</v>
      </c>
      <c r="L151" s="298">
        <f>SUM(L152)</f>
        <v>0</v>
      </c>
    </row>
    <row r="152" spans="1:12" hidden="1">
      <c r="A152" s="312">
        <v>2</v>
      </c>
      <c r="B152" s="308">
        <v>7</v>
      </c>
      <c r="C152" s="312">
        <v>2</v>
      </c>
      <c r="D152" s="308">
        <v>2</v>
      </c>
      <c r="E152" s="309">
        <v>1</v>
      </c>
      <c r="F152" s="311">
        <v>1</v>
      </c>
      <c r="G152" s="310" t="s">
        <v>100</v>
      </c>
      <c r="H152" s="355">
        <v>119</v>
      </c>
      <c r="I152" s="314">
        <v>0</v>
      </c>
      <c r="J152" s="314">
        <v>0</v>
      </c>
      <c r="K152" s="314">
        <v>0</v>
      </c>
      <c r="L152" s="314">
        <v>0</v>
      </c>
    </row>
    <row r="153" spans="1:12">
      <c r="A153" s="312">
        <v>2</v>
      </c>
      <c r="B153" s="308">
        <v>7</v>
      </c>
      <c r="C153" s="312">
        <v>3</v>
      </c>
      <c r="D153" s="308"/>
      <c r="E153" s="309"/>
      <c r="F153" s="311"/>
      <c r="G153" s="310" t="s">
        <v>101</v>
      </c>
      <c r="H153" s="355">
        <v>120</v>
      </c>
      <c r="I153" s="298">
        <f t="shared" ref="I153:L154" si="15">I154</f>
        <v>9000</v>
      </c>
      <c r="J153" s="338">
        <f t="shared" si="15"/>
        <v>2300</v>
      </c>
      <c r="K153" s="298">
        <f t="shared" si="15"/>
        <v>1942.49</v>
      </c>
      <c r="L153" s="297">
        <f t="shared" si="15"/>
        <v>1942.49</v>
      </c>
    </row>
    <row r="154" spans="1:12">
      <c r="A154" s="320">
        <v>2</v>
      </c>
      <c r="B154" s="329">
        <v>7</v>
      </c>
      <c r="C154" s="358">
        <v>3</v>
      </c>
      <c r="D154" s="329">
        <v>1</v>
      </c>
      <c r="E154" s="330"/>
      <c r="F154" s="331"/>
      <c r="G154" s="332" t="s">
        <v>101</v>
      </c>
      <c r="H154" s="355">
        <v>121</v>
      </c>
      <c r="I154" s="326">
        <f t="shared" si="15"/>
        <v>9000</v>
      </c>
      <c r="J154" s="353">
        <f t="shared" si="15"/>
        <v>2300</v>
      </c>
      <c r="K154" s="326">
        <f t="shared" si="15"/>
        <v>1942.49</v>
      </c>
      <c r="L154" s="325">
        <f t="shared" si="15"/>
        <v>1942.49</v>
      </c>
    </row>
    <row r="155" spans="1:12">
      <c r="A155" s="312">
        <v>2</v>
      </c>
      <c r="B155" s="308">
        <v>7</v>
      </c>
      <c r="C155" s="312">
        <v>3</v>
      </c>
      <c r="D155" s="308">
        <v>1</v>
      </c>
      <c r="E155" s="309">
        <v>1</v>
      </c>
      <c r="F155" s="311"/>
      <c r="G155" s="310" t="s">
        <v>101</v>
      </c>
      <c r="H155" s="355">
        <v>122</v>
      </c>
      <c r="I155" s="298">
        <f>SUM(I156:I157)</f>
        <v>9000</v>
      </c>
      <c r="J155" s="338">
        <f>SUM(J156:J157)</f>
        <v>2300</v>
      </c>
      <c r="K155" s="298">
        <f>SUM(K156:K157)</f>
        <v>1942.49</v>
      </c>
      <c r="L155" s="297">
        <f>SUM(L156:L157)</f>
        <v>1942.49</v>
      </c>
    </row>
    <row r="156" spans="1:12">
      <c r="A156" s="328">
        <v>2</v>
      </c>
      <c r="B156" s="303">
        <v>7</v>
      </c>
      <c r="C156" s="328">
        <v>3</v>
      </c>
      <c r="D156" s="303">
        <v>1</v>
      </c>
      <c r="E156" s="301">
        <v>1</v>
      </c>
      <c r="F156" s="304">
        <v>1</v>
      </c>
      <c r="G156" s="302" t="s">
        <v>102</v>
      </c>
      <c r="H156" s="355">
        <v>123</v>
      </c>
      <c r="I156" s="357">
        <v>9000</v>
      </c>
      <c r="J156" s="357">
        <v>2300</v>
      </c>
      <c r="K156" s="357">
        <v>1942.49</v>
      </c>
      <c r="L156" s="357">
        <v>1942.49</v>
      </c>
    </row>
    <row r="157" spans="1:12" hidden="1">
      <c r="A157" s="312">
        <v>2</v>
      </c>
      <c r="B157" s="308">
        <v>7</v>
      </c>
      <c r="C157" s="312">
        <v>3</v>
      </c>
      <c r="D157" s="308">
        <v>1</v>
      </c>
      <c r="E157" s="309">
        <v>1</v>
      </c>
      <c r="F157" s="311">
        <v>2</v>
      </c>
      <c r="G157" s="310" t="s">
        <v>103</v>
      </c>
      <c r="H157" s="355">
        <v>124</v>
      </c>
      <c r="I157" s="314">
        <v>0</v>
      </c>
      <c r="J157" s="315">
        <v>0</v>
      </c>
      <c r="K157" s="315">
        <v>0</v>
      </c>
      <c r="L157" s="315">
        <v>0</v>
      </c>
    </row>
    <row r="158" spans="1:12" hidden="1">
      <c r="A158" s="342">
        <v>2</v>
      </c>
      <c r="B158" s="342">
        <v>8</v>
      </c>
      <c r="C158" s="293"/>
      <c r="D158" s="317"/>
      <c r="E158" s="300"/>
      <c r="F158" s="359"/>
      <c r="G158" s="305" t="s">
        <v>104</v>
      </c>
      <c r="H158" s="355">
        <v>125</v>
      </c>
      <c r="I158" s="319">
        <f>I159</f>
        <v>0</v>
      </c>
      <c r="J158" s="340">
        <f>J159</f>
        <v>0</v>
      </c>
      <c r="K158" s="319">
        <f>K159</f>
        <v>0</v>
      </c>
      <c r="L158" s="318">
        <f>L159</f>
        <v>0</v>
      </c>
    </row>
    <row r="159" spans="1:12" hidden="1">
      <c r="A159" s="320">
        <v>2</v>
      </c>
      <c r="B159" s="320">
        <v>8</v>
      </c>
      <c r="C159" s="320">
        <v>1</v>
      </c>
      <c r="D159" s="321"/>
      <c r="E159" s="322"/>
      <c r="F159" s="324"/>
      <c r="G159" s="302" t="s">
        <v>104</v>
      </c>
      <c r="H159" s="355">
        <v>126</v>
      </c>
      <c r="I159" s="319">
        <f>I160+I165</f>
        <v>0</v>
      </c>
      <c r="J159" s="340">
        <f>J160+J165</f>
        <v>0</v>
      </c>
      <c r="K159" s="319">
        <f>K160+K165</f>
        <v>0</v>
      </c>
      <c r="L159" s="318">
        <f>L160+L165</f>
        <v>0</v>
      </c>
    </row>
    <row r="160" spans="1:12" hidden="1">
      <c r="A160" s="312">
        <v>2</v>
      </c>
      <c r="B160" s="308">
        <v>8</v>
      </c>
      <c r="C160" s="310">
        <v>1</v>
      </c>
      <c r="D160" s="308">
        <v>1</v>
      </c>
      <c r="E160" s="309"/>
      <c r="F160" s="311"/>
      <c r="G160" s="310" t="s">
        <v>105</v>
      </c>
      <c r="H160" s="355">
        <v>127</v>
      </c>
      <c r="I160" s="298">
        <f>I161</f>
        <v>0</v>
      </c>
      <c r="J160" s="338">
        <f>J161</f>
        <v>0</v>
      </c>
      <c r="K160" s="298">
        <f>K161</f>
        <v>0</v>
      </c>
      <c r="L160" s="297">
        <f>L161</f>
        <v>0</v>
      </c>
    </row>
    <row r="161" spans="1:15" hidden="1">
      <c r="A161" s="312">
        <v>2</v>
      </c>
      <c r="B161" s="308">
        <v>8</v>
      </c>
      <c r="C161" s="302">
        <v>1</v>
      </c>
      <c r="D161" s="303">
        <v>1</v>
      </c>
      <c r="E161" s="301">
        <v>1</v>
      </c>
      <c r="F161" s="304"/>
      <c r="G161" s="310" t="s">
        <v>105</v>
      </c>
      <c r="H161" s="355">
        <v>128</v>
      </c>
      <c r="I161" s="319">
        <f>SUM(I162:I164)</f>
        <v>0</v>
      </c>
      <c r="J161" s="319">
        <f>SUM(J162:J164)</f>
        <v>0</v>
      </c>
      <c r="K161" s="319">
        <f>SUM(K162:K164)</f>
        <v>0</v>
      </c>
      <c r="L161" s="319">
        <f>SUM(L162:L164)</f>
        <v>0</v>
      </c>
    </row>
    <row r="162" spans="1:15" hidden="1">
      <c r="A162" s="308">
        <v>2</v>
      </c>
      <c r="B162" s="303">
        <v>8</v>
      </c>
      <c r="C162" s="310">
        <v>1</v>
      </c>
      <c r="D162" s="308">
        <v>1</v>
      </c>
      <c r="E162" s="309">
        <v>1</v>
      </c>
      <c r="F162" s="311">
        <v>1</v>
      </c>
      <c r="G162" s="310" t="s">
        <v>106</v>
      </c>
      <c r="H162" s="355">
        <v>129</v>
      </c>
      <c r="I162" s="314">
        <v>0</v>
      </c>
      <c r="J162" s="314">
        <v>0</v>
      </c>
      <c r="K162" s="314">
        <v>0</v>
      </c>
      <c r="L162" s="314">
        <v>0</v>
      </c>
    </row>
    <row r="163" spans="1:15" ht="25.5" hidden="1" customHeight="1">
      <c r="A163" s="320">
        <v>2</v>
      </c>
      <c r="B163" s="329">
        <v>8</v>
      </c>
      <c r="C163" s="332">
        <v>1</v>
      </c>
      <c r="D163" s="329">
        <v>1</v>
      </c>
      <c r="E163" s="330">
        <v>1</v>
      </c>
      <c r="F163" s="331">
        <v>2</v>
      </c>
      <c r="G163" s="332" t="s">
        <v>107</v>
      </c>
      <c r="H163" s="355">
        <v>130</v>
      </c>
      <c r="I163" s="360">
        <v>0</v>
      </c>
      <c r="J163" s="360">
        <v>0</v>
      </c>
      <c r="K163" s="360">
        <v>0</v>
      </c>
      <c r="L163" s="360">
        <v>0</v>
      </c>
    </row>
    <row r="164" spans="1:15" hidden="1">
      <c r="A164" s="320">
        <v>2</v>
      </c>
      <c r="B164" s="329">
        <v>8</v>
      </c>
      <c r="C164" s="332">
        <v>1</v>
      </c>
      <c r="D164" s="329">
        <v>1</v>
      </c>
      <c r="E164" s="330">
        <v>1</v>
      </c>
      <c r="F164" s="331">
        <v>3</v>
      </c>
      <c r="G164" s="332" t="s">
        <v>108</v>
      </c>
      <c r="H164" s="355">
        <v>131</v>
      </c>
      <c r="I164" s="360">
        <v>0</v>
      </c>
      <c r="J164" s="361">
        <v>0</v>
      </c>
      <c r="K164" s="360">
        <v>0</v>
      </c>
      <c r="L164" s="333">
        <v>0</v>
      </c>
    </row>
    <row r="165" spans="1:15" hidden="1">
      <c r="A165" s="312">
        <v>2</v>
      </c>
      <c r="B165" s="308">
        <v>8</v>
      </c>
      <c r="C165" s="310">
        <v>1</v>
      </c>
      <c r="D165" s="308">
        <v>2</v>
      </c>
      <c r="E165" s="309"/>
      <c r="F165" s="311"/>
      <c r="G165" s="310" t="s">
        <v>109</v>
      </c>
      <c r="H165" s="355">
        <v>132</v>
      </c>
      <c r="I165" s="298">
        <f t="shared" ref="I165:L166" si="16">I166</f>
        <v>0</v>
      </c>
      <c r="J165" s="338">
        <f t="shared" si="16"/>
        <v>0</v>
      </c>
      <c r="K165" s="298">
        <f t="shared" si="16"/>
        <v>0</v>
      </c>
      <c r="L165" s="297">
        <f t="shared" si="16"/>
        <v>0</v>
      </c>
    </row>
    <row r="166" spans="1:15" hidden="1">
      <c r="A166" s="312">
        <v>2</v>
      </c>
      <c r="B166" s="308">
        <v>8</v>
      </c>
      <c r="C166" s="310">
        <v>1</v>
      </c>
      <c r="D166" s="308">
        <v>2</v>
      </c>
      <c r="E166" s="309">
        <v>1</v>
      </c>
      <c r="F166" s="311"/>
      <c r="G166" s="310" t="s">
        <v>109</v>
      </c>
      <c r="H166" s="355">
        <v>133</v>
      </c>
      <c r="I166" s="298">
        <f t="shared" si="16"/>
        <v>0</v>
      </c>
      <c r="J166" s="338">
        <f t="shared" si="16"/>
        <v>0</v>
      </c>
      <c r="K166" s="298">
        <f t="shared" si="16"/>
        <v>0</v>
      </c>
      <c r="L166" s="297">
        <f t="shared" si="16"/>
        <v>0</v>
      </c>
    </row>
    <row r="167" spans="1:15" hidden="1">
      <c r="A167" s="320">
        <v>2</v>
      </c>
      <c r="B167" s="321">
        <v>8</v>
      </c>
      <c r="C167" s="323">
        <v>1</v>
      </c>
      <c r="D167" s="321">
        <v>2</v>
      </c>
      <c r="E167" s="322">
        <v>1</v>
      </c>
      <c r="F167" s="324">
        <v>1</v>
      </c>
      <c r="G167" s="310" t="s">
        <v>109</v>
      </c>
      <c r="H167" s="355">
        <v>134</v>
      </c>
      <c r="I167" s="362">
        <v>0</v>
      </c>
      <c r="J167" s="315">
        <v>0</v>
      </c>
      <c r="K167" s="315">
        <v>0</v>
      </c>
      <c r="L167" s="315">
        <v>0</v>
      </c>
    </row>
    <row r="168" spans="1:15" ht="38.25" hidden="1" customHeight="1">
      <c r="A168" s="342">
        <v>2</v>
      </c>
      <c r="B168" s="293">
        <v>9</v>
      </c>
      <c r="C168" s="295"/>
      <c r="D168" s="293"/>
      <c r="E168" s="294"/>
      <c r="F168" s="296"/>
      <c r="G168" s="295" t="s">
        <v>110</v>
      </c>
      <c r="H168" s="355">
        <v>135</v>
      </c>
      <c r="I168" s="298">
        <f>I169+I173</f>
        <v>0</v>
      </c>
      <c r="J168" s="338">
        <f>J169+J173</f>
        <v>0</v>
      </c>
      <c r="K168" s="298">
        <f>K169+K173</f>
        <v>0</v>
      </c>
      <c r="L168" s="297">
        <f>L169+L173</f>
        <v>0</v>
      </c>
    </row>
    <row r="169" spans="1:15" ht="38.25" hidden="1" customHeight="1">
      <c r="A169" s="312">
        <v>2</v>
      </c>
      <c r="B169" s="308">
        <v>9</v>
      </c>
      <c r="C169" s="310">
        <v>1</v>
      </c>
      <c r="D169" s="308"/>
      <c r="E169" s="309"/>
      <c r="F169" s="311"/>
      <c r="G169" s="310" t="s">
        <v>111</v>
      </c>
      <c r="H169" s="355">
        <v>136</v>
      </c>
      <c r="I169" s="298">
        <f t="shared" ref="I169:L171" si="17">I170</f>
        <v>0</v>
      </c>
      <c r="J169" s="338">
        <f t="shared" si="17"/>
        <v>0</v>
      </c>
      <c r="K169" s="298">
        <f t="shared" si="17"/>
        <v>0</v>
      </c>
      <c r="L169" s="297">
        <f t="shared" si="17"/>
        <v>0</v>
      </c>
      <c r="M169" s="323"/>
      <c r="N169" s="323"/>
      <c r="O169" s="323"/>
    </row>
    <row r="170" spans="1:15" ht="38.25" hidden="1" customHeight="1">
      <c r="A170" s="328">
        <v>2</v>
      </c>
      <c r="B170" s="303">
        <v>9</v>
      </c>
      <c r="C170" s="302">
        <v>1</v>
      </c>
      <c r="D170" s="303">
        <v>1</v>
      </c>
      <c r="E170" s="301"/>
      <c r="F170" s="304"/>
      <c r="G170" s="310" t="s">
        <v>111</v>
      </c>
      <c r="H170" s="355">
        <v>137</v>
      </c>
      <c r="I170" s="319">
        <f t="shared" si="17"/>
        <v>0</v>
      </c>
      <c r="J170" s="340">
        <f t="shared" si="17"/>
        <v>0</v>
      </c>
      <c r="K170" s="319">
        <f t="shared" si="17"/>
        <v>0</v>
      </c>
      <c r="L170" s="318">
        <f t="shared" si="17"/>
        <v>0</v>
      </c>
    </row>
    <row r="171" spans="1:15" ht="38.25" hidden="1" customHeight="1">
      <c r="A171" s="312">
        <v>2</v>
      </c>
      <c r="B171" s="308">
        <v>9</v>
      </c>
      <c r="C171" s="312">
        <v>1</v>
      </c>
      <c r="D171" s="308">
        <v>1</v>
      </c>
      <c r="E171" s="309">
        <v>1</v>
      </c>
      <c r="F171" s="311"/>
      <c r="G171" s="310" t="s">
        <v>111</v>
      </c>
      <c r="H171" s="355">
        <v>138</v>
      </c>
      <c r="I171" s="298">
        <f t="shared" si="17"/>
        <v>0</v>
      </c>
      <c r="J171" s="338">
        <f t="shared" si="17"/>
        <v>0</v>
      </c>
      <c r="K171" s="298">
        <f t="shared" si="17"/>
        <v>0</v>
      </c>
      <c r="L171" s="297">
        <f t="shared" si="17"/>
        <v>0</v>
      </c>
    </row>
    <row r="172" spans="1:15" ht="38.25" hidden="1" customHeight="1">
      <c r="A172" s="328">
        <v>2</v>
      </c>
      <c r="B172" s="303">
        <v>9</v>
      </c>
      <c r="C172" s="303">
        <v>1</v>
      </c>
      <c r="D172" s="303">
        <v>1</v>
      </c>
      <c r="E172" s="301">
        <v>1</v>
      </c>
      <c r="F172" s="304">
        <v>1</v>
      </c>
      <c r="G172" s="310" t="s">
        <v>111</v>
      </c>
      <c r="H172" s="355">
        <v>139</v>
      </c>
      <c r="I172" s="357">
        <v>0</v>
      </c>
      <c r="J172" s="357">
        <v>0</v>
      </c>
      <c r="K172" s="357">
        <v>0</v>
      </c>
      <c r="L172" s="357">
        <v>0</v>
      </c>
    </row>
    <row r="173" spans="1:15" ht="38.25" hidden="1" customHeight="1">
      <c r="A173" s="312">
        <v>2</v>
      </c>
      <c r="B173" s="308">
        <v>9</v>
      </c>
      <c r="C173" s="308">
        <v>2</v>
      </c>
      <c r="D173" s="308"/>
      <c r="E173" s="309"/>
      <c r="F173" s="311"/>
      <c r="G173" s="310" t="s">
        <v>112</v>
      </c>
      <c r="H173" s="355">
        <v>140</v>
      </c>
      <c r="I173" s="298">
        <f>SUM(I174+I179)</f>
        <v>0</v>
      </c>
      <c r="J173" s="298">
        <f>SUM(J174+J179)</f>
        <v>0</v>
      </c>
      <c r="K173" s="298">
        <f>SUM(K174+K179)</f>
        <v>0</v>
      </c>
      <c r="L173" s="298">
        <f>SUM(L174+L179)</f>
        <v>0</v>
      </c>
    </row>
    <row r="174" spans="1:15" ht="51" hidden="1" customHeight="1">
      <c r="A174" s="312">
        <v>2</v>
      </c>
      <c r="B174" s="308">
        <v>9</v>
      </c>
      <c r="C174" s="308">
        <v>2</v>
      </c>
      <c r="D174" s="303">
        <v>1</v>
      </c>
      <c r="E174" s="301"/>
      <c r="F174" s="304"/>
      <c r="G174" s="302" t="s">
        <v>113</v>
      </c>
      <c r="H174" s="355">
        <v>141</v>
      </c>
      <c r="I174" s="319">
        <f>I175</f>
        <v>0</v>
      </c>
      <c r="J174" s="340">
        <f>J175</f>
        <v>0</v>
      </c>
      <c r="K174" s="319">
        <f>K175</f>
        <v>0</v>
      </c>
      <c r="L174" s="318">
        <f>L175</f>
        <v>0</v>
      </c>
    </row>
    <row r="175" spans="1:15" ht="51" hidden="1" customHeight="1">
      <c r="A175" s="328">
        <v>2</v>
      </c>
      <c r="B175" s="303">
        <v>9</v>
      </c>
      <c r="C175" s="303">
        <v>2</v>
      </c>
      <c r="D175" s="308">
        <v>1</v>
      </c>
      <c r="E175" s="309">
        <v>1</v>
      </c>
      <c r="F175" s="311"/>
      <c r="G175" s="302" t="s">
        <v>113</v>
      </c>
      <c r="H175" s="355">
        <v>142</v>
      </c>
      <c r="I175" s="298">
        <f>SUM(I176:I178)</f>
        <v>0</v>
      </c>
      <c r="J175" s="338">
        <f>SUM(J176:J178)</f>
        <v>0</v>
      </c>
      <c r="K175" s="298">
        <f>SUM(K176:K178)</f>
        <v>0</v>
      </c>
      <c r="L175" s="297">
        <f>SUM(L176:L178)</f>
        <v>0</v>
      </c>
    </row>
    <row r="176" spans="1:15" ht="51" hidden="1" customHeight="1">
      <c r="A176" s="320">
        <v>2</v>
      </c>
      <c r="B176" s="329">
        <v>9</v>
      </c>
      <c r="C176" s="329">
        <v>2</v>
      </c>
      <c r="D176" s="329">
        <v>1</v>
      </c>
      <c r="E176" s="330">
        <v>1</v>
      </c>
      <c r="F176" s="331">
        <v>1</v>
      </c>
      <c r="G176" s="302" t="s">
        <v>114</v>
      </c>
      <c r="H176" s="355">
        <v>143</v>
      </c>
      <c r="I176" s="360">
        <v>0</v>
      </c>
      <c r="J176" s="313">
        <v>0</v>
      </c>
      <c r="K176" s="313">
        <v>0</v>
      </c>
      <c r="L176" s="313">
        <v>0</v>
      </c>
    </row>
    <row r="177" spans="1:12" ht="63.75" hidden="1" customHeight="1">
      <c r="A177" s="312">
        <v>2</v>
      </c>
      <c r="B177" s="308">
        <v>9</v>
      </c>
      <c r="C177" s="308">
        <v>2</v>
      </c>
      <c r="D177" s="308">
        <v>1</v>
      </c>
      <c r="E177" s="309">
        <v>1</v>
      </c>
      <c r="F177" s="311">
        <v>2</v>
      </c>
      <c r="G177" s="302" t="s">
        <v>115</v>
      </c>
      <c r="H177" s="355">
        <v>144</v>
      </c>
      <c r="I177" s="314">
        <v>0</v>
      </c>
      <c r="J177" s="363">
        <v>0</v>
      </c>
      <c r="K177" s="363">
        <v>0</v>
      </c>
      <c r="L177" s="363">
        <v>0</v>
      </c>
    </row>
    <row r="178" spans="1:12" ht="51" hidden="1" customHeight="1">
      <c r="A178" s="312">
        <v>2</v>
      </c>
      <c r="B178" s="308">
        <v>9</v>
      </c>
      <c r="C178" s="308">
        <v>2</v>
      </c>
      <c r="D178" s="308">
        <v>1</v>
      </c>
      <c r="E178" s="309">
        <v>1</v>
      </c>
      <c r="F178" s="311">
        <v>3</v>
      </c>
      <c r="G178" s="302" t="s">
        <v>116</v>
      </c>
      <c r="H178" s="355">
        <v>145</v>
      </c>
      <c r="I178" s="314">
        <v>0</v>
      </c>
      <c r="J178" s="314">
        <v>0</v>
      </c>
      <c r="K178" s="314">
        <v>0</v>
      </c>
      <c r="L178" s="314">
        <v>0</v>
      </c>
    </row>
    <row r="179" spans="1:12" ht="38.25" hidden="1" customHeight="1">
      <c r="A179" s="364">
        <v>2</v>
      </c>
      <c r="B179" s="364">
        <v>9</v>
      </c>
      <c r="C179" s="364">
        <v>2</v>
      </c>
      <c r="D179" s="364">
        <v>2</v>
      </c>
      <c r="E179" s="364"/>
      <c r="F179" s="364"/>
      <c r="G179" s="310" t="s">
        <v>330</v>
      </c>
      <c r="H179" s="355">
        <v>146</v>
      </c>
      <c r="I179" s="298">
        <f>I180</f>
        <v>0</v>
      </c>
      <c r="J179" s="338">
        <f>J180</f>
        <v>0</v>
      </c>
      <c r="K179" s="298">
        <f>K180</f>
        <v>0</v>
      </c>
      <c r="L179" s="297">
        <f>L180</f>
        <v>0</v>
      </c>
    </row>
    <row r="180" spans="1:12" ht="38.25" hidden="1" customHeight="1">
      <c r="A180" s="312">
        <v>2</v>
      </c>
      <c r="B180" s="308">
        <v>9</v>
      </c>
      <c r="C180" s="308">
        <v>2</v>
      </c>
      <c r="D180" s="308">
        <v>2</v>
      </c>
      <c r="E180" s="309">
        <v>1</v>
      </c>
      <c r="F180" s="311"/>
      <c r="G180" s="302" t="s">
        <v>331</v>
      </c>
      <c r="H180" s="355">
        <v>147</v>
      </c>
      <c r="I180" s="319">
        <f>SUM(I181:I183)</f>
        <v>0</v>
      </c>
      <c r="J180" s="319">
        <f>SUM(J181:J183)</f>
        <v>0</v>
      </c>
      <c r="K180" s="319">
        <f>SUM(K181:K183)</f>
        <v>0</v>
      </c>
      <c r="L180" s="319">
        <f>SUM(L181:L183)</f>
        <v>0</v>
      </c>
    </row>
    <row r="181" spans="1:12" ht="51" hidden="1" customHeight="1">
      <c r="A181" s="312">
        <v>2</v>
      </c>
      <c r="B181" s="308">
        <v>9</v>
      </c>
      <c r="C181" s="308">
        <v>2</v>
      </c>
      <c r="D181" s="308">
        <v>2</v>
      </c>
      <c r="E181" s="308">
        <v>1</v>
      </c>
      <c r="F181" s="311">
        <v>1</v>
      </c>
      <c r="G181" s="365" t="s">
        <v>332</v>
      </c>
      <c r="H181" s="355">
        <v>148</v>
      </c>
      <c r="I181" s="314">
        <v>0</v>
      </c>
      <c r="J181" s="313">
        <v>0</v>
      </c>
      <c r="K181" s="313">
        <v>0</v>
      </c>
      <c r="L181" s="313">
        <v>0</v>
      </c>
    </row>
    <row r="182" spans="1:12" ht="51" hidden="1" customHeight="1">
      <c r="A182" s="321">
        <v>2</v>
      </c>
      <c r="B182" s="323">
        <v>9</v>
      </c>
      <c r="C182" s="321">
        <v>2</v>
      </c>
      <c r="D182" s="322">
        <v>2</v>
      </c>
      <c r="E182" s="322">
        <v>1</v>
      </c>
      <c r="F182" s="324">
        <v>2</v>
      </c>
      <c r="G182" s="323" t="s">
        <v>333</v>
      </c>
      <c r="H182" s="355">
        <v>149</v>
      </c>
      <c r="I182" s="313">
        <v>0</v>
      </c>
      <c r="J182" s="315">
        <v>0</v>
      </c>
      <c r="K182" s="315">
        <v>0</v>
      </c>
      <c r="L182" s="315">
        <v>0</v>
      </c>
    </row>
    <row r="183" spans="1:12" ht="51" hidden="1" customHeight="1">
      <c r="A183" s="308">
        <v>2</v>
      </c>
      <c r="B183" s="332">
        <v>9</v>
      </c>
      <c r="C183" s="329">
        <v>2</v>
      </c>
      <c r="D183" s="330">
        <v>2</v>
      </c>
      <c r="E183" s="330">
        <v>1</v>
      </c>
      <c r="F183" s="331">
        <v>3</v>
      </c>
      <c r="G183" s="332" t="s">
        <v>334</v>
      </c>
      <c r="H183" s="355">
        <v>150</v>
      </c>
      <c r="I183" s="363">
        <v>0</v>
      </c>
      <c r="J183" s="363">
        <v>0</v>
      </c>
      <c r="K183" s="363">
        <v>0</v>
      </c>
      <c r="L183" s="363">
        <v>0</v>
      </c>
    </row>
    <row r="184" spans="1:12" ht="63.75" hidden="1" customHeight="1">
      <c r="A184" s="293">
        <v>3</v>
      </c>
      <c r="B184" s="295"/>
      <c r="C184" s="293"/>
      <c r="D184" s="294"/>
      <c r="E184" s="294"/>
      <c r="F184" s="296"/>
      <c r="G184" s="348" t="s">
        <v>117</v>
      </c>
      <c r="H184" s="355">
        <v>151</v>
      </c>
      <c r="I184" s="297">
        <f>SUM(I185+I238+I303)</f>
        <v>0</v>
      </c>
      <c r="J184" s="338">
        <f>SUM(J185+J238+J303)</f>
        <v>0</v>
      </c>
      <c r="K184" s="298">
        <f>SUM(K185+K238+K303)</f>
        <v>0</v>
      </c>
      <c r="L184" s="297">
        <f>SUM(L185+L238+L303)</f>
        <v>0</v>
      </c>
    </row>
    <row r="185" spans="1:12" ht="25.5" hidden="1" customHeight="1">
      <c r="A185" s="342">
        <v>3</v>
      </c>
      <c r="B185" s="293">
        <v>1</v>
      </c>
      <c r="C185" s="317"/>
      <c r="D185" s="300"/>
      <c r="E185" s="300"/>
      <c r="F185" s="359"/>
      <c r="G185" s="337" t="s">
        <v>118</v>
      </c>
      <c r="H185" s="355">
        <v>152</v>
      </c>
      <c r="I185" s="297">
        <f>SUM(I186+I209+I216+I228+I232)</f>
        <v>0</v>
      </c>
      <c r="J185" s="318">
        <f>SUM(J186+J209+J216+J228+J232)</f>
        <v>0</v>
      </c>
      <c r="K185" s="318">
        <f>SUM(K186+K209+K216+K228+K232)</f>
        <v>0</v>
      </c>
      <c r="L185" s="318">
        <f>SUM(L186+L209+L216+L228+L232)</f>
        <v>0</v>
      </c>
    </row>
    <row r="186" spans="1:12" ht="25.5" hidden="1" customHeight="1">
      <c r="A186" s="303">
        <v>3</v>
      </c>
      <c r="B186" s="302">
        <v>1</v>
      </c>
      <c r="C186" s="303">
        <v>1</v>
      </c>
      <c r="D186" s="301"/>
      <c r="E186" s="301"/>
      <c r="F186" s="366"/>
      <c r="G186" s="312" t="s">
        <v>119</v>
      </c>
      <c r="H186" s="355">
        <v>153</v>
      </c>
      <c r="I186" s="318">
        <f>SUM(I187+I190+I195+I201+I206)</f>
        <v>0</v>
      </c>
      <c r="J186" s="338">
        <f>SUM(J187+J190+J195+J201+J206)</f>
        <v>0</v>
      </c>
      <c r="K186" s="298">
        <f>SUM(K187+K190+K195+K201+K206)</f>
        <v>0</v>
      </c>
      <c r="L186" s="297">
        <f>SUM(L187+L190+L195+L201+L206)</f>
        <v>0</v>
      </c>
    </row>
    <row r="187" spans="1:12" hidden="1">
      <c r="A187" s="308">
        <v>3</v>
      </c>
      <c r="B187" s="310">
        <v>1</v>
      </c>
      <c r="C187" s="308">
        <v>1</v>
      </c>
      <c r="D187" s="309">
        <v>1</v>
      </c>
      <c r="E187" s="309"/>
      <c r="F187" s="367"/>
      <c r="G187" s="312" t="s">
        <v>120</v>
      </c>
      <c r="H187" s="355">
        <v>154</v>
      </c>
      <c r="I187" s="297">
        <f t="shared" ref="I187:L188" si="18">I188</f>
        <v>0</v>
      </c>
      <c r="J187" s="340">
        <f t="shared" si="18"/>
        <v>0</v>
      </c>
      <c r="K187" s="319">
        <f t="shared" si="18"/>
        <v>0</v>
      </c>
      <c r="L187" s="318">
        <f t="shared" si="18"/>
        <v>0</v>
      </c>
    </row>
    <row r="188" spans="1:12" hidden="1">
      <c r="A188" s="308">
        <v>3</v>
      </c>
      <c r="B188" s="310">
        <v>1</v>
      </c>
      <c r="C188" s="308">
        <v>1</v>
      </c>
      <c r="D188" s="309">
        <v>1</v>
      </c>
      <c r="E188" s="309">
        <v>1</v>
      </c>
      <c r="F188" s="343"/>
      <c r="G188" s="312" t="s">
        <v>120</v>
      </c>
      <c r="H188" s="355">
        <v>155</v>
      </c>
      <c r="I188" s="318">
        <f t="shared" si="18"/>
        <v>0</v>
      </c>
      <c r="J188" s="297">
        <f t="shared" si="18"/>
        <v>0</v>
      </c>
      <c r="K188" s="297">
        <f t="shared" si="18"/>
        <v>0</v>
      </c>
      <c r="L188" s="297">
        <f t="shared" si="18"/>
        <v>0</v>
      </c>
    </row>
    <row r="189" spans="1:12" hidden="1">
      <c r="A189" s="308">
        <v>3</v>
      </c>
      <c r="B189" s="310">
        <v>1</v>
      </c>
      <c r="C189" s="308">
        <v>1</v>
      </c>
      <c r="D189" s="309">
        <v>1</v>
      </c>
      <c r="E189" s="309">
        <v>1</v>
      </c>
      <c r="F189" s="343">
        <v>1</v>
      </c>
      <c r="G189" s="312" t="s">
        <v>120</v>
      </c>
      <c r="H189" s="355">
        <v>156</v>
      </c>
      <c r="I189" s="315">
        <v>0</v>
      </c>
      <c r="J189" s="315">
        <v>0</v>
      </c>
      <c r="K189" s="315">
        <v>0</v>
      </c>
      <c r="L189" s="315">
        <v>0</v>
      </c>
    </row>
    <row r="190" spans="1:12" hidden="1">
      <c r="A190" s="303">
        <v>3</v>
      </c>
      <c r="B190" s="301">
        <v>1</v>
      </c>
      <c r="C190" s="301">
        <v>1</v>
      </c>
      <c r="D190" s="301">
        <v>2</v>
      </c>
      <c r="E190" s="301"/>
      <c r="F190" s="304"/>
      <c r="G190" s="302" t="s">
        <v>121</v>
      </c>
      <c r="H190" s="355">
        <v>157</v>
      </c>
      <c r="I190" s="318">
        <f>I191</f>
        <v>0</v>
      </c>
      <c r="J190" s="340">
        <f>J191</f>
        <v>0</v>
      </c>
      <c r="K190" s="319">
        <f>K191</f>
        <v>0</v>
      </c>
      <c r="L190" s="318">
        <f>L191</f>
        <v>0</v>
      </c>
    </row>
    <row r="191" spans="1:12" hidden="1">
      <c r="A191" s="308">
        <v>3</v>
      </c>
      <c r="B191" s="309">
        <v>1</v>
      </c>
      <c r="C191" s="309">
        <v>1</v>
      </c>
      <c r="D191" s="309">
        <v>2</v>
      </c>
      <c r="E191" s="309">
        <v>1</v>
      </c>
      <c r="F191" s="311"/>
      <c r="G191" s="302" t="s">
        <v>121</v>
      </c>
      <c r="H191" s="355">
        <v>158</v>
      </c>
      <c r="I191" s="297">
        <f>SUM(I192:I194)</f>
        <v>0</v>
      </c>
      <c r="J191" s="338">
        <f>SUM(J192:J194)</f>
        <v>0</v>
      </c>
      <c r="K191" s="298">
        <f>SUM(K192:K194)</f>
        <v>0</v>
      </c>
      <c r="L191" s="297">
        <f>SUM(L192:L194)</f>
        <v>0</v>
      </c>
    </row>
    <row r="192" spans="1:12" hidden="1">
      <c r="A192" s="303">
        <v>3</v>
      </c>
      <c r="B192" s="301">
        <v>1</v>
      </c>
      <c r="C192" s="301">
        <v>1</v>
      </c>
      <c r="D192" s="301">
        <v>2</v>
      </c>
      <c r="E192" s="301">
        <v>1</v>
      </c>
      <c r="F192" s="304">
        <v>1</v>
      </c>
      <c r="G192" s="302" t="s">
        <v>122</v>
      </c>
      <c r="H192" s="355">
        <v>159</v>
      </c>
      <c r="I192" s="313">
        <v>0</v>
      </c>
      <c r="J192" s="313">
        <v>0</v>
      </c>
      <c r="K192" s="313">
        <v>0</v>
      </c>
      <c r="L192" s="363">
        <v>0</v>
      </c>
    </row>
    <row r="193" spans="1:12" hidden="1">
      <c r="A193" s="308">
        <v>3</v>
      </c>
      <c r="B193" s="309">
        <v>1</v>
      </c>
      <c r="C193" s="309">
        <v>1</v>
      </c>
      <c r="D193" s="309">
        <v>2</v>
      </c>
      <c r="E193" s="309">
        <v>1</v>
      </c>
      <c r="F193" s="311">
        <v>2</v>
      </c>
      <c r="G193" s="310" t="s">
        <v>123</v>
      </c>
      <c r="H193" s="355">
        <v>160</v>
      </c>
      <c r="I193" s="315">
        <v>0</v>
      </c>
      <c r="J193" s="315">
        <v>0</v>
      </c>
      <c r="K193" s="315">
        <v>0</v>
      </c>
      <c r="L193" s="315">
        <v>0</v>
      </c>
    </row>
    <row r="194" spans="1:12" ht="25.5" hidden="1" customHeight="1">
      <c r="A194" s="303">
        <v>3</v>
      </c>
      <c r="B194" s="301">
        <v>1</v>
      </c>
      <c r="C194" s="301">
        <v>1</v>
      </c>
      <c r="D194" s="301">
        <v>2</v>
      </c>
      <c r="E194" s="301">
        <v>1</v>
      </c>
      <c r="F194" s="304">
        <v>3</v>
      </c>
      <c r="G194" s="302" t="s">
        <v>124</v>
      </c>
      <c r="H194" s="355">
        <v>161</v>
      </c>
      <c r="I194" s="313">
        <v>0</v>
      </c>
      <c r="J194" s="313">
        <v>0</v>
      </c>
      <c r="K194" s="313">
        <v>0</v>
      </c>
      <c r="L194" s="363">
        <v>0</v>
      </c>
    </row>
    <row r="195" spans="1:12" hidden="1">
      <c r="A195" s="308">
        <v>3</v>
      </c>
      <c r="B195" s="309">
        <v>1</v>
      </c>
      <c r="C195" s="309">
        <v>1</v>
      </c>
      <c r="D195" s="309">
        <v>3</v>
      </c>
      <c r="E195" s="309"/>
      <c r="F195" s="311"/>
      <c r="G195" s="310" t="s">
        <v>125</v>
      </c>
      <c r="H195" s="355">
        <v>162</v>
      </c>
      <c r="I195" s="297">
        <f>I196</f>
        <v>0</v>
      </c>
      <c r="J195" s="338">
        <f>J196</f>
        <v>0</v>
      </c>
      <c r="K195" s="298">
        <f>K196</f>
        <v>0</v>
      </c>
      <c r="L195" s="297">
        <f>L196</f>
        <v>0</v>
      </c>
    </row>
    <row r="196" spans="1:12" hidden="1">
      <c r="A196" s="308">
        <v>3</v>
      </c>
      <c r="B196" s="309">
        <v>1</v>
      </c>
      <c r="C196" s="309">
        <v>1</v>
      </c>
      <c r="D196" s="309">
        <v>3</v>
      </c>
      <c r="E196" s="309">
        <v>1</v>
      </c>
      <c r="F196" s="311"/>
      <c r="G196" s="310" t="s">
        <v>125</v>
      </c>
      <c r="H196" s="355">
        <v>163</v>
      </c>
      <c r="I196" s="297">
        <f>SUM(I197:I200)</f>
        <v>0</v>
      </c>
      <c r="J196" s="297">
        <f>SUM(J197:J200)</f>
        <v>0</v>
      </c>
      <c r="K196" s="297">
        <f>SUM(K197:K200)</f>
        <v>0</v>
      </c>
      <c r="L196" s="297">
        <f>SUM(L197:L200)</f>
        <v>0</v>
      </c>
    </row>
    <row r="197" spans="1:12" hidden="1">
      <c r="A197" s="308">
        <v>3</v>
      </c>
      <c r="B197" s="309">
        <v>1</v>
      </c>
      <c r="C197" s="309">
        <v>1</v>
      </c>
      <c r="D197" s="309">
        <v>3</v>
      </c>
      <c r="E197" s="309">
        <v>1</v>
      </c>
      <c r="F197" s="311">
        <v>1</v>
      </c>
      <c r="G197" s="310" t="s">
        <v>126</v>
      </c>
      <c r="H197" s="355">
        <v>164</v>
      </c>
      <c r="I197" s="315">
        <v>0</v>
      </c>
      <c r="J197" s="315">
        <v>0</v>
      </c>
      <c r="K197" s="315">
        <v>0</v>
      </c>
      <c r="L197" s="363">
        <v>0</v>
      </c>
    </row>
    <row r="198" spans="1:12" hidden="1">
      <c r="A198" s="308">
        <v>3</v>
      </c>
      <c r="B198" s="309">
        <v>1</v>
      </c>
      <c r="C198" s="309">
        <v>1</v>
      </c>
      <c r="D198" s="309">
        <v>3</v>
      </c>
      <c r="E198" s="309">
        <v>1</v>
      </c>
      <c r="F198" s="311">
        <v>2</v>
      </c>
      <c r="G198" s="310" t="s">
        <v>127</v>
      </c>
      <c r="H198" s="355">
        <v>165</v>
      </c>
      <c r="I198" s="313">
        <v>0</v>
      </c>
      <c r="J198" s="315">
        <v>0</v>
      </c>
      <c r="K198" s="315">
        <v>0</v>
      </c>
      <c r="L198" s="315">
        <v>0</v>
      </c>
    </row>
    <row r="199" spans="1:12" hidden="1">
      <c r="A199" s="308">
        <v>3</v>
      </c>
      <c r="B199" s="309">
        <v>1</v>
      </c>
      <c r="C199" s="309">
        <v>1</v>
      </c>
      <c r="D199" s="309">
        <v>3</v>
      </c>
      <c r="E199" s="309">
        <v>1</v>
      </c>
      <c r="F199" s="311">
        <v>3</v>
      </c>
      <c r="G199" s="312" t="s">
        <v>128</v>
      </c>
      <c r="H199" s="355">
        <v>166</v>
      </c>
      <c r="I199" s="313">
        <v>0</v>
      </c>
      <c r="J199" s="333">
        <v>0</v>
      </c>
      <c r="K199" s="333">
        <v>0</v>
      </c>
      <c r="L199" s="333">
        <v>0</v>
      </c>
    </row>
    <row r="200" spans="1:12" ht="26.25" hidden="1" customHeight="1">
      <c r="A200" s="321">
        <v>3</v>
      </c>
      <c r="B200" s="322">
        <v>1</v>
      </c>
      <c r="C200" s="322">
        <v>1</v>
      </c>
      <c r="D200" s="322">
        <v>3</v>
      </c>
      <c r="E200" s="322">
        <v>1</v>
      </c>
      <c r="F200" s="324">
        <v>4</v>
      </c>
      <c r="G200" s="266" t="s">
        <v>129</v>
      </c>
      <c r="H200" s="355">
        <v>167</v>
      </c>
      <c r="I200" s="368">
        <v>0</v>
      </c>
      <c r="J200" s="369">
        <v>0</v>
      </c>
      <c r="K200" s="315">
        <v>0</v>
      </c>
      <c r="L200" s="315">
        <v>0</v>
      </c>
    </row>
    <row r="201" spans="1:12" hidden="1">
      <c r="A201" s="321">
        <v>3</v>
      </c>
      <c r="B201" s="322">
        <v>1</v>
      </c>
      <c r="C201" s="322">
        <v>1</v>
      </c>
      <c r="D201" s="322">
        <v>4</v>
      </c>
      <c r="E201" s="322"/>
      <c r="F201" s="324"/>
      <c r="G201" s="323" t="s">
        <v>130</v>
      </c>
      <c r="H201" s="355">
        <v>168</v>
      </c>
      <c r="I201" s="297">
        <f>I202</f>
        <v>0</v>
      </c>
      <c r="J201" s="341">
        <f>J202</f>
        <v>0</v>
      </c>
      <c r="K201" s="306">
        <f>K202</f>
        <v>0</v>
      </c>
      <c r="L201" s="307">
        <f>L202</f>
        <v>0</v>
      </c>
    </row>
    <row r="202" spans="1:12" hidden="1">
      <c r="A202" s="308">
        <v>3</v>
      </c>
      <c r="B202" s="309">
        <v>1</v>
      </c>
      <c r="C202" s="309">
        <v>1</v>
      </c>
      <c r="D202" s="309">
        <v>4</v>
      </c>
      <c r="E202" s="309">
        <v>1</v>
      </c>
      <c r="F202" s="311"/>
      <c r="G202" s="323" t="s">
        <v>130</v>
      </c>
      <c r="H202" s="355">
        <v>169</v>
      </c>
      <c r="I202" s="318">
        <f>SUM(I203:I205)</f>
        <v>0</v>
      </c>
      <c r="J202" s="338">
        <f>SUM(J203:J205)</f>
        <v>0</v>
      </c>
      <c r="K202" s="298">
        <f>SUM(K203:K205)</f>
        <v>0</v>
      </c>
      <c r="L202" s="297">
        <f>SUM(L203:L205)</f>
        <v>0</v>
      </c>
    </row>
    <row r="203" spans="1:12" hidden="1">
      <c r="A203" s="308">
        <v>3</v>
      </c>
      <c r="B203" s="309">
        <v>1</v>
      </c>
      <c r="C203" s="309">
        <v>1</v>
      </c>
      <c r="D203" s="309">
        <v>4</v>
      </c>
      <c r="E203" s="309">
        <v>1</v>
      </c>
      <c r="F203" s="311">
        <v>1</v>
      </c>
      <c r="G203" s="310" t="s">
        <v>131</v>
      </c>
      <c r="H203" s="355">
        <v>170</v>
      </c>
      <c r="I203" s="315">
        <v>0</v>
      </c>
      <c r="J203" s="315">
        <v>0</v>
      </c>
      <c r="K203" s="315">
        <v>0</v>
      </c>
      <c r="L203" s="363">
        <v>0</v>
      </c>
    </row>
    <row r="204" spans="1:12" ht="25.5" hidden="1" customHeight="1">
      <c r="A204" s="303">
        <v>3</v>
      </c>
      <c r="B204" s="301">
        <v>1</v>
      </c>
      <c r="C204" s="301">
        <v>1</v>
      </c>
      <c r="D204" s="301">
        <v>4</v>
      </c>
      <c r="E204" s="301">
        <v>1</v>
      </c>
      <c r="F204" s="304">
        <v>2</v>
      </c>
      <c r="G204" s="302" t="s">
        <v>425</v>
      </c>
      <c r="H204" s="355">
        <v>171</v>
      </c>
      <c r="I204" s="313">
        <v>0</v>
      </c>
      <c r="J204" s="313">
        <v>0</v>
      </c>
      <c r="K204" s="314">
        <v>0</v>
      </c>
      <c r="L204" s="315">
        <v>0</v>
      </c>
    </row>
    <row r="205" spans="1:12" hidden="1">
      <c r="A205" s="308">
        <v>3</v>
      </c>
      <c r="B205" s="309">
        <v>1</v>
      </c>
      <c r="C205" s="309">
        <v>1</v>
      </c>
      <c r="D205" s="309">
        <v>4</v>
      </c>
      <c r="E205" s="309">
        <v>1</v>
      </c>
      <c r="F205" s="311">
        <v>3</v>
      </c>
      <c r="G205" s="310" t="s">
        <v>132</v>
      </c>
      <c r="H205" s="355">
        <v>172</v>
      </c>
      <c r="I205" s="313">
        <v>0</v>
      </c>
      <c r="J205" s="313">
        <v>0</v>
      </c>
      <c r="K205" s="313">
        <v>0</v>
      </c>
      <c r="L205" s="315">
        <v>0</v>
      </c>
    </row>
    <row r="206" spans="1:12" ht="25.5" hidden="1" customHeight="1">
      <c r="A206" s="308">
        <v>3</v>
      </c>
      <c r="B206" s="309">
        <v>1</v>
      </c>
      <c r="C206" s="309">
        <v>1</v>
      </c>
      <c r="D206" s="309">
        <v>5</v>
      </c>
      <c r="E206" s="309"/>
      <c r="F206" s="311"/>
      <c r="G206" s="310" t="s">
        <v>133</v>
      </c>
      <c r="H206" s="355">
        <v>173</v>
      </c>
      <c r="I206" s="297">
        <f t="shared" ref="I206:L207" si="19">I207</f>
        <v>0</v>
      </c>
      <c r="J206" s="338">
        <f t="shared" si="19"/>
        <v>0</v>
      </c>
      <c r="K206" s="298">
        <f t="shared" si="19"/>
        <v>0</v>
      </c>
      <c r="L206" s="297">
        <f t="shared" si="19"/>
        <v>0</v>
      </c>
    </row>
    <row r="207" spans="1:12" ht="25.5" hidden="1" customHeight="1">
      <c r="A207" s="321">
        <v>3</v>
      </c>
      <c r="B207" s="322">
        <v>1</v>
      </c>
      <c r="C207" s="322">
        <v>1</v>
      </c>
      <c r="D207" s="322">
        <v>5</v>
      </c>
      <c r="E207" s="322">
        <v>1</v>
      </c>
      <c r="F207" s="324"/>
      <c r="G207" s="310" t="s">
        <v>133</v>
      </c>
      <c r="H207" s="355">
        <v>174</v>
      </c>
      <c r="I207" s="298">
        <f t="shared" si="19"/>
        <v>0</v>
      </c>
      <c r="J207" s="298">
        <f t="shared" si="19"/>
        <v>0</v>
      </c>
      <c r="K207" s="298">
        <f t="shared" si="19"/>
        <v>0</v>
      </c>
      <c r="L207" s="298">
        <f t="shared" si="19"/>
        <v>0</v>
      </c>
    </row>
    <row r="208" spans="1:12" ht="25.5" hidden="1" customHeight="1">
      <c r="A208" s="308">
        <v>3</v>
      </c>
      <c r="B208" s="309">
        <v>1</v>
      </c>
      <c r="C208" s="309">
        <v>1</v>
      </c>
      <c r="D208" s="309">
        <v>5</v>
      </c>
      <c r="E208" s="309">
        <v>1</v>
      </c>
      <c r="F208" s="311">
        <v>1</v>
      </c>
      <c r="G208" s="310" t="s">
        <v>133</v>
      </c>
      <c r="H208" s="355">
        <v>175</v>
      </c>
      <c r="I208" s="313">
        <v>0</v>
      </c>
      <c r="J208" s="315">
        <v>0</v>
      </c>
      <c r="K208" s="315">
        <v>0</v>
      </c>
      <c r="L208" s="315">
        <v>0</v>
      </c>
    </row>
    <row r="209" spans="1:15" ht="25.5" hidden="1" customHeight="1">
      <c r="A209" s="321">
        <v>3</v>
      </c>
      <c r="B209" s="322">
        <v>1</v>
      </c>
      <c r="C209" s="322">
        <v>2</v>
      </c>
      <c r="D209" s="322"/>
      <c r="E209" s="322"/>
      <c r="F209" s="324"/>
      <c r="G209" s="323" t="s">
        <v>134</v>
      </c>
      <c r="H209" s="355">
        <v>176</v>
      </c>
      <c r="I209" s="297">
        <f t="shared" ref="I209:L210" si="20">I210</f>
        <v>0</v>
      </c>
      <c r="J209" s="341">
        <f t="shared" si="20"/>
        <v>0</v>
      </c>
      <c r="K209" s="306">
        <f t="shared" si="20"/>
        <v>0</v>
      </c>
      <c r="L209" s="307">
        <f t="shared" si="20"/>
        <v>0</v>
      </c>
    </row>
    <row r="210" spans="1:15" ht="25.5" hidden="1" customHeight="1">
      <c r="A210" s="308">
        <v>3</v>
      </c>
      <c r="B210" s="309">
        <v>1</v>
      </c>
      <c r="C210" s="309">
        <v>2</v>
      </c>
      <c r="D210" s="309">
        <v>1</v>
      </c>
      <c r="E210" s="309"/>
      <c r="F210" s="311"/>
      <c r="G210" s="323" t="s">
        <v>134</v>
      </c>
      <c r="H210" s="355">
        <v>177</v>
      </c>
      <c r="I210" s="318">
        <f t="shared" si="20"/>
        <v>0</v>
      </c>
      <c r="J210" s="338">
        <f t="shared" si="20"/>
        <v>0</v>
      </c>
      <c r="K210" s="298">
        <f t="shared" si="20"/>
        <v>0</v>
      </c>
      <c r="L210" s="297">
        <f t="shared" si="20"/>
        <v>0</v>
      </c>
    </row>
    <row r="211" spans="1:15" ht="25.5" hidden="1" customHeight="1">
      <c r="A211" s="303">
        <v>3</v>
      </c>
      <c r="B211" s="301">
        <v>1</v>
      </c>
      <c r="C211" s="301">
        <v>2</v>
      </c>
      <c r="D211" s="301">
        <v>1</v>
      </c>
      <c r="E211" s="301">
        <v>1</v>
      </c>
      <c r="F211" s="304"/>
      <c r="G211" s="323" t="s">
        <v>134</v>
      </c>
      <c r="H211" s="355">
        <v>178</v>
      </c>
      <c r="I211" s="297">
        <f>SUM(I212:I215)</f>
        <v>0</v>
      </c>
      <c r="J211" s="340">
        <f>SUM(J212:J215)</f>
        <v>0</v>
      </c>
      <c r="K211" s="319">
        <f>SUM(K212:K215)</f>
        <v>0</v>
      </c>
      <c r="L211" s="318">
        <f>SUM(L212:L215)</f>
        <v>0</v>
      </c>
    </row>
    <row r="212" spans="1:15" ht="38.25" hidden="1" customHeight="1">
      <c r="A212" s="308">
        <v>3</v>
      </c>
      <c r="B212" s="309">
        <v>1</v>
      </c>
      <c r="C212" s="309">
        <v>2</v>
      </c>
      <c r="D212" s="309">
        <v>1</v>
      </c>
      <c r="E212" s="309">
        <v>1</v>
      </c>
      <c r="F212" s="311">
        <v>2</v>
      </c>
      <c r="G212" s="310" t="s">
        <v>426</v>
      </c>
      <c r="H212" s="355">
        <v>179</v>
      </c>
      <c r="I212" s="315">
        <v>0</v>
      </c>
      <c r="J212" s="315">
        <v>0</v>
      </c>
      <c r="K212" s="315">
        <v>0</v>
      </c>
      <c r="L212" s="315">
        <v>0</v>
      </c>
    </row>
    <row r="213" spans="1:15" hidden="1">
      <c r="A213" s="308">
        <v>3</v>
      </c>
      <c r="B213" s="309">
        <v>1</v>
      </c>
      <c r="C213" s="309">
        <v>2</v>
      </c>
      <c r="D213" s="308">
        <v>1</v>
      </c>
      <c r="E213" s="309">
        <v>1</v>
      </c>
      <c r="F213" s="311">
        <v>3</v>
      </c>
      <c r="G213" s="310" t="s">
        <v>135</v>
      </c>
      <c r="H213" s="355">
        <v>180</v>
      </c>
      <c r="I213" s="315">
        <v>0</v>
      </c>
      <c r="J213" s="315">
        <v>0</v>
      </c>
      <c r="K213" s="315">
        <v>0</v>
      </c>
      <c r="L213" s="315">
        <v>0</v>
      </c>
    </row>
    <row r="214" spans="1:15" ht="25.5" hidden="1" customHeight="1">
      <c r="A214" s="308">
        <v>3</v>
      </c>
      <c r="B214" s="309">
        <v>1</v>
      </c>
      <c r="C214" s="309">
        <v>2</v>
      </c>
      <c r="D214" s="308">
        <v>1</v>
      </c>
      <c r="E214" s="309">
        <v>1</v>
      </c>
      <c r="F214" s="311">
        <v>4</v>
      </c>
      <c r="G214" s="310" t="s">
        <v>136</v>
      </c>
      <c r="H214" s="355">
        <v>181</v>
      </c>
      <c r="I214" s="315">
        <v>0</v>
      </c>
      <c r="J214" s="315">
        <v>0</v>
      </c>
      <c r="K214" s="315">
        <v>0</v>
      </c>
      <c r="L214" s="315">
        <v>0</v>
      </c>
    </row>
    <row r="215" spans="1:15" hidden="1">
      <c r="A215" s="321">
        <v>3</v>
      </c>
      <c r="B215" s="330">
        <v>1</v>
      </c>
      <c r="C215" s="330">
        <v>2</v>
      </c>
      <c r="D215" s="329">
        <v>1</v>
      </c>
      <c r="E215" s="330">
        <v>1</v>
      </c>
      <c r="F215" s="331">
        <v>5</v>
      </c>
      <c r="G215" s="332" t="s">
        <v>137</v>
      </c>
      <c r="H215" s="355">
        <v>182</v>
      </c>
      <c r="I215" s="315">
        <v>0</v>
      </c>
      <c r="J215" s="315">
        <v>0</v>
      </c>
      <c r="K215" s="315">
        <v>0</v>
      </c>
      <c r="L215" s="363">
        <v>0</v>
      </c>
    </row>
    <row r="216" spans="1:15" hidden="1">
      <c r="A216" s="308">
        <v>3</v>
      </c>
      <c r="B216" s="309">
        <v>1</v>
      </c>
      <c r="C216" s="309">
        <v>3</v>
      </c>
      <c r="D216" s="308"/>
      <c r="E216" s="309"/>
      <c r="F216" s="311"/>
      <c r="G216" s="310" t="s">
        <v>138</v>
      </c>
      <c r="H216" s="355">
        <v>183</v>
      </c>
      <c r="I216" s="297">
        <f>SUM(I217+I220)</f>
        <v>0</v>
      </c>
      <c r="J216" s="338">
        <f>SUM(J217+J220)</f>
        <v>0</v>
      </c>
      <c r="K216" s="298">
        <f>SUM(K217+K220)</f>
        <v>0</v>
      </c>
      <c r="L216" s="297">
        <f>SUM(L217+L220)</f>
        <v>0</v>
      </c>
    </row>
    <row r="217" spans="1:15" ht="25.5" hidden="1" customHeight="1">
      <c r="A217" s="303">
        <v>3</v>
      </c>
      <c r="B217" s="301">
        <v>1</v>
      </c>
      <c r="C217" s="301">
        <v>3</v>
      </c>
      <c r="D217" s="303">
        <v>1</v>
      </c>
      <c r="E217" s="308"/>
      <c r="F217" s="304"/>
      <c r="G217" s="302" t="s">
        <v>139</v>
      </c>
      <c r="H217" s="355">
        <v>184</v>
      </c>
      <c r="I217" s="318">
        <f t="shared" ref="I217:L218" si="21">I218</f>
        <v>0</v>
      </c>
      <c r="J217" s="340">
        <f t="shared" si="21"/>
        <v>0</v>
      </c>
      <c r="K217" s="319">
        <f t="shared" si="21"/>
        <v>0</v>
      </c>
      <c r="L217" s="318">
        <f t="shared" si="21"/>
        <v>0</v>
      </c>
    </row>
    <row r="218" spans="1:15" ht="25.5" hidden="1" customHeight="1">
      <c r="A218" s="308">
        <v>3</v>
      </c>
      <c r="B218" s="309">
        <v>1</v>
      </c>
      <c r="C218" s="309">
        <v>3</v>
      </c>
      <c r="D218" s="308">
        <v>1</v>
      </c>
      <c r="E218" s="308">
        <v>1</v>
      </c>
      <c r="F218" s="311"/>
      <c r="G218" s="302" t="s">
        <v>139</v>
      </c>
      <c r="H218" s="355">
        <v>185</v>
      </c>
      <c r="I218" s="297">
        <f t="shared" si="21"/>
        <v>0</v>
      </c>
      <c r="J218" s="338">
        <f t="shared" si="21"/>
        <v>0</v>
      </c>
      <c r="K218" s="298">
        <f t="shared" si="21"/>
        <v>0</v>
      </c>
      <c r="L218" s="297">
        <f t="shared" si="21"/>
        <v>0</v>
      </c>
    </row>
    <row r="219" spans="1:15" ht="25.5" hidden="1" customHeight="1">
      <c r="A219" s="308">
        <v>3</v>
      </c>
      <c r="B219" s="310">
        <v>1</v>
      </c>
      <c r="C219" s="308">
        <v>3</v>
      </c>
      <c r="D219" s="309">
        <v>1</v>
      </c>
      <c r="E219" s="309">
        <v>1</v>
      </c>
      <c r="F219" s="311">
        <v>1</v>
      </c>
      <c r="G219" s="302" t="s">
        <v>139</v>
      </c>
      <c r="H219" s="355">
        <v>186</v>
      </c>
      <c r="I219" s="363">
        <v>0</v>
      </c>
      <c r="J219" s="363">
        <v>0</v>
      </c>
      <c r="K219" s="363">
        <v>0</v>
      </c>
      <c r="L219" s="363">
        <v>0</v>
      </c>
    </row>
    <row r="220" spans="1:15" hidden="1">
      <c r="A220" s="308">
        <v>3</v>
      </c>
      <c r="B220" s="310">
        <v>1</v>
      </c>
      <c r="C220" s="308">
        <v>3</v>
      </c>
      <c r="D220" s="309">
        <v>2</v>
      </c>
      <c r="E220" s="309"/>
      <c r="F220" s="311"/>
      <c r="G220" s="310" t="s">
        <v>140</v>
      </c>
      <c r="H220" s="355">
        <v>187</v>
      </c>
      <c r="I220" s="297">
        <f>I221</f>
        <v>0</v>
      </c>
      <c r="J220" s="338">
        <f>J221</f>
        <v>0</v>
      </c>
      <c r="K220" s="298">
        <f>K221</f>
        <v>0</v>
      </c>
      <c r="L220" s="297">
        <f>L221</f>
        <v>0</v>
      </c>
    </row>
    <row r="221" spans="1:15" hidden="1">
      <c r="A221" s="303">
        <v>3</v>
      </c>
      <c r="B221" s="302">
        <v>1</v>
      </c>
      <c r="C221" s="303">
        <v>3</v>
      </c>
      <c r="D221" s="301">
        <v>2</v>
      </c>
      <c r="E221" s="301">
        <v>1</v>
      </c>
      <c r="F221" s="304"/>
      <c r="G221" s="310" t="s">
        <v>140</v>
      </c>
      <c r="H221" s="355">
        <v>188</v>
      </c>
      <c r="I221" s="297">
        <f>SUM(I222:I227)</f>
        <v>0</v>
      </c>
      <c r="J221" s="297">
        <f>SUM(J222:J227)</f>
        <v>0</v>
      </c>
      <c r="K221" s="297">
        <f>SUM(K222:K227)</f>
        <v>0</v>
      </c>
      <c r="L221" s="297">
        <f>SUM(L222:L227)</f>
        <v>0</v>
      </c>
      <c r="M221" s="370"/>
      <c r="N221" s="370"/>
      <c r="O221" s="370"/>
    </row>
    <row r="222" spans="1:15" hidden="1">
      <c r="A222" s="308">
        <v>3</v>
      </c>
      <c r="B222" s="310">
        <v>1</v>
      </c>
      <c r="C222" s="308">
        <v>3</v>
      </c>
      <c r="D222" s="309">
        <v>2</v>
      </c>
      <c r="E222" s="309">
        <v>1</v>
      </c>
      <c r="F222" s="311">
        <v>1</v>
      </c>
      <c r="G222" s="310" t="s">
        <v>141</v>
      </c>
      <c r="H222" s="355">
        <v>189</v>
      </c>
      <c r="I222" s="315">
        <v>0</v>
      </c>
      <c r="J222" s="315">
        <v>0</v>
      </c>
      <c r="K222" s="315">
        <v>0</v>
      </c>
      <c r="L222" s="363">
        <v>0</v>
      </c>
    </row>
    <row r="223" spans="1:15" ht="25.5" hidden="1" customHeight="1">
      <c r="A223" s="308">
        <v>3</v>
      </c>
      <c r="B223" s="310">
        <v>1</v>
      </c>
      <c r="C223" s="308">
        <v>3</v>
      </c>
      <c r="D223" s="309">
        <v>2</v>
      </c>
      <c r="E223" s="309">
        <v>1</v>
      </c>
      <c r="F223" s="311">
        <v>2</v>
      </c>
      <c r="G223" s="310" t="s">
        <v>142</v>
      </c>
      <c r="H223" s="355">
        <v>190</v>
      </c>
      <c r="I223" s="315">
        <v>0</v>
      </c>
      <c r="J223" s="315">
        <v>0</v>
      </c>
      <c r="K223" s="315">
        <v>0</v>
      </c>
      <c r="L223" s="315">
        <v>0</v>
      </c>
    </row>
    <row r="224" spans="1:15" hidden="1">
      <c r="A224" s="308">
        <v>3</v>
      </c>
      <c r="B224" s="310">
        <v>1</v>
      </c>
      <c r="C224" s="308">
        <v>3</v>
      </c>
      <c r="D224" s="309">
        <v>2</v>
      </c>
      <c r="E224" s="309">
        <v>1</v>
      </c>
      <c r="F224" s="311">
        <v>3</v>
      </c>
      <c r="G224" s="310" t="s">
        <v>143</v>
      </c>
      <c r="H224" s="355">
        <v>191</v>
      </c>
      <c r="I224" s="315">
        <v>0</v>
      </c>
      <c r="J224" s="315">
        <v>0</v>
      </c>
      <c r="K224" s="315">
        <v>0</v>
      </c>
      <c r="L224" s="315">
        <v>0</v>
      </c>
    </row>
    <row r="225" spans="1:12" ht="25.5" hidden="1" customHeight="1">
      <c r="A225" s="308">
        <v>3</v>
      </c>
      <c r="B225" s="310">
        <v>1</v>
      </c>
      <c r="C225" s="308">
        <v>3</v>
      </c>
      <c r="D225" s="309">
        <v>2</v>
      </c>
      <c r="E225" s="309">
        <v>1</v>
      </c>
      <c r="F225" s="311">
        <v>4</v>
      </c>
      <c r="G225" s="310" t="s">
        <v>427</v>
      </c>
      <c r="H225" s="355">
        <v>192</v>
      </c>
      <c r="I225" s="315">
        <v>0</v>
      </c>
      <c r="J225" s="315">
        <v>0</v>
      </c>
      <c r="K225" s="315">
        <v>0</v>
      </c>
      <c r="L225" s="363">
        <v>0</v>
      </c>
    </row>
    <row r="226" spans="1:12" hidden="1">
      <c r="A226" s="308">
        <v>3</v>
      </c>
      <c r="B226" s="310">
        <v>1</v>
      </c>
      <c r="C226" s="308">
        <v>3</v>
      </c>
      <c r="D226" s="309">
        <v>2</v>
      </c>
      <c r="E226" s="309">
        <v>1</v>
      </c>
      <c r="F226" s="311">
        <v>5</v>
      </c>
      <c r="G226" s="302" t="s">
        <v>144</v>
      </c>
      <c r="H226" s="355">
        <v>193</v>
      </c>
      <c r="I226" s="315">
        <v>0</v>
      </c>
      <c r="J226" s="315">
        <v>0</v>
      </c>
      <c r="K226" s="315">
        <v>0</v>
      </c>
      <c r="L226" s="315">
        <v>0</v>
      </c>
    </row>
    <row r="227" spans="1:12" hidden="1">
      <c r="A227" s="308">
        <v>3</v>
      </c>
      <c r="B227" s="310">
        <v>1</v>
      </c>
      <c r="C227" s="308">
        <v>3</v>
      </c>
      <c r="D227" s="309">
        <v>2</v>
      </c>
      <c r="E227" s="309">
        <v>1</v>
      </c>
      <c r="F227" s="311">
        <v>6</v>
      </c>
      <c r="G227" s="302" t="s">
        <v>140</v>
      </c>
      <c r="H227" s="355">
        <v>194</v>
      </c>
      <c r="I227" s="315">
        <v>0</v>
      </c>
      <c r="J227" s="315">
        <v>0</v>
      </c>
      <c r="K227" s="315">
        <v>0</v>
      </c>
      <c r="L227" s="363">
        <v>0</v>
      </c>
    </row>
    <row r="228" spans="1:12" ht="25.5" hidden="1" customHeight="1">
      <c r="A228" s="303">
        <v>3</v>
      </c>
      <c r="B228" s="301">
        <v>1</v>
      </c>
      <c r="C228" s="301">
        <v>4</v>
      </c>
      <c r="D228" s="301"/>
      <c r="E228" s="301"/>
      <c r="F228" s="304"/>
      <c r="G228" s="302" t="s">
        <v>145</v>
      </c>
      <c r="H228" s="355">
        <v>195</v>
      </c>
      <c r="I228" s="318">
        <f t="shared" ref="I228:L230" si="22">I229</f>
        <v>0</v>
      </c>
      <c r="J228" s="340">
        <f t="shared" si="22"/>
        <v>0</v>
      </c>
      <c r="K228" s="319">
        <f t="shared" si="22"/>
        <v>0</v>
      </c>
      <c r="L228" s="319">
        <f t="shared" si="22"/>
        <v>0</v>
      </c>
    </row>
    <row r="229" spans="1:12" ht="25.5" hidden="1" customHeight="1">
      <c r="A229" s="321">
        <v>3</v>
      </c>
      <c r="B229" s="330">
        <v>1</v>
      </c>
      <c r="C229" s="330">
        <v>4</v>
      </c>
      <c r="D229" s="330">
        <v>1</v>
      </c>
      <c r="E229" s="330"/>
      <c r="F229" s="331"/>
      <c r="G229" s="302" t="s">
        <v>145</v>
      </c>
      <c r="H229" s="355">
        <v>196</v>
      </c>
      <c r="I229" s="325">
        <f t="shared" si="22"/>
        <v>0</v>
      </c>
      <c r="J229" s="353">
        <f t="shared" si="22"/>
        <v>0</v>
      </c>
      <c r="K229" s="326">
        <f t="shared" si="22"/>
        <v>0</v>
      </c>
      <c r="L229" s="326">
        <f t="shared" si="22"/>
        <v>0</v>
      </c>
    </row>
    <row r="230" spans="1:12" ht="25.5" hidden="1" customHeight="1">
      <c r="A230" s="308">
        <v>3</v>
      </c>
      <c r="B230" s="309">
        <v>1</v>
      </c>
      <c r="C230" s="309">
        <v>4</v>
      </c>
      <c r="D230" s="309">
        <v>1</v>
      </c>
      <c r="E230" s="309">
        <v>1</v>
      </c>
      <c r="F230" s="311"/>
      <c r="G230" s="302" t="s">
        <v>146</v>
      </c>
      <c r="H230" s="355">
        <v>197</v>
      </c>
      <c r="I230" s="297">
        <f t="shared" si="22"/>
        <v>0</v>
      </c>
      <c r="J230" s="338">
        <f t="shared" si="22"/>
        <v>0</v>
      </c>
      <c r="K230" s="298">
        <f t="shared" si="22"/>
        <v>0</v>
      </c>
      <c r="L230" s="298">
        <f t="shared" si="22"/>
        <v>0</v>
      </c>
    </row>
    <row r="231" spans="1:12" ht="25.5" hidden="1" customHeight="1">
      <c r="A231" s="312">
        <v>3</v>
      </c>
      <c r="B231" s="308">
        <v>1</v>
      </c>
      <c r="C231" s="309">
        <v>4</v>
      </c>
      <c r="D231" s="309">
        <v>1</v>
      </c>
      <c r="E231" s="309">
        <v>1</v>
      </c>
      <c r="F231" s="311">
        <v>1</v>
      </c>
      <c r="G231" s="302" t="s">
        <v>146</v>
      </c>
      <c r="H231" s="355">
        <v>198</v>
      </c>
      <c r="I231" s="315">
        <v>0</v>
      </c>
      <c r="J231" s="315">
        <v>0</v>
      </c>
      <c r="K231" s="315">
        <v>0</v>
      </c>
      <c r="L231" s="315">
        <v>0</v>
      </c>
    </row>
    <row r="232" spans="1:12" ht="25.5" hidden="1" customHeight="1">
      <c r="A232" s="312">
        <v>3</v>
      </c>
      <c r="B232" s="309">
        <v>1</v>
      </c>
      <c r="C232" s="309">
        <v>5</v>
      </c>
      <c r="D232" s="309"/>
      <c r="E232" s="309"/>
      <c r="F232" s="311"/>
      <c r="G232" s="310" t="s">
        <v>428</v>
      </c>
      <c r="H232" s="355">
        <v>199</v>
      </c>
      <c r="I232" s="297">
        <f t="shared" ref="I232:L233" si="23">I233</f>
        <v>0</v>
      </c>
      <c r="J232" s="297">
        <f t="shared" si="23"/>
        <v>0</v>
      </c>
      <c r="K232" s="297">
        <f t="shared" si="23"/>
        <v>0</v>
      </c>
      <c r="L232" s="297">
        <f t="shared" si="23"/>
        <v>0</v>
      </c>
    </row>
    <row r="233" spans="1:12" ht="25.5" hidden="1" customHeight="1">
      <c r="A233" s="312">
        <v>3</v>
      </c>
      <c r="B233" s="309">
        <v>1</v>
      </c>
      <c r="C233" s="309">
        <v>5</v>
      </c>
      <c r="D233" s="309">
        <v>1</v>
      </c>
      <c r="E233" s="309"/>
      <c r="F233" s="311"/>
      <c r="G233" s="310" t="s">
        <v>428</v>
      </c>
      <c r="H233" s="355">
        <v>200</v>
      </c>
      <c r="I233" s="297">
        <f t="shared" si="23"/>
        <v>0</v>
      </c>
      <c r="J233" s="297">
        <f t="shared" si="23"/>
        <v>0</v>
      </c>
      <c r="K233" s="297">
        <f t="shared" si="23"/>
        <v>0</v>
      </c>
      <c r="L233" s="297">
        <f t="shared" si="23"/>
        <v>0</v>
      </c>
    </row>
    <row r="234" spans="1:12" ht="25.5" hidden="1" customHeight="1">
      <c r="A234" s="312">
        <v>3</v>
      </c>
      <c r="B234" s="309">
        <v>1</v>
      </c>
      <c r="C234" s="309">
        <v>5</v>
      </c>
      <c r="D234" s="309">
        <v>1</v>
      </c>
      <c r="E234" s="309">
        <v>1</v>
      </c>
      <c r="F234" s="311"/>
      <c r="G234" s="310" t="s">
        <v>428</v>
      </c>
      <c r="H234" s="355">
        <v>201</v>
      </c>
      <c r="I234" s="297">
        <f>SUM(I235:I237)</f>
        <v>0</v>
      </c>
      <c r="J234" s="297">
        <f>SUM(J235:J237)</f>
        <v>0</v>
      </c>
      <c r="K234" s="297">
        <f>SUM(K235:K237)</f>
        <v>0</v>
      </c>
      <c r="L234" s="297">
        <f>SUM(L235:L237)</f>
        <v>0</v>
      </c>
    </row>
    <row r="235" spans="1:12" hidden="1">
      <c r="A235" s="312">
        <v>3</v>
      </c>
      <c r="B235" s="309">
        <v>1</v>
      </c>
      <c r="C235" s="309">
        <v>5</v>
      </c>
      <c r="D235" s="309">
        <v>1</v>
      </c>
      <c r="E235" s="309">
        <v>1</v>
      </c>
      <c r="F235" s="311">
        <v>1</v>
      </c>
      <c r="G235" s="365" t="s">
        <v>147</v>
      </c>
      <c r="H235" s="355">
        <v>202</v>
      </c>
      <c r="I235" s="315">
        <v>0</v>
      </c>
      <c r="J235" s="315">
        <v>0</v>
      </c>
      <c r="K235" s="315">
        <v>0</v>
      </c>
      <c r="L235" s="315">
        <v>0</v>
      </c>
    </row>
    <row r="236" spans="1:12" hidden="1">
      <c r="A236" s="312">
        <v>3</v>
      </c>
      <c r="B236" s="309">
        <v>1</v>
      </c>
      <c r="C236" s="309">
        <v>5</v>
      </c>
      <c r="D236" s="309">
        <v>1</v>
      </c>
      <c r="E236" s="309">
        <v>1</v>
      </c>
      <c r="F236" s="311">
        <v>2</v>
      </c>
      <c r="G236" s="365" t="s">
        <v>148</v>
      </c>
      <c r="H236" s="355">
        <v>203</v>
      </c>
      <c r="I236" s="315">
        <v>0</v>
      </c>
      <c r="J236" s="315">
        <v>0</v>
      </c>
      <c r="K236" s="315">
        <v>0</v>
      </c>
      <c r="L236" s="315">
        <v>0</v>
      </c>
    </row>
    <row r="237" spans="1:12" ht="25.5" hidden="1" customHeight="1">
      <c r="A237" s="312">
        <v>3</v>
      </c>
      <c r="B237" s="309">
        <v>1</v>
      </c>
      <c r="C237" s="309">
        <v>5</v>
      </c>
      <c r="D237" s="309">
        <v>1</v>
      </c>
      <c r="E237" s="309">
        <v>1</v>
      </c>
      <c r="F237" s="311">
        <v>3</v>
      </c>
      <c r="G237" s="365" t="s">
        <v>149</v>
      </c>
      <c r="H237" s="355">
        <v>204</v>
      </c>
      <c r="I237" s="315">
        <v>0</v>
      </c>
      <c r="J237" s="315">
        <v>0</v>
      </c>
      <c r="K237" s="315">
        <v>0</v>
      </c>
      <c r="L237" s="315">
        <v>0</v>
      </c>
    </row>
    <row r="238" spans="1:12" ht="38.25" hidden="1" customHeight="1">
      <c r="A238" s="293">
        <v>3</v>
      </c>
      <c r="B238" s="294">
        <v>2</v>
      </c>
      <c r="C238" s="294"/>
      <c r="D238" s="294"/>
      <c r="E238" s="294"/>
      <c r="F238" s="296"/>
      <c r="G238" s="295" t="s">
        <v>325</v>
      </c>
      <c r="H238" s="355">
        <v>205</v>
      </c>
      <c r="I238" s="297">
        <f>SUM(I239+I271)</f>
        <v>0</v>
      </c>
      <c r="J238" s="338">
        <f>SUM(J239+J271)</f>
        <v>0</v>
      </c>
      <c r="K238" s="298">
        <f>SUM(K239+K271)</f>
        <v>0</v>
      </c>
      <c r="L238" s="298">
        <f>SUM(L239+L271)</f>
        <v>0</v>
      </c>
    </row>
    <row r="239" spans="1:12" ht="25.5" hidden="1" customHeight="1">
      <c r="A239" s="321">
        <v>3</v>
      </c>
      <c r="B239" s="329">
        <v>2</v>
      </c>
      <c r="C239" s="330">
        <v>1</v>
      </c>
      <c r="D239" s="330"/>
      <c r="E239" s="330"/>
      <c r="F239" s="331"/>
      <c r="G239" s="332" t="s">
        <v>339</v>
      </c>
      <c r="H239" s="355">
        <v>206</v>
      </c>
      <c r="I239" s="325">
        <f>SUM(I240+I249+I253+I257+I261+I264+I267)</f>
        <v>0</v>
      </c>
      <c r="J239" s="353">
        <f>SUM(J240+J249+J253+J257+J261+J264+J267)</f>
        <v>0</v>
      </c>
      <c r="K239" s="326">
        <f>SUM(K240+K249+K253+K257+K261+K264+K267)</f>
        <v>0</v>
      </c>
      <c r="L239" s="326">
        <f>SUM(L240+L249+L253+L257+L261+L264+L267)</f>
        <v>0</v>
      </c>
    </row>
    <row r="240" spans="1:12" hidden="1">
      <c r="A240" s="308">
        <v>3</v>
      </c>
      <c r="B240" s="309">
        <v>2</v>
      </c>
      <c r="C240" s="309">
        <v>1</v>
      </c>
      <c r="D240" s="309">
        <v>1</v>
      </c>
      <c r="E240" s="309"/>
      <c r="F240" s="311"/>
      <c r="G240" s="310" t="s">
        <v>150</v>
      </c>
      <c r="H240" s="355">
        <v>207</v>
      </c>
      <c r="I240" s="325">
        <f>I241</f>
        <v>0</v>
      </c>
      <c r="J240" s="325">
        <f>J241</f>
        <v>0</v>
      </c>
      <c r="K240" s="325">
        <f>K241</f>
        <v>0</v>
      </c>
      <c r="L240" s="325">
        <f>L241</f>
        <v>0</v>
      </c>
    </row>
    <row r="241" spans="1:12" hidden="1">
      <c r="A241" s="308">
        <v>3</v>
      </c>
      <c r="B241" s="308">
        <v>2</v>
      </c>
      <c r="C241" s="309">
        <v>1</v>
      </c>
      <c r="D241" s="309">
        <v>1</v>
      </c>
      <c r="E241" s="309">
        <v>1</v>
      </c>
      <c r="F241" s="311"/>
      <c r="G241" s="310" t="s">
        <v>151</v>
      </c>
      <c r="H241" s="355">
        <v>208</v>
      </c>
      <c r="I241" s="297">
        <f>SUM(I242:I242)</f>
        <v>0</v>
      </c>
      <c r="J241" s="338">
        <f>SUM(J242:J242)</f>
        <v>0</v>
      </c>
      <c r="K241" s="298">
        <f>SUM(K242:K242)</f>
        <v>0</v>
      </c>
      <c r="L241" s="298">
        <f>SUM(L242:L242)</f>
        <v>0</v>
      </c>
    </row>
    <row r="242" spans="1:12" hidden="1">
      <c r="A242" s="321">
        <v>3</v>
      </c>
      <c r="B242" s="321">
        <v>2</v>
      </c>
      <c r="C242" s="330">
        <v>1</v>
      </c>
      <c r="D242" s="330">
        <v>1</v>
      </c>
      <c r="E242" s="330">
        <v>1</v>
      </c>
      <c r="F242" s="331">
        <v>1</v>
      </c>
      <c r="G242" s="332" t="s">
        <v>151</v>
      </c>
      <c r="H242" s="355">
        <v>209</v>
      </c>
      <c r="I242" s="315">
        <v>0</v>
      </c>
      <c r="J242" s="315">
        <v>0</v>
      </c>
      <c r="K242" s="315">
        <v>0</v>
      </c>
      <c r="L242" s="315">
        <v>0</v>
      </c>
    </row>
    <row r="243" spans="1:12" hidden="1">
      <c r="A243" s="321">
        <v>3</v>
      </c>
      <c r="B243" s="330">
        <v>2</v>
      </c>
      <c r="C243" s="330">
        <v>1</v>
      </c>
      <c r="D243" s="330">
        <v>1</v>
      </c>
      <c r="E243" s="330">
        <v>2</v>
      </c>
      <c r="F243" s="331"/>
      <c r="G243" s="332" t="s">
        <v>152</v>
      </c>
      <c r="H243" s="355">
        <v>210</v>
      </c>
      <c r="I243" s="297">
        <f>SUM(I244:I245)</f>
        <v>0</v>
      </c>
      <c r="J243" s="297">
        <f>SUM(J244:J245)</f>
        <v>0</v>
      </c>
      <c r="K243" s="297">
        <f>SUM(K244:K245)</f>
        <v>0</v>
      </c>
      <c r="L243" s="297">
        <f>SUM(L244:L245)</f>
        <v>0</v>
      </c>
    </row>
    <row r="244" spans="1:12" hidden="1">
      <c r="A244" s="321">
        <v>3</v>
      </c>
      <c r="B244" s="330">
        <v>2</v>
      </c>
      <c r="C244" s="330">
        <v>1</v>
      </c>
      <c r="D244" s="330">
        <v>1</v>
      </c>
      <c r="E244" s="330">
        <v>2</v>
      </c>
      <c r="F244" s="331">
        <v>1</v>
      </c>
      <c r="G244" s="332" t="s">
        <v>153</v>
      </c>
      <c r="H244" s="355">
        <v>211</v>
      </c>
      <c r="I244" s="315">
        <v>0</v>
      </c>
      <c r="J244" s="315">
        <v>0</v>
      </c>
      <c r="K244" s="315">
        <v>0</v>
      </c>
      <c r="L244" s="315">
        <v>0</v>
      </c>
    </row>
    <row r="245" spans="1:12" hidden="1">
      <c r="A245" s="321">
        <v>3</v>
      </c>
      <c r="B245" s="330">
        <v>2</v>
      </c>
      <c r="C245" s="330">
        <v>1</v>
      </c>
      <c r="D245" s="330">
        <v>1</v>
      </c>
      <c r="E245" s="330">
        <v>2</v>
      </c>
      <c r="F245" s="331">
        <v>2</v>
      </c>
      <c r="G245" s="332" t="s">
        <v>154</v>
      </c>
      <c r="H245" s="355">
        <v>212</v>
      </c>
      <c r="I245" s="315">
        <v>0</v>
      </c>
      <c r="J245" s="315">
        <v>0</v>
      </c>
      <c r="K245" s="315">
        <v>0</v>
      </c>
      <c r="L245" s="315">
        <v>0</v>
      </c>
    </row>
    <row r="246" spans="1:12" hidden="1">
      <c r="A246" s="321">
        <v>3</v>
      </c>
      <c r="B246" s="330">
        <v>2</v>
      </c>
      <c r="C246" s="330">
        <v>1</v>
      </c>
      <c r="D246" s="330">
        <v>1</v>
      </c>
      <c r="E246" s="330">
        <v>3</v>
      </c>
      <c r="F246" s="371"/>
      <c r="G246" s="332" t="s">
        <v>155</v>
      </c>
      <c r="H246" s="355">
        <v>213</v>
      </c>
      <c r="I246" s="297">
        <f>SUM(I247:I248)</f>
        <v>0</v>
      </c>
      <c r="J246" s="297">
        <f>SUM(J247:J248)</f>
        <v>0</v>
      </c>
      <c r="K246" s="297">
        <f>SUM(K247:K248)</f>
        <v>0</v>
      </c>
      <c r="L246" s="297">
        <f>SUM(L247:L248)</f>
        <v>0</v>
      </c>
    </row>
    <row r="247" spans="1:12" hidden="1">
      <c r="A247" s="321">
        <v>3</v>
      </c>
      <c r="B247" s="330">
        <v>2</v>
      </c>
      <c r="C247" s="330">
        <v>1</v>
      </c>
      <c r="D247" s="330">
        <v>1</v>
      </c>
      <c r="E247" s="330">
        <v>3</v>
      </c>
      <c r="F247" s="331">
        <v>1</v>
      </c>
      <c r="G247" s="332" t="s">
        <v>156</v>
      </c>
      <c r="H247" s="355">
        <v>214</v>
      </c>
      <c r="I247" s="315">
        <v>0</v>
      </c>
      <c r="J247" s="315">
        <v>0</v>
      </c>
      <c r="K247" s="315">
        <v>0</v>
      </c>
      <c r="L247" s="315">
        <v>0</v>
      </c>
    </row>
    <row r="248" spans="1:12" hidden="1">
      <c r="A248" s="321">
        <v>3</v>
      </c>
      <c r="B248" s="330">
        <v>2</v>
      </c>
      <c r="C248" s="330">
        <v>1</v>
      </c>
      <c r="D248" s="330">
        <v>1</v>
      </c>
      <c r="E248" s="330">
        <v>3</v>
      </c>
      <c r="F248" s="331">
        <v>2</v>
      </c>
      <c r="G248" s="332" t="s">
        <v>157</v>
      </c>
      <c r="H248" s="355">
        <v>215</v>
      </c>
      <c r="I248" s="315">
        <v>0</v>
      </c>
      <c r="J248" s="315">
        <v>0</v>
      </c>
      <c r="K248" s="315">
        <v>0</v>
      </c>
      <c r="L248" s="315">
        <v>0</v>
      </c>
    </row>
    <row r="249" spans="1:12" hidden="1">
      <c r="A249" s="308">
        <v>3</v>
      </c>
      <c r="B249" s="309">
        <v>2</v>
      </c>
      <c r="C249" s="309">
        <v>1</v>
      </c>
      <c r="D249" s="309">
        <v>2</v>
      </c>
      <c r="E249" s="309"/>
      <c r="F249" s="311"/>
      <c r="G249" s="310" t="s">
        <v>340</v>
      </c>
      <c r="H249" s="355">
        <v>216</v>
      </c>
      <c r="I249" s="297">
        <f>I250</f>
        <v>0</v>
      </c>
      <c r="J249" s="297">
        <f>J250</f>
        <v>0</v>
      </c>
      <c r="K249" s="297">
        <f>K250</f>
        <v>0</v>
      </c>
      <c r="L249" s="297">
        <f>L250</f>
        <v>0</v>
      </c>
    </row>
    <row r="250" spans="1:12" hidden="1">
      <c r="A250" s="308">
        <v>3</v>
      </c>
      <c r="B250" s="309">
        <v>2</v>
      </c>
      <c r="C250" s="309">
        <v>1</v>
      </c>
      <c r="D250" s="309">
        <v>2</v>
      </c>
      <c r="E250" s="309">
        <v>1</v>
      </c>
      <c r="F250" s="311"/>
      <c r="G250" s="310" t="s">
        <v>340</v>
      </c>
      <c r="H250" s="355">
        <v>217</v>
      </c>
      <c r="I250" s="297">
        <f>SUM(I251:I252)</f>
        <v>0</v>
      </c>
      <c r="J250" s="338">
        <f>SUM(J251:J252)</f>
        <v>0</v>
      </c>
      <c r="K250" s="298">
        <f>SUM(K251:K252)</f>
        <v>0</v>
      </c>
      <c r="L250" s="298">
        <f>SUM(L251:L252)</f>
        <v>0</v>
      </c>
    </row>
    <row r="251" spans="1:12" ht="25.5" hidden="1" customHeight="1">
      <c r="A251" s="321">
        <v>3</v>
      </c>
      <c r="B251" s="329">
        <v>2</v>
      </c>
      <c r="C251" s="330">
        <v>1</v>
      </c>
      <c r="D251" s="330">
        <v>2</v>
      </c>
      <c r="E251" s="330">
        <v>1</v>
      </c>
      <c r="F251" s="331">
        <v>1</v>
      </c>
      <c r="G251" s="332" t="s">
        <v>158</v>
      </c>
      <c r="H251" s="355">
        <v>218</v>
      </c>
      <c r="I251" s="315">
        <v>0</v>
      </c>
      <c r="J251" s="315">
        <v>0</v>
      </c>
      <c r="K251" s="315">
        <v>0</v>
      </c>
      <c r="L251" s="315">
        <v>0</v>
      </c>
    </row>
    <row r="252" spans="1:12" ht="25.5" hidden="1" customHeight="1">
      <c r="A252" s="308">
        <v>3</v>
      </c>
      <c r="B252" s="309">
        <v>2</v>
      </c>
      <c r="C252" s="309">
        <v>1</v>
      </c>
      <c r="D252" s="309">
        <v>2</v>
      </c>
      <c r="E252" s="309">
        <v>1</v>
      </c>
      <c r="F252" s="311">
        <v>2</v>
      </c>
      <c r="G252" s="310" t="s">
        <v>159</v>
      </c>
      <c r="H252" s="355">
        <v>219</v>
      </c>
      <c r="I252" s="315">
        <v>0</v>
      </c>
      <c r="J252" s="315">
        <v>0</v>
      </c>
      <c r="K252" s="315">
        <v>0</v>
      </c>
      <c r="L252" s="315">
        <v>0</v>
      </c>
    </row>
    <row r="253" spans="1:12" ht="25.5" hidden="1" customHeight="1">
      <c r="A253" s="303">
        <v>3</v>
      </c>
      <c r="B253" s="301">
        <v>2</v>
      </c>
      <c r="C253" s="301">
        <v>1</v>
      </c>
      <c r="D253" s="301">
        <v>3</v>
      </c>
      <c r="E253" s="301"/>
      <c r="F253" s="304"/>
      <c r="G253" s="302" t="s">
        <v>160</v>
      </c>
      <c r="H253" s="355">
        <v>220</v>
      </c>
      <c r="I253" s="318">
        <f>I254</f>
        <v>0</v>
      </c>
      <c r="J253" s="340">
        <f>J254</f>
        <v>0</v>
      </c>
      <c r="K253" s="319">
        <f>K254</f>
        <v>0</v>
      </c>
      <c r="L253" s="319">
        <f>L254</f>
        <v>0</v>
      </c>
    </row>
    <row r="254" spans="1:12" ht="25.5" hidden="1" customHeight="1">
      <c r="A254" s="308">
        <v>3</v>
      </c>
      <c r="B254" s="309">
        <v>2</v>
      </c>
      <c r="C254" s="309">
        <v>1</v>
      </c>
      <c r="D254" s="309">
        <v>3</v>
      </c>
      <c r="E254" s="309">
        <v>1</v>
      </c>
      <c r="F254" s="311"/>
      <c r="G254" s="302" t="s">
        <v>160</v>
      </c>
      <c r="H254" s="355">
        <v>221</v>
      </c>
      <c r="I254" s="297">
        <f>I255+I256</f>
        <v>0</v>
      </c>
      <c r="J254" s="297">
        <f>J255+J256</f>
        <v>0</v>
      </c>
      <c r="K254" s="297">
        <f>K255+K256</f>
        <v>0</v>
      </c>
      <c r="L254" s="297">
        <f>L255+L256</f>
        <v>0</v>
      </c>
    </row>
    <row r="255" spans="1:12" ht="25.5" hidden="1" customHeight="1">
      <c r="A255" s="308">
        <v>3</v>
      </c>
      <c r="B255" s="309">
        <v>2</v>
      </c>
      <c r="C255" s="309">
        <v>1</v>
      </c>
      <c r="D255" s="309">
        <v>3</v>
      </c>
      <c r="E255" s="309">
        <v>1</v>
      </c>
      <c r="F255" s="311">
        <v>1</v>
      </c>
      <c r="G255" s="310" t="s">
        <v>161</v>
      </c>
      <c r="H255" s="355">
        <v>222</v>
      </c>
      <c r="I255" s="315">
        <v>0</v>
      </c>
      <c r="J255" s="315">
        <v>0</v>
      </c>
      <c r="K255" s="315">
        <v>0</v>
      </c>
      <c r="L255" s="315">
        <v>0</v>
      </c>
    </row>
    <row r="256" spans="1:12" ht="25.5" hidden="1" customHeight="1">
      <c r="A256" s="308">
        <v>3</v>
      </c>
      <c r="B256" s="309">
        <v>2</v>
      </c>
      <c r="C256" s="309">
        <v>1</v>
      </c>
      <c r="D256" s="309">
        <v>3</v>
      </c>
      <c r="E256" s="309">
        <v>1</v>
      </c>
      <c r="F256" s="311">
        <v>2</v>
      </c>
      <c r="G256" s="310" t="s">
        <v>162</v>
      </c>
      <c r="H256" s="355">
        <v>223</v>
      </c>
      <c r="I256" s="363">
        <v>0</v>
      </c>
      <c r="J256" s="360">
        <v>0</v>
      </c>
      <c r="K256" s="363">
        <v>0</v>
      </c>
      <c r="L256" s="363">
        <v>0</v>
      </c>
    </row>
    <row r="257" spans="1:12" hidden="1">
      <c r="A257" s="308">
        <v>3</v>
      </c>
      <c r="B257" s="309">
        <v>2</v>
      </c>
      <c r="C257" s="309">
        <v>1</v>
      </c>
      <c r="D257" s="309">
        <v>4</v>
      </c>
      <c r="E257" s="309"/>
      <c r="F257" s="311"/>
      <c r="G257" s="310" t="s">
        <v>163</v>
      </c>
      <c r="H257" s="355">
        <v>224</v>
      </c>
      <c r="I257" s="297">
        <f>I258</f>
        <v>0</v>
      </c>
      <c r="J257" s="298">
        <f>J258</f>
        <v>0</v>
      </c>
      <c r="K257" s="297">
        <f>K258</f>
        <v>0</v>
      </c>
      <c r="L257" s="298">
        <f>L258</f>
        <v>0</v>
      </c>
    </row>
    <row r="258" spans="1:12" hidden="1">
      <c r="A258" s="303">
        <v>3</v>
      </c>
      <c r="B258" s="301">
        <v>2</v>
      </c>
      <c r="C258" s="301">
        <v>1</v>
      </c>
      <c r="D258" s="301">
        <v>4</v>
      </c>
      <c r="E258" s="301">
        <v>1</v>
      </c>
      <c r="F258" s="304"/>
      <c r="G258" s="302" t="s">
        <v>163</v>
      </c>
      <c r="H258" s="355">
        <v>225</v>
      </c>
      <c r="I258" s="318">
        <f>SUM(I259:I260)</f>
        <v>0</v>
      </c>
      <c r="J258" s="340">
        <f>SUM(J259:J260)</f>
        <v>0</v>
      </c>
      <c r="K258" s="319">
        <f>SUM(K259:K260)</f>
        <v>0</v>
      </c>
      <c r="L258" s="319">
        <f>SUM(L259:L260)</f>
        <v>0</v>
      </c>
    </row>
    <row r="259" spans="1:12" ht="25.5" hidden="1" customHeight="1">
      <c r="A259" s="308">
        <v>3</v>
      </c>
      <c r="B259" s="309">
        <v>2</v>
      </c>
      <c r="C259" s="309">
        <v>1</v>
      </c>
      <c r="D259" s="309">
        <v>4</v>
      </c>
      <c r="E259" s="309">
        <v>1</v>
      </c>
      <c r="F259" s="311">
        <v>1</v>
      </c>
      <c r="G259" s="310" t="s">
        <v>164</v>
      </c>
      <c r="H259" s="355">
        <v>226</v>
      </c>
      <c r="I259" s="315">
        <v>0</v>
      </c>
      <c r="J259" s="315">
        <v>0</v>
      </c>
      <c r="K259" s="315">
        <v>0</v>
      </c>
      <c r="L259" s="315">
        <v>0</v>
      </c>
    </row>
    <row r="260" spans="1:12" ht="25.5" hidden="1" customHeight="1">
      <c r="A260" s="308">
        <v>3</v>
      </c>
      <c r="B260" s="309">
        <v>2</v>
      </c>
      <c r="C260" s="309">
        <v>1</v>
      </c>
      <c r="D260" s="309">
        <v>4</v>
      </c>
      <c r="E260" s="309">
        <v>1</v>
      </c>
      <c r="F260" s="311">
        <v>2</v>
      </c>
      <c r="G260" s="310" t="s">
        <v>165</v>
      </c>
      <c r="H260" s="355">
        <v>227</v>
      </c>
      <c r="I260" s="315">
        <v>0</v>
      </c>
      <c r="J260" s="315">
        <v>0</v>
      </c>
      <c r="K260" s="315">
        <v>0</v>
      </c>
      <c r="L260" s="315">
        <v>0</v>
      </c>
    </row>
    <row r="261" spans="1:12" hidden="1">
      <c r="A261" s="308">
        <v>3</v>
      </c>
      <c r="B261" s="309">
        <v>2</v>
      </c>
      <c r="C261" s="309">
        <v>1</v>
      </c>
      <c r="D261" s="309">
        <v>5</v>
      </c>
      <c r="E261" s="309"/>
      <c r="F261" s="311"/>
      <c r="G261" s="310" t="s">
        <v>166</v>
      </c>
      <c r="H261" s="355">
        <v>228</v>
      </c>
      <c r="I261" s="297">
        <f t="shared" ref="I261:L262" si="24">I262</f>
        <v>0</v>
      </c>
      <c r="J261" s="338">
        <f t="shared" si="24"/>
        <v>0</v>
      </c>
      <c r="K261" s="298">
        <f t="shared" si="24"/>
        <v>0</v>
      </c>
      <c r="L261" s="298">
        <f t="shared" si="24"/>
        <v>0</v>
      </c>
    </row>
    <row r="262" spans="1:12" hidden="1">
      <c r="A262" s="308">
        <v>3</v>
      </c>
      <c r="B262" s="309">
        <v>2</v>
      </c>
      <c r="C262" s="309">
        <v>1</v>
      </c>
      <c r="D262" s="309">
        <v>5</v>
      </c>
      <c r="E262" s="309">
        <v>1</v>
      </c>
      <c r="F262" s="311"/>
      <c r="G262" s="310" t="s">
        <v>166</v>
      </c>
      <c r="H262" s="355">
        <v>229</v>
      </c>
      <c r="I262" s="298">
        <f t="shared" si="24"/>
        <v>0</v>
      </c>
      <c r="J262" s="338">
        <f t="shared" si="24"/>
        <v>0</v>
      </c>
      <c r="K262" s="298">
        <f t="shared" si="24"/>
        <v>0</v>
      </c>
      <c r="L262" s="298">
        <f t="shared" si="24"/>
        <v>0</v>
      </c>
    </row>
    <row r="263" spans="1:12" hidden="1">
      <c r="A263" s="329">
        <v>3</v>
      </c>
      <c r="B263" s="330">
        <v>2</v>
      </c>
      <c r="C263" s="330">
        <v>1</v>
      </c>
      <c r="D263" s="330">
        <v>5</v>
      </c>
      <c r="E263" s="330">
        <v>1</v>
      </c>
      <c r="F263" s="331">
        <v>1</v>
      </c>
      <c r="G263" s="310" t="s">
        <v>166</v>
      </c>
      <c r="H263" s="355">
        <v>230</v>
      </c>
      <c r="I263" s="363">
        <v>0</v>
      </c>
      <c r="J263" s="363">
        <v>0</v>
      </c>
      <c r="K263" s="363">
        <v>0</v>
      </c>
      <c r="L263" s="363">
        <v>0</v>
      </c>
    </row>
    <row r="264" spans="1:12" hidden="1">
      <c r="A264" s="308">
        <v>3</v>
      </c>
      <c r="B264" s="309">
        <v>2</v>
      </c>
      <c r="C264" s="309">
        <v>1</v>
      </c>
      <c r="D264" s="309">
        <v>6</v>
      </c>
      <c r="E264" s="309"/>
      <c r="F264" s="311"/>
      <c r="G264" s="310" t="s">
        <v>167</v>
      </c>
      <c r="H264" s="355">
        <v>231</v>
      </c>
      <c r="I264" s="297">
        <f t="shared" ref="I264:L265" si="25">I265</f>
        <v>0</v>
      </c>
      <c r="J264" s="338">
        <f t="shared" si="25"/>
        <v>0</v>
      </c>
      <c r="K264" s="298">
        <f t="shared" si="25"/>
        <v>0</v>
      </c>
      <c r="L264" s="298">
        <f t="shared" si="25"/>
        <v>0</v>
      </c>
    </row>
    <row r="265" spans="1:12" hidden="1">
      <c r="A265" s="308">
        <v>3</v>
      </c>
      <c r="B265" s="308">
        <v>2</v>
      </c>
      <c r="C265" s="309">
        <v>1</v>
      </c>
      <c r="D265" s="309">
        <v>6</v>
      </c>
      <c r="E265" s="309">
        <v>1</v>
      </c>
      <c r="F265" s="311"/>
      <c r="G265" s="310" t="s">
        <v>167</v>
      </c>
      <c r="H265" s="355">
        <v>232</v>
      </c>
      <c r="I265" s="297">
        <f t="shared" si="25"/>
        <v>0</v>
      </c>
      <c r="J265" s="338">
        <f t="shared" si="25"/>
        <v>0</v>
      </c>
      <c r="K265" s="298">
        <f t="shared" si="25"/>
        <v>0</v>
      </c>
      <c r="L265" s="298">
        <f t="shared" si="25"/>
        <v>0</v>
      </c>
    </row>
    <row r="266" spans="1:12" hidden="1">
      <c r="A266" s="303">
        <v>3</v>
      </c>
      <c r="B266" s="303">
        <v>2</v>
      </c>
      <c r="C266" s="309">
        <v>1</v>
      </c>
      <c r="D266" s="309">
        <v>6</v>
      </c>
      <c r="E266" s="309">
        <v>1</v>
      </c>
      <c r="F266" s="311">
        <v>1</v>
      </c>
      <c r="G266" s="310" t="s">
        <v>167</v>
      </c>
      <c r="H266" s="355">
        <v>233</v>
      </c>
      <c r="I266" s="363">
        <v>0</v>
      </c>
      <c r="J266" s="363">
        <v>0</v>
      </c>
      <c r="K266" s="363">
        <v>0</v>
      </c>
      <c r="L266" s="363">
        <v>0</v>
      </c>
    </row>
    <row r="267" spans="1:12" hidden="1">
      <c r="A267" s="308">
        <v>3</v>
      </c>
      <c r="B267" s="308">
        <v>2</v>
      </c>
      <c r="C267" s="309">
        <v>1</v>
      </c>
      <c r="D267" s="309">
        <v>7</v>
      </c>
      <c r="E267" s="309"/>
      <c r="F267" s="311"/>
      <c r="G267" s="310" t="s">
        <v>168</v>
      </c>
      <c r="H267" s="355">
        <v>234</v>
      </c>
      <c r="I267" s="297">
        <f>I268</f>
        <v>0</v>
      </c>
      <c r="J267" s="338">
        <f>J268</f>
        <v>0</v>
      </c>
      <c r="K267" s="298">
        <f>K268</f>
        <v>0</v>
      </c>
      <c r="L267" s="298">
        <f>L268</f>
        <v>0</v>
      </c>
    </row>
    <row r="268" spans="1:12" hidden="1">
      <c r="A268" s="308">
        <v>3</v>
      </c>
      <c r="B268" s="309">
        <v>2</v>
      </c>
      <c r="C268" s="309">
        <v>1</v>
      </c>
      <c r="D268" s="309">
        <v>7</v>
      </c>
      <c r="E268" s="309">
        <v>1</v>
      </c>
      <c r="F268" s="311"/>
      <c r="G268" s="310" t="s">
        <v>168</v>
      </c>
      <c r="H268" s="355">
        <v>235</v>
      </c>
      <c r="I268" s="297">
        <f>I269+I270</f>
        <v>0</v>
      </c>
      <c r="J268" s="297">
        <f>J269+J270</f>
        <v>0</v>
      </c>
      <c r="K268" s="297">
        <f>K269+K270</f>
        <v>0</v>
      </c>
      <c r="L268" s="297">
        <f>L269+L270</f>
        <v>0</v>
      </c>
    </row>
    <row r="269" spans="1:12" ht="25.5" hidden="1" customHeight="1">
      <c r="A269" s="308">
        <v>3</v>
      </c>
      <c r="B269" s="309">
        <v>2</v>
      </c>
      <c r="C269" s="309">
        <v>1</v>
      </c>
      <c r="D269" s="309">
        <v>7</v>
      </c>
      <c r="E269" s="309">
        <v>1</v>
      </c>
      <c r="F269" s="311">
        <v>1</v>
      </c>
      <c r="G269" s="310" t="s">
        <v>169</v>
      </c>
      <c r="H269" s="355">
        <v>236</v>
      </c>
      <c r="I269" s="314">
        <v>0</v>
      </c>
      <c r="J269" s="315">
        <v>0</v>
      </c>
      <c r="K269" s="315">
        <v>0</v>
      </c>
      <c r="L269" s="315">
        <v>0</v>
      </c>
    </row>
    <row r="270" spans="1:12" ht="25.5" hidden="1" customHeight="1">
      <c r="A270" s="308">
        <v>3</v>
      </c>
      <c r="B270" s="309">
        <v>2</v>
      </c>
      <c r="C270" s="309">
        <v>1</v>
      </c>
      <c r="D270" s="309">
        <v>7</v>
      </c>
      <c r="E270" s="309">
        <v>1</v>
      </c>
      <c r="F270" s="311">
        <v>2</v>
      </c>
      <c r="G270" s="310" t="s">
        <v>170</v>
      </c>
      <c r="H270" s="355">
        <v>237</v>
      </c>
      <c r="I270" s="315">
        <v>0</v>
      </c>
      <c r="J270" s="315">
        <v>0</v>
      </c>
      <c r="K270" s="315">
        <v>0</v>
      </c>
      <c r="L270" s="315">
        <v>0</v>
      </c>
    </row>
    <row r="271" spans="1:12" ht="38.25" hidden="1" customHeight="1">
      <c r="A271" s="308">
        <v>3</v>
      </c>
      <c r="B271" s="309">
        <v>2</v>
      </c>
      <c r="C271" s="309">
        <v>2</v>
      </c>
      <c r="D271" s="372"/>
      <c r="E271" s="372"/>
      <c r="F271" s="373"/>
      <c r="G271" s="310" t="s">
        <v>341</v>
      </c>
      <c r="H271" s="355">
        <v>238</v>
      </c>
      <c r="I271" s="297">
        <f>SUM(I272+I281+I285+I289+I293+I296+I299)</f>
        <v>0</v>
      </c>
      <c r="J271" s="338">
        <f>SUM(J272+J281+J285+J289+J293+J296+J299)</f>
        <v>0</v>
      </c>
      <c r="K271" s="298">
        <f>SUM(K272+K281+K285+K289+K293+K296+K299)</f>
        <v>0</v>
      </c>
      <c r="L271" s="298">
        <f>SUM(L272+L281+L285+L289+L293+L296+L299)</f>
        <v>0</v>
      </c>
    </row>
    <row r="272" spans="1:12" hidden="1">
      <c r="A272" s="308">
        <v>3</v>
      </c>
      <c r="B272" s="309">
        <v>2</v>
      </c>
      <c r="C272" s="309">
        <v>2</v>
      </c>
      <c r="D272" s="309">
        <v>1</v>
      </c>
      <c r="E272" s="309"/>
      <c r="F272" s="311"/>
      <c r="G272" s="310" t="s">
        <v>171</v>
      </c>
      <c r="H272" s="355">
        <v>239</v>
      </c>
      <c r="I272" s="297">
        <f>I273</f>
        <v>0</v>
      </c>
      <c r="J272" s="297">
        <f>J273</f>
        <v>0</v>
      </c>
      <c r="K272" s="297">
        <f>K273</f>
        <v>0</v>
      </c>
      <c r="L272" s="297">
        <f>L273</f>
        <v>0</v>
      </c>
    </row>
    <row r="273" spans="1:12" hidden="1">
      <c r="A273" s="312">
        <v>3</v>
      </c>
      <c r="B273" s="308">
        <v>2</v>
      </c>
      <c r="C273" s="309">
        <v>2</v>
      </c>
      <c r="D273" s="309">
        <v>1</v>
      </c>
      <c r="E273" s="309">
        <v>1</v>
      </c>
      <c r="F273" s="311"/>
      <c r="G273" s="310" t="s">
        <v>151</v>
      </c>
      <c r="H273" s="355">
        <v>240</v>
      </c>
      <c r="I273" s="297">
        <f>SUM(I274)</f>
        <v>0</v>
      </c>
      <c r="J273" s="297">
        <f>SUM(J274)</f>
        <v>0</v>
      </c>
      <c r="K273" s="297">
        <f>SUM(K274)</f>
        <v>0</v>
      </c>
      <c r="L273" s="297">
        <f>SUM(L274)</f>
        <v>0</v>
      </c>
    </row>
    <row r="274" spans="1:12" hidden="1">
      <c r="A274" s="312">
        <v>3</v>
      </c>
      <c r="B274" s="308">
        <v>2</v>
      </c>
      <c r="C274" s="309">
        <v>2</v>
      </c>
      <c r="D274" s="309">
        <v>1</v>
      </c>
      <c r="E274" s="309">
        <v>1</v>
      </c>
      <c r="F274" s="311">
        <v>1</v>
      </c>
      <c r="G274" s="310" t="s">
        <v>151</v>
      </c>
      <c r="H274" s="355">
        <v>241</v>
      </c>
      <c r="I274" s="315">
        <v>0</v>
      </c>
      <c r="J274" s="315">
        <v>0</v>
      </c>
      <c r="K274" s="315">
        <v>0</v>
      </c>
      <c r="L274" s="315">
        <v>0</v>
      </c>
    </row>
    <row r="275" spans="1:12" hidden="1">
      <c r="A275" s="312">
        <v>3</v>
      </c>
      <c r="B275" s="308">
        <v>2</v>
      </c>
      <c r="C275" s="309">
        <v>2</v>
      </c>
      <c r="D275" s="309">
        <v>1</v>
      </c>
      <c r="E275" s="309">
        <v>2</v>
      </c>
      <c r="F275" s="311"/>
      <c r="G275" s="310" t="s">
        <v>172</v>
      </c>
      <c r="H275" s="355">
        <v>242</v>
      </c>
      <c r="I275" s="297">
        <f>SUM(I276:I277)</f>
        <v>0</v>
      </c>
      <c r="J275" s="297">
        <f>SUM(J276:J277)</f>
        <v>0</v>
      </c>
      <c r="K275" s="297">
        <f>SUM(K276:K277)</f>
        <v>0</v>
      </c>
      <c r="L275" s="297">
        <f>SUM(L276:L277)</f>
        <v>0</v>
      </c>
    </row>
    <row r="276" spans="1:12" hidden="1">
      <c r="A276" s="312">
        <v>3</v>
      </c>
      <c r="B276" s="308">
        <v>2</v>
      </c>
      <c r="C276" s="309">
        <v>2</v>
      </c>
      <c r="D276" s="309">
        <v>1</v>
      </c>
      <c r="E276" s="309">
        <v>2</v>
      </c>
      <c r="F276" s="311">
        <v>1</v>
      </c>
      <c r="G276" s="310" t="s">
        <v>153</v>
      </c>
      <c r="H276" s="355">
        <v>243</v>
      </c>
      <c r="I276" s="315">
        <v>0</v>
      </c>
      <c r="J276" s="314">
        <v>0</v>
      </c>
      <c r="K276" s="315">
        <v>0</v>
      </c>
      <c r="L276" s="315">
        <v>0</v>
      </c>
    </row>
    <row r="277" spans="1:12" hidden="1">
      <c r="A277" s="312">
        <v>3</v>
      </c>
      <c r="B277" s="308">
        <v>2</v>
      </c>
      <c r="C277" s="309">
        <v>2</v>
      </c>
      <c r="D277" s="309">
        <v>1</v>
      </c>
      <c r="E277" s="309">
        <v>2</v>
      </c>
      <c r="F277" s="311">
        <v>2</v>
      </c>
      <c r="G277" s="310" t="s">
        <v>154</v>
      </c>
      <c r="H277" s="355">
        <v>244</v>
      </c>
      <c r="I277" s="315">
        <v>0</v>
      </c>
      <c r="J277" s="314">
        <v>0</v>
      </c>
      <c r="K277" s="315">
        <v>0</v>
      </c>
      <c r="L277" s="315">
        <v>0</v>
      </c>
    </row>
    <row r="278" spans="1:12" hidden="1">
      <c r="A278" s="312">
        <v>3</v>
      </c>
      <c r="B278" s="308">
        <v>2</v>
      </c>
      <c r="C278" s="309">
        <v>2</v>
      </c>
      <c r="D278" s="309">
        <v>1</v>
      </c>
      <c r="E278" s="309">
        <v>3</v>
      </c>
      <c r="F278" s="311"/>
      <c r="G278" s="310" t="s">
        <v>155</v>
      </c>
      <c r="H278" s="355">
        <v>245</v>
      </c>
      <c r="I278" s="297">
        <f>SUM(I279:I280)</f>
        <v>0</v>
      </c>
      <c r="J278" s="297">
        <f>SUM(J279:J280)</f>
        <v>0</v>
      </c>
      <c r="K278" s="297">
        <f>SUM(K279:K280)</f>
        <v>0</v>
      </c>
      <c r="L278" s="297">
        <f>SUM(L279:L280)</f>
        <v>0</v>
      </c>
    </row>
    <row r="279" spans="1:12" hidden="1">
      <c r="A279" s="312">
        <v>3</v>
      </c>
      <c r="B279" s="308">
        <v>2</v>
      </c>
      <c r="C279" s="309">
        <v>2</v>
      </c>
      <c r="D279" s="309">
        <v>1</v>
      </c>
      <c r="E279" s="309">
        <v>3</v>
      </c>
      <c r="F279" s="311">
        <v>1</v>
      </c>
      <c r="G279" s="310" t="s">
        <v>156</v>
      </c>
      <c r="H279" s="355">
        <v>246</v>
      </c>
      <c r="I279" s="315">
        <v>0</v>
      </c>
      <c r="J279" s="314">
        <v>0</v>
      </c>
      <c r="K279" s="315">
        <v>0</v>
      </c>
      <c r="L279" s="315">
        <v>0</v>
      </c>
    </row>
    <row r="280" spans="1:12" hidden="1">
      <c r="A280" s="312">
        <v>3</v>
      </c>
      <c r="B280" s="308">
        <v>2</v>
      </c>
      <c r="C280" s="309">
        <v>2</v>
      </c>
      <c r="D280" s="309">
        <v>1</v>
      </c>
      <c r="E280" s="309">
        <v>3</v>
      </c>
      <c r="F280" s="311">
        <v>2</v>
      </c>
      <c r="G280" s="310" t="s">
        <v>173</v>
      </c>
      <c r="H280" s="355">
        <v>247</v>
      </c>
      <c r="I280" s="315">
        <v>0</v>
      </c>
      <c r="J280" s="314">
        <v>0</v>
      </c>
      <c r="K280" s="315">
        <v>0</v>
      </c>
      <c r="L280" s="315">
        <v>0</v>
      </c>
    </row>
    <row r="281" spans="1:12" ht="25.5" hidden="1" customHeight="1">
      <c r="A281" s="312">
        <v>3</v>
      </c>
      <c r="B281" s="308">
        <v>2</v>
      </c>
      <c r="C281" s="309">
        <v>2</v>
      </c>
      <c r="D281" s="309">
        <v>2</v>
      </c>
      <c r="E281" s="309"/>
      <c r="F281" s="311"/>
      <c r="G281" s="310" t="s">
        <v>174</v>
      </c>
      <c r="H281" s="355">
        <v>248</v>
      </c>
      <c r="I281" s="297">
        <f>I282</f>
        <v>0</v>
      </c>
      <c r="J281" s="298">
        <f>J282</f>
        <v>0</v>
      </c>
      <c r="K281" s="297">
        <f>K282</f>
        <v>0</v>
      </c>
      <c r="L281" s="298">
        <f>L282</f>
        <v>0</v>
      </c>
    </row>
    <row r="282" spans="1:12" ht="25.5" hidden="1" customHeight="1">
      <c r="A282" s="308">
        <v>3</v>
      </c>
      <c r="B282" s="309">
        <v>2</v>
      </c>
      <c r="C282" s="301">
        <v>2</v>
      </c>
      <c r="D282" s="301">
        <v>2</v>
      </c>
      <c r="E282" s="301">
        <v>1</v>
      </c>
      <c r="F282" s="304"/>
      <c r="G282" s="310" t="s">
        <v>174</v>
      </c>
      <c r="H282" s="355">
        <v>249</v>
      </c>
      <c r="I282" s="318">
        <f>SUM(I283:I284)</f>
        <v>0</v>
      </c>
      <c r="J282" s="340">
        <f>SUM(J283:J284)</f>
        <v>0</v>
      </c>
      <c r="K282" s="319">
        <f>SUM(K283:K284)</f>
        <v>0</v>
      </c>
      <c r="L282" s="319">
        <f>SUM(L283:L284)</f>
        <v>0</v>
      </c>
    </row>
    <row r="283" spans="1:12" ht="25.5" hidden="1" customHeight="1">
      <c r="A283" s="308">
        <v>3</v>
      </c>
      <c r="B283" s="309">
        <v>2</v>
      </c>
      <c r="C283" s="309">
        <v>2</v>
      </c>
      <c r="D283" s="309">
        <v>2</v>
      </c>
      <c r="E283" s="309">
        <v>1</v>
      </c>
      <c r="F283" s="311">
        <v>1</v>
      </c>
      <c r="G283" s="310" t="s">
        <v>175</v>
      </c>
      <c r="H283" s="355">
        <v>250</v>
      </c>
      <c r="I283" s="315">
        <v>0</v>
      </c>
      <c r="J283" s="315">
        <v>0</v>
      </c>
      <c r="K283" s="315">
        <v>0</v>
      </c>
      <c r="L283" s="315">
        <v>0</v>
      </c>
    </row>
    <row r="284" spans="1:12" ht="25.5" hidden="1" customHeight="1">
      <c r="A284" s="308">
        <v>3</v>
      </c>
      <c r="B284" s="309">
        <v>2</v>
      </c>
      <c r="C284" s="309">
        <v>2</v>
      </c>
      <c r="D284" s="309">
        <v>2</v>
      </c>
      <c r="E284" s="309">
        <v>1</v>
      </c>
      <c r="F284" s="311">
        <v>2</v>
      </c>
      <c r="G284" s="312" t="s">
        <v>176</v>
      </c>
      <c r="H284" s="355">
        <v>251</v>
      </c>
      <c r="I284" s="315">
        <v>0</v>
      </c>
      <c r="J284" s="315">
        <v>0</v>
      </c>
      <c r="K284" s="315">
        <v>0</v>
      </c>
      <c r="L284" s="315">
        <v>0</v>
      </c>
    </row>
    <row r="285" spans="1:12" ht="25.5" hidden="1" customHeight="1">
      <c r="A285" s="308">
        <v>3</v>
      </c>
      <c r="B285" s="309">
        <v>2</v>
      </c>
      <c r="C285" s="309">
        <v>2</v>
      </c>
      <c r="D285" s="309">
        <v>3</v>
      </c>
      <c r="E285" s="309"/>
      <c r="F285" s="311"/>
      <c r="G285" s="310" t="s">
        <v>177</v>
      </c>
      <c r="H285" s="355">
        <v>252</v>
      </c>
      <c r="I285" s="297">
        <f>I286</f>
        <v>0</v>
      </c>
      <c r="J285" s="338">
        <f>J286</f>
        <v>0</v>
      </c>
      <c r="K285" s="298">
        <f>K286</f>
        <v>0</v>
      </c>
      <c r="L285" s="298">
        <f>L286</f>
        <v>0</v>
      </c>
    </row>
    <row r="286" spans="1:12" ht="25.5" hidden="1" customHeight="1">
      <c r="A286" s="303">
        <v>3</v>
      </c>
      <c r="B286" s="309">
        <v>2</v>
      </c>
      <c r="C286" s="309">
        <v>2</v>
      </c>
      <c r="D286" s="309">
        <v>3</v>
      </c>
      <c r="E286" s="309">
        <v>1</v>
      </c>
      <c r="F286" s="311"/>
      <c r="G286" s="310" t="s">
        <v>177</v>
      </c>
      <c r="H286" s="355">
        <v>253</v>
      </c>
      <c r="I286" s="297">
        <f>I287+I288</f>
        <v>0</v>
      </c>
      <c r="J286" s="297">
        <f>J287+J288</f>
        <v>0</v>
      </c>
      <c r="K286" s="297">
        <f>K287+K288</f>
        <v>0</v>
      </c>
      <c r="L286" s="297">
        <f>L287+L288</f>
        <v>0</v>
      </c>
    </row>
    <row r="287" spans="1:12" ht="25.5" hidden="1" customHeight="1">
      <c r="A287" s="303">
        <v>3</v>
      </c>
      <c r="B287" s="309">
        <v>2</v>
      </c>
      <c r="C287" s="309">
        <v>2</v>
      </c>
      <c r="D287" s="309">
        <v>3</v>
      </c>
      <c r="E287" s="309">
        <v>1</v>
      </c>
      <c r="F287" s="311">
        <v>1</v>
      </c>
      <c r="G287" s="310" t="s">
        <v>178</v>
      </c>
      <c r="H287" s="355">
        <v>254</v>
      </c>
      <c r="I287" s="315">
        <v>0</v>
      </c>
      <c r="J287" s="315">
        <v>0</v>
      </c>
      <c r="K287" s="315">
        <v>0</v>
      </c>
      <c r="L287" s="315">
        <v>0</v>
      </c>
    </row>
    <row r="288" spans="1:12" ht="25.5" hidden="1" customHeight="1">
      <c r="A288" s="303">
        <v>3</v>
      </c>
      <c r="B288" s="309">
        <v>2</v>
      </c>
      <c r="C288" s="309">
        <v>2</v>
      </c>
      <c r="D288" s="309">
        <v>3</v>
      </c>
      <c r="E288" s="309">
        <v>1</v>
      </c>
      <c r="F288" s="311">
        <v>2</v>
      </c>
      <c r="G288" s="310" t="s">
        <v>179</v>
      </c>
      <c r="H288" s="355">
        <v>255</v>
      </c>
      <c r="I288" s="315">
        <v>0</v>
      </c>
      <c r="J288" s="315">
        <v>0</v>
      </c>
      <c r="K288" s="315">
        <v>0</v>
      </c>
      <c r="L288" s="315">
        <v>0</v>
      </c>
    </row>
    <row r="289" spans="1:12" hidden="1">
      <c r="A289" s="308">
        <v>3</v>
      </c>
      <c r="B289" s="309">
        <v>2</v>
      </c>
      <c r="C289" s="309">
        <v>2</v>
      </c>
      <c r="D289" s="309">
        <v>4</v>
      </c>
      <c r="E289" s="309"/>
      <c r="F289" s="311"/>
      <c r="G289" s="310" t="s">
        <v>180</v>
      </c>
      <c r="H289" s="355">
        <v>256</v>
      </c>
      <c r="I289" s="297">
        <f>I290</f>
        <v>0</v>
      </c>
      <c r="J289" s="338">
        <f>J290</f>
        <v>0</v>
      </c>
      <c r="K289" s="298">
        <f>K290</f>
        <v>0</v>
      </c>
      <c r="L289" s="298">
        <f>L290</f>
        <v>0</v>
      </c>
    </row>
    <row r="290" spans="1:12" hidden="1">
      <c r="A290" s="308">
        <v>3</v>
      </c>
      <c r="B290" s="309">
        <v>2</v>
      </c>
      <c r="C290" s="309">
        <v>2</v>
      </c>
      <c r="D290" s="309">
        <v>4</v>
      </c>
      <c r="E290" s="309">
        <v>1</v>
      </c>
      <c r="F290" s="311"/>
      <c r="G290" s="310" t="s">
        <v>180</v>
      </c>
      <c r="H290" s="355">
        <v>257</v>
      </c>
      <c r="I290" s="297">
        <f>SUM(I291:I292)</f>
        <v>0</v>
      </c>
      <c r="J290" s="338">
        <f>SUM(J291:J292)</f>
        <v>0</v>
      </c>
      <c r="K290" s="298">
        <f>SUM(K291:K292)</f>
        <v>0</v>
      </c>
      <c r="L290" s="298">
        <f>SUM(L291:L292)</f>
        <v>0</v>
      </c>
    </row>
    <row r="291" spans="1:12" ht="25.5" hidden="1" customHeight="1">
      <c r="A291" s="308">
        <v>3</v>
      </c>
      <c r="B291" s="309">
        <v>2</v>
      </c>
      <c r="C291" s="309">
        <v>2</v>
      </c>
      <c r="D291" s="309">
        <v>4</v>
      </c>
      <c r="E291" s="309">
        <v>1</v>
      </c>
      <c r="F291" s="311">
        <v>1</v>
      </c>
      <c r="G291" s="310" t="s">
        <v>181</v>
      </c>
      <c r="H291" s="355">
        <v>258</v>
      </c>
      <c r="I291" s="315">
        <v>0</v>
      </c>
      <c r="J291" s="315">
        <v>0</v>
      </c>
      <c r="K291" s="315">
        <v>0</v>
      </c>
      <c r="L291" s="315">
        <v>0</v>
      </c>
    </row>
    <row r="292" spans="1:12" ht="25.5" hidden="1" customHeight="1">
      <c r="A292" s="303">
        <v>3</v>
      </c>
      <c r="B292" s="301">
        <v>2</v>
      </c>
      <c r="C292" s="301">
        <v>2</v>
      </c>
      <c r="D292" s="301">
        <v>4</v>
      </c>
      <c r="E292" s="301">
        <v>1</v>
      </c>
      <c r="F292" s="304">
        <v>2</v>
      </c>
      <c r="G292" s="312" t="s">
        <v>182</v>
      </c>
      <c r="H292" s="355">
        <v>259</v>
      </c>
      <c r="I292" s="315">
        <v>0</v>
      </c>
      <c r="J292" s="315">
        <v>0</v>
      </c>
      <c r="K292" s="315">
        <v>0</v>
      </c>
      <c r="L292" s="315">
        <v>0</v>
      </c>
    </row>
    <row r="293" spans="1:12" hidden="1">
      <c r="A293" s="308">
        <v>3</v>
      </c>
      <c r="B293" s="309">
        <v>2</v>
      </c>
      <c r="C293" s="309">
        <v>2</v>
      </c>
      <c r="D293" s="309">
        <v>5</v>
      </c>
      <c r="E293" s="309"/>
      <c r="F293" s="311"/>
      <c r="G293" s="310" t="s">
        <v>183</v>
      </c>
      <c r="H293" s="355">
        <v>260</v>
      </c>
      <c r="I293" s="297">
        <f t="shared" ref="I293:L294" si="26">I294</f>
        <v>0</v>
      </c>
      <c r="J293" s="338">
        <f t="shared" si="26"/>
        <v>0</v>
      </c>
      <c r="K293" s="298">
        <f t="shared" si="26"/>
        <v>0</v>
      </c>
      <c r="L293" s="298">
        <f t="shared" si="26"/>
        <v>0</v>
      </c>
    </row>
    <row r="294" spans="1:12" hidden="1">
      <c r="A294" s="308">
        <v>3</v>
      </c>
      <c r="B294" s="309">
        <v>2</v>
      </c>
      <c r="C294" s="309">
        <v>2</v>
      </c>
      <c r="D294" s="309">
        <v>5</v>
      </c>
      <c r="E294" s="309">
        <v>1</v>
      </c>
      <c r="F294" s="311"/>
      <c r="G294" s="310" t="s">
        <v>183</v>
      </c>
      <c r="H294" s="355">
        <v>261</v>
      </c>
      <c r="I294" s="297">
        <f t="shared" si="26"/>
        <v>0</v>
      </c>
      <c r="J294" s="338">
        <f t="shared" si="26"/>
        <v>0</v>
      </c>
      <c r="K294" s="298">
        <f t="shared" si="26"/>
        <v>0</v>
      </c>
      <c r="L294" s="298">
        <f t="shared" si="26"/>
        <v>0</v>
      </c>
    </row>
    <row r="295" spans="1:12" hidden="1">
      <c r="A295" s="308">
        <v>3</v>
      </c>
      <c r="B295" s="309">
        <v>2</v>
      </c>
      <c r="C295" s="309">
        <v>2</v>
      </c>
      <c r="D295" s="309">
        <v>5</v>
      </c>
      <c r="E295" s="309">
        <v>1</v>
      </c>
      <c r="F295" s="311">
        <v>1</v>
      </c>
      <c r="G295" s="310" t="s">
        <v>183</v>
      </c>
      <c r="H295" s="355">
        <v>262</v>
      </c>
      <c r="I295" s="315">
        <v>0</v>
      </c>
      <c r="J295" s="315">
        <v>0</v>
      </c>
      <c r="K295" s="315">
        <v>0</v>
      </c>
      <c r="L295" s="315">
        <v>0</v>
      </c>
    </row>
    <row r="296" spans="1:12" hidden="1">
      <c r="A296" s="308">
        <v>3</v>
      </c>
      <c r="B296" s="309">
        <v>2</v>
      </c>
      <c r="C296" s="309">
        <v>2</v>
      </c>
      <c r="D296" s="309">
        <v>6</v>
      </c>
      <c r="E296" s="309"/>
      <c r="F296" s="311"/>
      <c r="G296" s="310" t="s">
        <v>167</v>
      </c>
      <c r="H296" s="355">
        <v>263</v>
      </c>
      <c r="I296" s="297">
        <f t="shared" ref="I296:L297" si="27">I297</f>
        <v>0</v>
      </c>
      <c r="J296" s="374">
        <f t="shared" si="27"/>
        <v>0</v>
      </c>
      <c r="K296" s="298">
        <f t="shared" si="27"/>
        <v>0</v>
      </c>
      <c r="L296" s="298">
        <f t="shared" si="27"/>
        <v>0</v>
      </c>
    </row>
    <row r="297" spans="1:12" hidden="1">
      <c r="A297" s="308">
        <v>3</v>
      </c>
      <c r="B297" s="309">
        <v>2</v>
      </c>
      <c r="C297" s="309">
        <v>2</v>
      </c>
      <c r="D297" s="309">
        <v>6</v>
      </c>
      <c r="E297" s="309">
        <v>1</v>
      </c>
      <c r="F297" s="311"/>
      <c r="G297" s="310" t="s">
        <v>167</v>
      </c>
      <c r="H297" s="355">
        <v>264</v>
      </c>
      <c r="I297" s="297">
        <f t="shared" si="27"/>
        <v>0</v>
      </c>
      <c r="J297" s="374">
        <f t="shared" si="27"/>
        <v>0</v>
      </c>
      <c r="K297" s="298">
        <f t="shared" si="27"/>
        <v>0</v>
      </c>
      <c r="L297" s="298">
        <f t="shared" si="27"/>
        <v>0</v>
      </c>
    </row>
    <row r="298" spans="1:12" hidden="1">
      <c r="A298" s="308">
        <v>3</v>
      </c>
      <c r="B298" s="330">
        <v>2</v>
      </c>
      <c r="C298" s="330">
        <v>2</v>
      </c>
      <c r="D298" s="309">
        <v>6</v>
      </c>
      <c r="E298" s="330">
        <v>1</v>
      </c>
      <c r="F298" s="331">
        <v>1</v>
      </c>
      <c r="G298" s="332" t="s">
        <v>167</v>
      </c>
      <c r="H298" s="355">
        <v>265</v>
      </c>
      <c r="I298" s="315">
        <v>0</v>
      </c>
      <c r="J298" s="315">
        <v>0</v>
      </c>
      <c r="K298" s="315">
        <v>0</v>
      </c>
      <c r="L298" s="315">
        <v>0</v>
      </c>
    </row>
    <row r="299" spans="1:12" hidden="1">
      <c r="A299" s="312">
        <v>3</v>
      </c>
      <c r="B299" s="308">
        <v>2</v>
      </c>
      <c r="C299" s="309">
        <v>2</v>
      </c>
      <c r="D299" s="309">
        <v>7</v>
      </c>
      <c r="E299" s="309"/>
      <c r="F299" s="311"/>
      <c r="G299" s="310" t="s">
        <v>168</v>
      </c>
      <c r="H299" s="355">
        <v>266</v>
      </c>
      <c r="I299" s="297">
        <f>I300</f>
        <v>0</v>
      </c>
      <c r="J299" s="374">
        <f>J300</f>
        <v>0</v>
      </c>
      <c r="K299" s="298">
        <f>K300</f>
        <v>0</v>
      </c>
      <c r="L299" s="298">
        <f>L300</f>
        <v>0</v>
      </c>
    </row>
    <row r="300" spans="1:12" hidden="1">
      <c r="A300" s="312">
        <v>3</v>
      </c>
      <c r="B300" s="308">
        <v>2</v>
      </c>
      <c r="C300" s="309">
        <v>2</v>
      </c>
      <c r="D300" s="309">
        <v>7</v>
      </c>
      <c r="E300" s="309">
        <v>1</v>
      </c>
      <c r="F300" s="311"/>
      <c r="G300" s="310" t="s">
        <v>168</v>
      </c>
      <c r="H300" s="355">
        <v>267</v>
      </c>
      <c r="I300" s="297">
        <f>I301+I302</f>
        <v>0</v>
      </c>
      <c r="J300" s="297">
        <f>J301+J302</f>
        <v>0</v>
      </c>
      <c r="K300" s="297">
        <f>K301+K302</f>
        <v>0</v>
      </c>
      <c r="L300" s="297">
        <f>L301+L302</f>
        <v>0</v>
      </c>
    </row>
    <row r="301" spans="1:12" ht="25.5" hidden="1" customHeight="1">
      <c r="A301" s="312">
        <v>3</v>
      </c>
      <c r="B301" s="308">
        <v>2</v>
      </c>
      <c r="C301" s="308">
        <v>2</v>
      </c>
      <c r="D301" s="309">
        <v>7</v>
      </c>
      <c r="E301" s="309">
        <v>1</v>
      </c>
      <c r="F301" s="311">
        <v>1</v>
      </c>
      <c r="G301" s="310" t="s">
        <v>169</v>
      </c>
      <c r="H301" s="355">
        <v>268</v>
      </c>
      <c r="I301" s="315">
        <v>0</v>
      </c>
      <c r="J301" s="315">
        <v>0</v>
      </c>
      <c r="K301" s="315">
        <v>0</v>
      </c>
      <c r="L301" s="315">
        <v>0</v>
      </c>
    </row>
    <row r="302" spans="1:12" ht="25.5" hidden="1" customHeight="1">
      <c r="A302" s="312">
        <v>3</v>
      </c>
      <c r="B302" s="308">
        <v>2</v>
      </c>
      <c r="C302" s="308">
        <v>2</v>
      </c>
      <c r="D302" s="309">
        <v>7</v>
      </c>
      <c r="E302" s="309">
        <v>1</v>
      </c>
      <c r="F302" s="311">
        <v>2</v>
      </c>
      <c r="G302" s="310" t="s">
        <v>170</v>
      </c>
      <c r="H302" s="355">
        <v>269</v>
      </c>
      <c r="I302" s="315">
        <v>0</v>
      </c>
      <c r="J302" s="315">
        <v>0</v>
      </c>
      <c r="K302" s="315">
        <v>0</v>
      </c>
      <c r="L302" s="315">
        <v>0</v>
      </c>
    </row>
    <row r="303" spans="1:12" ht="25.5" hidden="1" customHeight="1">
      <c r="A303" s="316">
        <v>3</v>
      </c>
      <c r="B303" s="316">
        <v>3</v>
      </c>
      <c r="C303" s="293"/>
      <c r="D303" s="294"/>
      <c r="E303" s="294"/>
      <c r="F303" s="296"/>
      <c r="G303" s="295" t="s">
        <v>184</v>
      </c>
      <c r="H303" s="355">
        <v>270</v>
      </c>
      <c r="I303" s="297">
        <f>SUM(I304+I336)</f>
        <v>0</v>
      </c>
      <c r="J303" s="374">
        <f>SUM(J304+J336)</f>
        <v>0</v>
      </c>
      <c r="K303" s="298">
        <f>SUM(K304+K336)</f>
        <v>0</v>
      </c>
      <c r="L303" s="298">
        <f>SUM(L304+L336)</f>
        <v>0</v>
      </c>
    </row>
    <row r="304" spans="1:12" ht="38.25" hidden="1" customHeight="1">
      <c r="A304" s="312">
        <v>3</v>
      </c>
      <c r="B304" s="312">
        <v>3</v>
      </c>
      <c r="C304" s="308">
        <v>1</v>
      </c>
      <c r="D304" s="309"/>
      <c r="E304" s="309"/>
      <c r="F304" s="311"/>
      <c r="G304" s="310" t="s">
        <v>342</v>
      </c>
      <c r="H304" s="355">
        <v>271</v>
      </c>
      <c r="I304" s="297">
        <f>SUM(I305+I314+I318+I322+I326+I329+I332)</f>
        <v>0</v>
      </c>
      <c r="J304" s="374">
        <f>SUM(J305+J314+J318+J322+J326+J329+J332)</f>
        <v>0</v>
      </c>
      <c r="K304" s="298">
        <f>SUM(K305+K314+K318+K322+K326+K329+K332)</f>
        <v>0</v>
      </c>
      <c r="L304" s="298">
        <f>SUM(L305+L314+L318+L322+L326+L329+L332)</f>
        <v>0</v>
      </c>
    </row>
    <row r="305" spans="1:12" hidden="1">
      <c r="A305" s="312">
        <v>3</v>
      </c>
      <c r="B305" s="312">
        <v>3</v>
      </c>
      <c r="C305" s="308">
        <v>1</v>
      </c>
      <c r="D305" s="309">
        <v>1</v>
      </c>
      <c r="E305" s="309"/>
      <c r="F305" s="311"/>
      <c r="G305" s="310" t="s">
        <v>171</v>
      </c>
      <c r="H305" s="355">
        <v>272</v>
      </c>
      <c r="I305" s="297">
        <f>SUM(I306+I308+I311)</f>
        <v>0</v>
      </c>
      <c r="J305" s="297">
        <f>SUM(J306+J308+J311)</f>
        <v>0</v>
      </c>
      <c r="K305" s="297">
        <f>SUM(K306+K308+K311)</f>
        <v>0</v>
      </c>
      <c r="L305" s="297">
        <f>SUM(L306+L308+L311)</f>
        <v>0</v>
      </c>
    </row>
    <row r="306" spans="1:12" hidden="1">
      <c r="A306" s="312">
        <v>3</v>
      </c>
      <c r="B306" s="312">
        <v>3</v>
      </c>
      <c r="C306" s="308">
        <v>1</v>
      </c>
      <c r="D306" s="309">
        <v>1</v>
      </c>
      <c r="E306" s="309">
        <v>1</v>
      </c>
      <c r="F306" s="311"/>
      <c r="G306" s="310" t="s">
        <v>151</v>
      </c>
      <c r="H306" s="355">
        <v>273</v>
      </c>
      <c r="I306" s="297">
        <f>SUM(I307:I307)</f>
        <v>0</v>
      </c>
      <c r="J306" s="374">
        <f>SUM(J307:J307)</f>
        <v>0</v>
      </c>
      <c r="K306" s="298">
        <f>SUM(K307:K307)</f>
        <v>0</v>
      </c>
      <c r="L306" s="298">
        <f>SUM(L307:L307)</f>
        <v>0</v>
      </c>
    </row>
    <row r="307" spans="1:12" hidden="1">
      <c r="A307" s="312">
        <v>3</v>
      </c>
      <c r="B307" s="312">
        <v>3</v>
      </c>
      <c r="C307" s="308">
        <v>1</v>
      </c>
      <c r="D307" s="309">
        <v>1</v>
      </c>
      <c r="E307" s="309">
        <v>1</v>
      </c>
      <c r="F307" s="311">
        <v>1</v>
      </c>
      <c r="G307" s="310" t="s">
        <v>151</v>
      </c>
      <c r="H307" s="355">
        <v>274</v>
      </c>
      <c r="I307" s="315">
        <v>0</v>
      </c>
      <c r="J307" s="315">
        <v>0</v>
      </c>
      <c r="K307" s="315">
        <v>0</v>
      </c>
      <c r="L307" s="315">
        <v>0</v>
      </c>
    </row>
    <row r="308" spans="1:12" hidden="1">
      <c r="A308" s="312">
        <v>3</v>
      </c>
      <c r="B308" s="312">
        <v>3</v>
      </c>
      <c r="C308" s="308">
        <v>1</v>
      </c>
      <c r="D308" s="309">
        <v>1</v>
      </c>
      <c r="E308" s="309">
        <v>2</v>
      </c>
      <c r="F308" s="311"/>
      <c r="G308" s="310" t="s">
        <v>172</v>
      </c>
      <c r="H308" s="355">
        <v>275</v>
      </c>
      <c r="I308" s="297">
        <f>SUM(I309:I310)</f>
        <v>0</v>
      </c>
      <c r="J308" s="297">
        <f>SUM(J309:J310)</f>
        <v>0</v>
      </c>
      <c r="K308" s="297">
        <f>SUM(K309:K310)</f>
        <v>0</v>
      </c>
      <c r="L308" s="297">
        <f>SUM(L309:L310)</f>
        <v>0</v>
      </c>
    </row>
    <row r="309" spans="1:12" hidden="1">
      <c r="A309" s="312">
        <v>3</v>
      </c>
      <c r="B309" s="312">
        <v>3</v>
      </c>
      <c r="C309" s="308">
        <v>1</v>
      </c>
      <c r="D309" s="309">
        <v>1</v>
      </c>
      <c r="E309" s="309">
        <v>2</v>
      </c>
      <c r="F309" s="311">
        <v>1</v>
      </c>
      <c r="G309" s="310" t="s">
        <v>153</v>
      </c>
      <c r="H309" s="355">
        <v>276</v>
      </c>
      <c r="I309" s="315">
        <v>0</v>
      </c>
      <c r="J309" s="315">
        <v>0</v>
      </c>
      <c r="K309" s="315">
        <v>0</v>
      </c>
      <c r="L309" s="315">
        <v>0</v>
      </c>
    </row>
    <row r="310" spans="1:12" hidden="1">
      <c r="A310" s="312">
        <v>3</v>
      </c>
      <c r="B310" s="312">
        <v>3</v>
      </c>
      <c r="C310" s="308">
        <v>1</v>
      </c>
      <c r="D310" s="309">
        <v>1</v>
      </c>
      <c r="E310" s="309">
        <v>2</v>
      </c>
      <c r="F310" s="311">
        <v>2</v>
      </c>
      <c r="G310" s="310" t="s">
        <v>154</v>
      </c>
      <c r="H310" s="355">
        <v>277</v>
      </c>
      <c r="I310" s="315">
        <v>0</v>
      </c>
      <c r="J310" s="315">
        <v>0</v>
      </c>
      <c r="K310" s="315">
        <v>0</v>
      </c>
      <c r="L310" s="315">
        <v>0</v>
      </c>
    </row>
    <row r="311" spans="1:12" hidden="1">
      <c r="A311" s="312">
        <v>3</v>
      </c>
      <c r="B311" s="312">
        <v>3</v>
      </c>
      <c r="C311" s="308">
        <v>1</v>
      </c>
      <c r="D311" s="309">
        <v>1</v>
      </c>
      <c r="E311" s="309">
        <v>3</v>
      </c>
      <c r="F311" s="311"/>
      <c r="G311" s="310" t="s">
        <v>155</v>
      </c>
      <c r="H311" s="355">
        <v>278</v>
      </c>
      <c r="I311" s="297">
        <f>SUM(I312:I313)</f>
        <v>0</v>
      </c>
      <c r="J311" s="297">
        <f>SUM(J312:J313)</f>
        <v>0</v>
      </c>
      <c r="K311" s="297">
        <f>SUM(K312:K313)</f>
        <v>0</v>
      </c>
      <c r="L311" s="297">
        <f>SUM(L312:L313)</f>
        <v>0</v>
      </c>
    </row>
    <row r="312" spans="1:12" hidden="1">
      <c r="A312" s="312">
        <v>3</v>
      </c>
      <c r="B312" s="312">
        <v>3</v>
      </c>
      <c r="C312" s="308">
        <v>1</v>
      </c>
      <c r="D312" s="309">
        <v>1</v>
      </c>
      <c r="E312" s="309">
        <v>3</v>
      </c>
      <c r="F312" s="311">
        <v>1</v>
      </c>
      <c r="G312" s="310" t="s">
        <v>156</v>
      </c>
      <c r="H312" s="355">
        <v>279</v>
      </c>
      <c r="I312" s="315">
        <v>0</v>
      </c>
      <c r="J312" s="315">
        <v>0</v>
      </c>
      <c r="K312" s="315">
        <v>0</v>
      </c>
      <c r="L312" s="315">
        <v>0</v>
      </c>
    </row>
    <row r="313" spans="1:12" hidden="1">
      <c r="A313" s="312">
        <v>3</v>
      </c>
      <c r="B313" s="312">
        <v>3</v>
      </c>
      <c r="C313" s="308">
        <v>1</v>
      </c>
      <c r="D313" s="309">
        <v>1</v>
      </c>
      <c r="E313" s="309">
        <v>3</v>
      </c>
      <c r="F313" s="311">
        <v>2</v>
      </c>
      <c r="G313" s="310" t="s">
        <v>173</v>
      </c>
      <c r="H313" s="355">
        <v>280</v>
      </c>
      <c r="I313" s="315">
        <v>0</v>
      </c>
      <c r="J313" s="315">
        <v>0</v>
      </c>
      <c r="K313" s="315">
        <v>0</v>
      </c>
      <c r="L313" s="315">
        <v>0</v>
      </c>
    </row>
    <row r="314" spans="1:12" hidden="1">
      <c r="A314" s="328">
        <v>3</v>
      </c>
      <c r="B314" s="303">
        <v>3</v>
      </c>
      <c r="C314" s="308">
        <v>1</v>
      </c>
      <c r="D314" s="309">
        <v>2</v>
      </c>
      <c r="E314" s="309"/>
      <c r="F314" s="311"/>
      <c r="G314" s="310" t="s">
        <v>185</v>
      </c>
      <c r="H314" s="355">
        <v>281</v>
      </c>
      <c r="I314" s="297">
        <f>I315</f>
        <v>0</v>
      </c>
      <c r="J314" s="374">
        <f>J315</f>
        <v>0</v>
      </c>
      <c r="K314" s="298">
        <f>K315</f>
        <v>0</v>
      </c>
      <c r="L314" s="298">
        <f>L315</f>
        <v>0</v>
      </c>
    </row>
    <row r="315" spans="1:12" hidden="1">
      <c r="A315" s="328">
        <v>3</v>
      </c>
      <c r="B315" s="328">
        <v>3</v>
      </c>
      <c r="C315" s="303">
        <v>1</v>
      </c>
      <c r="D315" s="301">
        <v>2</v>
      </c>
      <c r="E315" s="301">
        <v>1</v>
      </c>
      <c r="F315" s="304"/>
      <c r="G315" s="310" t="s">
        <v>185</v>
      </c>
      <c r="H315" s="355">
        <v>282</v>
      </c>
      <c r="I315" s="318">
        <f>SUM(I316:I317)</f>
        <v>0</v>
      </c>
      <c r="J315" s="375">
        <f>SUM(J316:J317)</f>
        <v>0</v>
      </c>
      <c r="K315" s="319">
        <f>SUM(K316:K317)</f>
        <v>0</v>
      </c>
      <c r="L315" s="319">
        <f>SUM(L316:L317)</f>
        <v>0</v>
      </c>
    </row>
    <row r="316" spans="1:12" ht="25.5" hidden="1" customHeight="1">
      <c r="A316" s="312">
        <v>3</v>
      </c>
      <c r="B316" s="312">
        <v>3</v>
      </c>
      <c r="C316" s="308">
        <v>1</v>
      </c>
      <c r="D316" s="309">
        <v>2</v>
      </c>
      <c r="E316" s="309">
        <v>1</v>
      </c>
      <c r="F316" s="311">
        <v>1</v>
      </c>
      <c r="G316" s="310" t="s">
        <v>186</v>
      </c>
      <c r="H316" s="355">
        <v>283</v>
      </c>
      <c r="I316" s="315">
        <v>0</v>
      </c>
      <c r="J316" s="315">
        <v>0</v>
      </c>
      <c r="K316" s="315">
        <v>0</v>
      </c>
      <c r="L316" s="315">
        <v>0</v>
      </c>
    </row>
    <row r="317" spans="1:12" hidden="1">
      <c r="A317" s="320">
        <v>3</v>
      </c>
      <c r="B317" s="358">
        <v>3</v>
      </c>
      <c r="C317" s="329">
        <v>1</v>
      </c>
      <c r="D317" s="330">
        <v>2</v>
      </c>
      <c r="E317" s="330">
        <v>1</v>
      </c>
      <c r="F317" s="331">
        <v>2</v>
      </c>
      <c r="G317" s="332" t="s">
        <v>187</v>
      </c>
      <c r="H317" s="355">
        <v>284</v>
      </c>
      <c r="I317" s="315">
        <v>0</v>
      </c>
      <c r="J317" s="315">
        <v>0</v>
      </c>
      <c r="K317" s="315">
        <v>0</v>
      </c>
      <c r="L317" s="315">
        <v>0</v>
      </c>
    </row>
    <row r="318" spans="1:12" ht="25.5" hidden="1" customHeight="1">
      <c r="A318" s="308">
        <v>3</v>
      </c>
      <c r="B318" s="310">
        <v>3</v>
      </c>
      <c r="C318" s="308">
        <v>1</v>
      </c>
      <c r="D318" s="309">
        <v>3</v>
      </c>
      <c r="E318" s="309"/>
      <c r="F318" s="311"/>
      <c r="G318" s="310" t="s">
        <v>188</v>
      </c>
      <c r="H318" s="355">
        <v>285</v>
      </c>
      <c r="I318" s="297">
        <f>I319</f>
        <v>0</v>
      </c>
      <c r="J318" s="374">
        <f>J319</f>
        <v>0</v>
      </c>
      <c r="K318" s="298">
        <f>K319</f>
        <v>0</v>
      </c>
      <c r="L318" s="298">
        <f>L319</f>
        <v>0</v>
      </c>
    </row>
    <row r="319" spans="1:12" ht="25.5" hidden="1" customHeight="1">
      <c r="A319" s="308">
        <v>3</v>
      </c>
      <c r="B319" s="332">
        <v>3</v>
      </c>
      <c r="C319" s="329">
        <v>1</v>
      </c>
      <c r="D319" s="330">
        <v>3</v>
      </c>
      <c r="E319" s="330">
        <v>1</v>
      </c>
      <c r="F319" s="331"/>
      <c r="G319" s="310" t="s">
        <v>188</v>
      </c>
      <c r="H319" s="355">
        <v>286</v>
      </c>
      <c r="I319" s="298">
        <f>I320+I321</f>
        <v>0</v>
      </c>
      <c r="J319" s="298">
        <f>J320+J321</f>
        <v>0</v>
      </c>
      <c r="K319" s="298">
        <f>K320+K321</f>
        <v>0</v>
      </c>
      <c r="L319" s="298">
        <f>L320+L321</f>
        <v>0</v>
      </c>
    </row>
    <row r="320" spans="1:12" ht="25.5" hidden="1" customHeight="1">
      <c r="A320" s="308">
        <v>3</v>
      </c>
      <c r="B320" s="310">
        <v>3</v>
      </c>
      <c r="C320" s="308">
        <v>1</v>
      </c>
      <c r="D320" s="309">
        <v>3</v>
      </c>
      <c r="E320" s="309">
        <v>1</v>
      </c>
      <c r="F320" s="311">
        <v>1</v>
      </c>
      <c r="G320" s="310" t="s">
        <v>189</v>
      </c>
      <c r="H320" s="355">
        <v>287</v>
      </c>
      <c r="I320" s="363">
        <v>0</v>
      </c>
      <c r="J320" s="363">
        <v>0</v>
      </c>
      <c r="K320" s="363">
        <v>0</v>
      </c>
      <c r="L320" s="362">
        <v>0</v>
      </c>
    </row>
    <row r="321" spans="1:12" ht="25.5" hidden="1" customHeight="1">
      <c r="A321" s="308">
        <v>3</v>
      </c>
      <c r="B321" s="310">
        <v>3</v>
      </c>
      <c r="C321" s="308">
        <v>1</v>
      </c>
      <c r="D321" s="309">
        <v>3</v>
      </c>
      <c r="E321" s="309">
        <v>1</v>
      </c>
      <c r="F321" s="311">
        <v>2</v>
      </c>
      <c r="G321" s="310" t="s">
        <v>190</v>
      </c>
      <c r="H321" s="355">
        <v>288</v>
      </c>
      <c r="I321" s="315">
        <v>0</v>
      </c>
      <c r="J321" s="315">
        <v>0</v>
      </c>
      <c r="K321" s="315">
        <v>0</v>
      </c>
      <c r="L321" s="315">
        <v>0</v>
      </c>
    </row>
    <row r="322" spans="1:12" hidden="1">
      <c r="A322" s="308">
        <v>3</v>
      </c>
      <c r="B322" s="310">
        <v>3</v>
      </c>
      <c r="C322" s="308">
        <v>1</v>
      </c>
      <c r="D322" s="309">
        <v>4</v>
      </c>
      <c r="E322" s="309"/>
      <c r="F322" s="311"/>
      <c r="G322" s="310" t="s">
        <v>191</v>
      </c>
      <c r="H322" s="355">
        <v>289</v>
      </c>
      <c r="I322" s="297">
        <f>I323</f>
        <v>0</v>
      </c>
      <c r="J322" s="374">
        <f>J323</f>
        <v>0</v>
      </c>
      <c r="K322" s="298">
        <f>K323</f>
        <v>0</v>
      </c>
      <c r="L322" s="298">
        <f>L323</f>
        <v>0</v>
      </c>
    </row>
    <row r="323" spans="1:12" hidden="1">
      <c r="A323" s="312">
        <v>3</v>
      </c>
      <c r="B323" s="308">
        <v>3</v>
      </c>
      <c r="C323" s="309">
        <v>1</v>
      </c>
      <c r="D323" s="309">
        <v>4</v>
      </c>
      <c r="E323" s="309">
        <v>1</v>
      </c>
      <c r="F323" s="311"/>
      <c r="G323" s="310" t="s">
        <v>191</v>
      </c>
      <c r="H323" s="355">
        <v>290</v>
      </c>
      <c r="I323" s="297">
        <f>SUM(I324:I325)</f>
        <v>0</v>
      </c>
      <c r="J323" s="297">
        <f>SUM(J324:J325)</f>
        <v>0</v>
      </c>
      <c r="K323" s="297">
        <f>SUM(K324:K325)</f>
        <v>0</v>
      </c>
      <c r="L323" s="297">
        <f>SUM(L324:L325)</f>
        <v>0</v>
      </c>
    </row>
    <row r="324" spans="1:12" hidden="1">
      <c r="A324" s="312">
        <v>3</v>
      </c>
      <c r="B324" s="308">
        <v>3</v>
      </c>
      <c r="C324" s="309">
        <v>1</v>
      </c>
      <c r="D324" s="309">
        <v>4</v>
      </c>
      <c r="E324" s="309">
        <v>1</v>
      </c>
      <c r="F324" s="311">
        <v>1</v>
      </c>
      <c r="G324" s="310" t="s">
        <v>192</v>
      </c>
      <c r="H324" s="355">
        <v>291</v>
      </c>
      <c r="I324" s="314">
        <v>0</v>
      </c>
      <c r="J324" s="315">
        <v>0</v>
      </c>
      <c r="K324" s="315">
        <v>0</v>
      </c>
      <c r="L324" s="314">
        <v>0</v>
      </c>
    </row>
    <row r="325" spans="1:12" hidden="1">
      <c r="A325" s="308">
        <v>3</v>
      </c>
      <c r="B325" s="309">
        <v>3</v>
      </c>
      <c r="C325" s="309">
        <v>1</v>
      </c>
      <c r="D325" s="309">
        <v>4</v>
      </c>
      <c r="E325" s="309">
        <v>1</v>
      </c>
      <c r="F325" s="311">
        <v>2</v>
      </c>
      <c r="G325" s="310" t="s">
        <v>193</v>
      </c>
      <c r="H325" s="355">
        <v>292</v>
      </c>
      <c r="I325" s="315">
        <v>0</v>
      </c>
      <c r="J325" s="363">
        <v>0</v>
      </c>
      <c r="K325" s="363">
        <v>0</v>
      </c>
      <c r="L325" s="362">
        <v>0</v>
      </c>
    </row>
    <row r="326" spans="1:12" hidden="1">
      <c r="A326" s="308">
        <v>3</v>
      </c>
      <c r="B326" s="309">
        <v>3</v>
      </c>
      <c r="C326" s="309">
        <v>1</v>
      </c>
      <c r="D326" s="309">
        <v>5</v>
      </c>
      <c r="E326" s="309"/>
      <c r="F326" s="311"/>
      <c r="G326" s="310" t="s">
        <v>194</v>
      </c>
      <c r="H326" s="355">
        <v>293</v>
      </c>
      <c r="I326" s="319">
        <f t="shared" ref="I326:L327" si="28">I327</f>
        <v>0</v>
      </c>
      <c r="J326" s="374">
        <f t="shared" si="28"/>
        <v>0</v>
      </c>
      <c r="K326" s="298">
        <f t="shared" si="28"/>
        <v>0</v>
      </c>
      <c r="L326" s="298">
        <f t="shared" si="28"/>
        <v>0</v>
      </c>
    </row>
    <row r="327" spans="1:12" hidden="1">
      <c r="A327" s="303">
        <v>3</v>
      </c>
      <c r="B327" s="330">
        <v>3</v>
      </c>
      <c r="C327" s="330">
        <v>1</v>
      </c>
      <c r="D327" s="330">
        <v>5</v>
      </c>
      <c r="E327" s="330">
        <v>1</v>
      </c>
      <c r="F327" s="331"/>
      <c r="G327" s="310" t="s">
        <v>194</v>
      </c>
      <c r="H327" s="355">
        <v>294</v>
      </c>
      <c r="I327" s="298">
        <f t="shared" si="28"/>
        <v>0</v>
      </c>
      <c r="J327" s="375">
        <f t="shared" si="28"/>
        <v>0</v>
      </c>
      <c r="K327" s="319">
        <f t="shared" si="28"/>
        <v>0</v>
      </c>
      <c r="L327" s="319">
        <f t="shared" si="28"/>
        <v>0</v>
      </c>
    </row>
    <row r="328" spans="1:12" hidden="1">
      <c r="A328" s="308">
        <v>3</v>
      </c>
      <c r="B328" s="309">
        <v>3</v>
      </c>
      <c r="C328" s="309">
        <v>1</v>
      </c>
      <c r="D328" s="309">
        <v>5</v>
      </c>
      <c r="E328" s="309">
        <v>1</v>
      </c>
      <c r="F328" s="311">
        <v>1</v>
      </c>
      <c r="G328" s="310" t="s">
        <v>343</v>
      </c>
      <c r="H328" s="355">
        <v>295</v>
      </c>
      <c r="I328" s="315">
        <v>0</v>
      </c>
      <c r="J328" s="363">
        <v>0</v>
      </c>
      <c r="K328" s="363">
        <v>0</v>
      </c>
      <c r="L328" s="362">
        <v>0</v>
      </c>
    </row>
    <row r="329" spans="1:12" hidden="1">
      <c r="A329" s="308">
        <v>3</v>
      </c>
      <c r="B329" s="309">
        <v>3</v>
      </c>
      <c r="C329" s="309">
        <v>1</v>
      </c>
      <c r="D329" s="309">
        <v>6</v>
      </c>
      <c r="E329" s="309"/>
      <c r="F329" s="311"/>
      <c r="G329" s="310" t="s">
        <v>167</v>
      </c>
      <c r="H329" s="355">
        <v>296</v>
      </c>
      <c r="I329" s="298">
        <f t="shared" ref="I329:L330" si="29">I330</f>
        <v>0</v>
      </c>
      <c r="J329" s="374">
        <f t="shared" si="29"/>
        <v>0</v>
      </c>
      <c r="K329" s="298">
        <f t="shared" si="29"/>
        <v>0</v>
      </c>
      <c r="L329" s="298">
        <f t="shared" si="29"/>
        <v>0</v>
      </c>
    </row>
    <row r="330" spans="1:12" hidden="1">
      <c r="A330" s="308">
        <v>3</v>
      </c>
      <c r="B330" s="309">
        <v>3</v>
      </c>
      <c r="C330" s="309">
        <v>1</v>
      </c>
      <c r="D330" s="309">
        <v>6</v>
      </c>
      <c r="E330" s="309">
        <v>1</v>
      </c>
      <c r="F330" s="311"/>
      <c r="G330" s="310" t="s">
        <v>167</v>
      </c>
      <c r="H330" s="355">
        <v>297</v>
      </c>
      <c r="I330" s="297">
        <f t="shared" si="29"/>
        <v>0</v>
      </c>
      <c r="J330" s="374">
        <f t="shared" si="29"/>
        <v>0</v>
      </c>
      <c r="K330" s="298">
        <f t="shared" si="29"/>
        <v>0</v>
      </c>
      <c r="L330" s="298">
        <f t="shared" si="29"/>
        <v>0</v>
      </c>
    </row>
    <row r="331" spans="1:12" hidden="1">
      <c r="A331" s="308">
        <v>3</v>
      </c>
      <c r="B331" s="309">
        <v>3</v>
      </c>
      <c r="C331" s="309">
        <v>1</v>
      </c>
      <c r="D331" s="309">
        <v>6</v>
      </c>
      <c r="E331" s="309">
        <v>1</v>
      </c>
      <c r="F331" s="311">
        <v>1</v>
      </c>
      <c r="G331" s="310" t="s">
        <v>167</v>
      </c>
      <c r="H331" s="355">
        <v>298</v>
      </c>
      <c r="I331" s="363">
        <v>0</v>
      </c>
      <c r="J331" s="363">
        <v>0</v>
      </c>
      <c r="K331" s="363">
        <v>0</v>
      </c>
      <c r="L331" s="362">
        <v>0</v>
      </c>
    </row>
    <row r="332" spans="1:12" hidden="1">
      <c r="A332" s="308">
        <v>3</v>
      </c>
      <c r="B332" s="309">
        <v>3</v>
      </c>
      <c r="C332" s="309">
        <v>1</v>
      </c>
      <c r="D332" s="309">
        <v>7</v>
      </c>
      <c r="E332" s="309"/>
      <c r="F332" s="311"/>
      <c r="G332" s="310" t="s">
        <v>195</v>
      </c>
      <c r="H332" s="355">
        <v>299</v>
      </c>
      <c r="I332" s="297">
        <f>I333</f>
        <v>0</v>
      </c>
      <c r="J332" s="374">
        <f>J333</f>
        <v>0</v>
      </c>
      <c r="K332" s="298">
        <f>K333</f>
        <v>0</v>
      </c>
      <c r="L332" s="298">
        <f>L333</f>
        <v>0</v>
      </c>
    </row>
    <row r="333" spans="1:12" hidden="1">
      <c r="A333" s="308">
        <v>3</v>
      </c>
      <c r="B333" s="309">
        <v>3</v>
      </c>
      <c r="C333" s="309">
        <v>1</v>
      </c>
      <c r="D333" s="309">
        <v>7</v>
      </c>
      <c r="E333" s="309">
        <v>1</v>
      </c>
      <c r="F333" s="311"/>
      <c r="G333" s="310" t="s">
        <v>195</v>
      </c>
      <c r="H333" s="355">
        <v>300</v>
      </c>
      <c r="I333" s="297">
        <f>I334+I335</f>
        <v>0</v>
      </c>
      <c r="J333" s="297">
        <f>J334+J335</f>
        <v>0</v>
      </c>
      <c r="K333" s="297">
        <f>K334+K335</f>
        <v>0</v>
      </c>
      <c r="L333" s="297">
        <f>L334+L335</f>
        <v>0</v>
      </c>
    </row>
    <row r="334" spans="1:12" ht="25.5" hidden="1" customHeight="1">
      <c r="A334" s="308">
        <v>3</v>
      </c>
      <c r="B334" s="309">
        <v>3</v>
      </c>
      <c r="C334" s="309">
        <v>1</v>
      </c>
      <c r="D334" s="309">
        <v>7</v>
      </c>
      <c r="E334" s="309">
        <v>1</v>
      </c>
      <c r="F334" s="311">
        <v>1</v>
      </c>
      <c r="G334" s="310" t="s">
        <v>196</v>
      </c>
      <c r="H334" s="355">
        <v>301</v>
      </c>
      <c r="I334" s="363">
        <v>0</v>
      </c>
      <c r="J334" s="363">
        <v>0</v>
      </c>
      <c r="K334" s="363">
        <v>0</v>
      </c>
      <c r="L334" s="362">
        <v>0</v>
      </c>
    </row>
    <row r="335" spans="1:12" ht="25.5" hidden="1" customHeight="1">
      <c r="A335" s="308">
        <v>3</v>
      </c>
      <c r="B335" s="309">
        <v>3</v>
      </c>
      <c r="C335" s="309">
        <v>1</v>
      </c>
      <c r="D335" s="309">
        <v>7</v>
      </c>
      <c r="E335" s="309">
        <v>1</v>
      </c>
      <c r="F335" s="311">
        <v>2</v>
      </c>
      <c r="G335" s="310" t="s">
        <v>197</v>
      </c>
      <c r="H335" s="355">
        <v>302</v>
      </c>
      <c r="I335" s="315">
        <v>0</v>
      </c>
      <c r="J335" s="315">
        <v>0</v>
      </c>
      <c r="K335" s="315">
        <v>0</v>
      </c>
      <c r="L335" s="315">
        <v>0</v>
      </c>
    </row>
    <row r="336" spans="1:12" ht="38.25" hidden="1" customHeight="1">
      <c r="A336" s="308">
        <v>3</v>
      </c>
      <c r="B336" s="309">
        <v>3</v>
      </c>
      <c r="C336" s="309">
        <v>2</v>
      </c>
      <c r="D336" s="309"/>
      <c r="E336" s="309"/>
      <c r="F336" s="311"/>
      <c r="G336" s="310" t="s">
        <v>198</v>
      </c>
      <c r="H336" s="355">
        <v>303</v>
      </c>
      <c r="I336" s="297">
        <f>SUM(I337+I346+I350+I354+I358+I361+I364)</f>
        <v>0</v>
      </c>
      <c r="J336" s="374">
        <f>SUM(J337+J346+J350+J354+J358+J361+J364)</f>
        <v>0</v>
      </c>
      <c r="K336" s="298">
        <f>SUM(K337+K346+K350+K354+K358+K361+K364)</f>
        <v>0</v>
      </c>
      <c r="L336" s="298">
        <f>SUM(L337+L346+L350+L354+L358+L361+L364)</f>
        <v>0</v>
      </c>
    </row>
    <row r="337" spans="1:15" hidden="1">
      <c r="A337" s="308">
        <v>3</v>
      </c>
      <c r="B337" s="309">
        <v>3</v>
      </c>
      <c r="C337" s="309">
        <v>2</v>
      </c>
      <c r="D337" s="309">
        <v>1</v>
      </c>
      <c r="E337" s="309"/>
      <c r="F337" s="311"/>
      <c r="G337" s="310" t="s">
        <v>150</v>
      </c>
      <c r="H337" s="355">
        <v>304</v>
      </c>
      <c r="I337" s="297">
        <f>I338</f>
        <v>0</v>
      </c>
      <c r="J337" s="374">
        <f>J338</f>
        <v>0</v>
      </c>
      <c r="K337" s="298">
        <f>K338</f>
        <v>0</v>
      </c>
      <c r="L337" s="298">
        <f>L338</f>
        <v>0</v>
      </c>
    </row>
    <row r="338" spans="1:15" hidden="1">
      <c r="A338" s="312">
        <v>3</v>
      </c>
      <c r="B338" s="308">
        <v>3</v>
      </c>
      <c r="C338" s="309">
        <v>2</v>
      </c>
      <c r="D338" s="310">
        <v>1</v>
      </c>
      <c r="E338" s="308">
        <v>1</v>
      </c>
      <c r="F338" s="311"/>
      <c r="G338" s="310" t="s">
        <v>150</v>
      </c>
      <c r="H338" s="355">
        <v>305</v>
      </c>
      <c r="I338" s="297">
        <f>SUM(I339:I339)</f>
        <v>0</v>
      </c>
      <c r="J338" s="297">
        <f>SUM(J339:J339)</f>
        <v>0</v>
      </c>
      <c r="K338" s="297">
        <f>SUM(K339:K339)</f>
        <v>0</v>
      </c>
      <c r="L338" s="297">
        <f>SUM(L339:L339)</f>
        <v>0</v>
      </c>
      <c r="M338" s="376"/>
      <c r="N338" s="376"/>
      <c r="O338" s="376"/>
    </row>
    <row r="339" spans="1:15" hidden="1">
      <c r="A339" s="312">
        <v>3</v>
      </c>
      <c r="B339" s="308">
        <v>3</v>
      </c>
      <c r="C339" s="309">
        <v>2</v>
      </c>
      <c r="D339" s="310">
        <v>1</v>
      </c>
      <c r="E339" s="308">
        <v>1</v>
      </c>
      <c r="F339" s="311">
        <v>1</v>
      </c>
      <c r="G339" s="310" t="s">
        <v>151</v>
      </c>
      <c r="H339" s="355">
        <v>306</v>
      </c>
      <c r="I339" s="363">
        <v>0</v>
      </c>
      <c r="J339" s="363">
        <v>0</v>
      </c>
      <c r="K339" s="363">
        <v>0</v>
      </c>
      <c r="L339" s="362">
        <v>0</v>
      </c>
    </row>
    <row r="340" spans="1:15" hidden="1">
      <c r="A340" s="312">
        <v>3</v>
      </c>
      <c r="B340" s="308">
        <v>3</v>
      </c>
      <c r="C340" s="309">
        <v>2</v>
      </c>
      <c r="D340" s="310">
        <v>1</v>
      </c>
      <c r="E340" s="308">
        <v>2</v>
      </c>
      <c r="F340" s="311"/>
      <c r="G340" s="332" t="s">
        <v>172</v>
      </c>
      <c r="H340" s="355">
        <v>307</v>
      </c>
      <c r="I340" s="297">
        <f>SUM(I341:I342)</f>
        <v>0</v>
      </c>
      <c r="J340" s="297">
        <f>SUM(J341:J342)</f>
        <v>0</v>
      </c>
      <c r="K340" s="297">
        <f>SUM(K341:K342)</f>
        <v>0</v>
      </c>
      <c r="L340" s="297">
        <f>SUM(L341:L342)</f>
        <v>0</v>
      </c>
    </row>
    <row r="341" spans="1:15" hidden="1">
      <c r="A341" s="312">
        <v>3</v>
      </c>
      <c r="B341" s="308">
        <v>3</v>
      </c>
      <c r="C341" s="309">
        <v>2</v>
      </c>
      <c r="D341" s="310">
        <v>1</v>
      </c>
      <c r="E341" s="308">
        <v>2</v>
      </c>
      <c r="F341" s="311">
        <v>1</v>
      </c>
      <c r="G341" s="332" t="s">
        <v>153</v>
      </c>
      <c r="H341" s="355">
        <v>308</v>
      </c>
      <c r="I341" s="363">
        <v>0</v>
      </c>
      <c r="J341" s="363">
        <v>0</v>
      </c>
      <c r="K341" s="363">
        <v>0</v>
      </c>
      <c r="L341" s="362">
        <v>0</v>
      </c>
    </row>
    <row r="342" spans="1:15" hidden="1">
      <c r="A342" s="312">
        <v>3</v>
      </c>
      <c r="B342" s="308">
        <v>3</v>
      </c>
      <c r="C342" s="309">
        <v>2</v>
      </c>
      <c r="D342" s="310">
        <v>1</v>
      </c>
      <c r="E342" s="308">
        <v>2</v>
      </c>
      <c r="F342" s="311">
        <v>2</v>
      </c>
      <c r="G342" s="332" t="s">
        <v>154</v>
      </c>
      <c r="H342" s="355">
        <v>309</v>
      </c>
      <c r="I342" s="315">
        <v>0</v>
      </c>
      <c r="J342" s="315">
        <v>0</v>
      </c>
      <c r="K342" s="315">
        <v>0</v>
      </c>
      <c r="L342" s="315">
        <v>0</v>
      </c>
    </row>
    <row r="343" spans="1:15" hidden="1">
      <c r="A343" s="312">
        <v>3</v>
      </c>
      <c r="B343" s="308">
        <v>3</v>
      </c>
      <c r="C343" s="309">
        <v>2</v>
      </c>
      <c r="D343" s="310">
        <v>1</v>
      </c>
      <c r="E343" s="308">
        <v>3</v>
      </c>
      <c r="F343" s="311"/>
      <c r="G343" s="332" t="s">
        <v>155</v>
      </c>
      <c r="H343" s="355">
        <v>310</v>
      </c>
      <c r="I343" s="297">
        <f>SUM(I344:I345)</f>
        <v>0</v>
      </c>
      <c r="J343" s="297">
        <f>SUM(J344:J345)</f>
        <v>0</v>
      </c>
      <c r="K343" s="297">
        <f>SUM(K344:K345)</f>
        <v>0</v>
      </c>
      <c r="L343" s="297">
        <f>SUM(L344:L345)</f>
        <v>0</v>
      </c>
    </row>
    <row r="344" spans="1:15" hidden="1">
      <c r="A344" s="312">
        <v>3</v>
      </c>
      <c r="B344" s="308">
        <v>3</v>
      </c>
      <c r="C344" s="309">
        <v>2</v>
      </c>
      <c r="D344" s="310">
        <v>1</v>
      </c>
      <c r="E344" s="308">
        <v>3</v>
      </c>
      <c r="F344" s="311">
        <v>1</v>
      </c>
      <c r="G344" s="332" t="s">
        <v>156</v>
      </c>
      <c r="H344" s="355">
        <v>311</v>
      </c>
      <c r="I344" s="315">
        <v>0</v>
      </c>
      <c r="J344" s="315">
        <v>0</v>
      </c>
      <c r="K344" s="315">
        <v>0</v>
      </c>
      <c r="L344" s="315">
        <v>0</v>
      </c>
    </row>
    <row r="345" spans="1:15" hidden="1">
      <c r="A345" s="312">
        <v>3</v>
      </c>
      <c r="B345" s="308">
        <v>3</v>
      </c>
      <c r="C345" s="309">
        <v>2</v>
      </c>
      <c r="D345" s="310">
        <v>1</v>
      </c>
      <c r="E345" s="308">
        <v>3</v>
      </c>
      <c r="F345" s="311">
        <v>2</v>
      </c>
      <c r="G345" s="332" t="s">
        <v>173</v>
      </c>
      <c r="H345" s="355">
        <v>312</v>
      </c>
      <c r="I345" s="333">
        <v>0</v>
      </c>
      <c r="J345" s="377">
        <v>0</v>
      </c>
      <c r="K345" s="333">
        <v>0</v>
      </c>
      <c r="L345" s="333">
        <v>0</v>
      </c>
    </row>
    <row r="346" spans="1:15" hidden="1">
      <c r="A346" s="320">
        <v>3</v>
      </c>
      <c r="B346" s="320">
        <v>3</v>
      </c>
      <c r="C346" s="329">
        <v>2</v>
      </c>
      <c r="D346" s="332">
        <v>2</v>
      </c>
      <c r="E346" s="329"/>
      <c r="F346" s="331"/>
      <c r="G346" s="332" t="s">
        <v>185</v>
      </c>
      <c r="H346" s="355">
        <v>313</v>
      </c>
      <c r="I346" s="325">
        <f>I347</f>
        <v>0</v>
      </c>
      <c r="J346" s="378">
        <f>J347</f>
        <v>0</v>
      </c>
      <c r="K346" s="326">
        <f>K347</f>
        <v>0</v>
      </c>
      <c r="L346" s="326">
        <f>L347</f>
        <v>0</v>
      </c>
    </row>
    <row r="347" spans="1:15" hidden="1">
      <c r="A347" s="312">
        <v>3</v>
      </c>
      <c r="B347" s="312">
        <v>3</v>
      </c>
      <c r="C347" s="308">
        <v>2</v>
      </c>
      <c r="D347" s="310">
        <v>2</v>
      </c>
      <c r="E347" s="308">
        <v>1</v>
      </c>
      <c r="F347" s="311"/>
      <c r="G347" s="332" t="s">
        <v>185</v>
      </c>
      <c r="H347" s="355">
        <v>314</v>
      </c>
      <c r="I347" s="297">
        <f>SUM(I348:I349)</f>
        <v>0</v>
      </c>
      <c r="J347" s="338">
        <f>SUM(J348:J349)</f>
        <v>0</v>
      </c>
      <c r="K347" s="298">
        <f>SUM(K348:K349)</f>
        <v>0</v>
      </c>
      <c r="L347" s="298">
        <f>SUM(L348:L349)</f>
        <v>0</v>
      </c>
    </row>
    <row r="348" spans="1:15" ht="25.5" hidden="1" customHeight="1">
      <c r="A348" s="312">
        <v>3</v>
      </c>
      <c r="B348" s="312">
        <v>3</v>
      </c>
      <c r="C348" s="308">
        <v>2</v>
      </c>
      <c r="D348" s="310">
        <v>2</v>
      </c>
      <c r="E348" s="312">
        <v>1</v>
      </c>
      <c r="F348" s="343">
        <v>1</v>
      </c>
      <c r="G348" s="310" t="s">
        <v>186</v>
      </c>
      <c r="H348" s="355">
        <v>315</v>
      </c>
      <c r="I348" s="315">
        <v>0</v>
      </c>
      <c r="J348" s="315">
        <v>0</v>
      </c>
      <c r="K348" s="315">
        <v>0</v>
      </c>
      <c r="L348" s="315">
        <v>0</v>
      </c>
    </row>
    <row r="349" spans="1:15" hidden="1">
      <c r="A349" s="320">
        <v>3</v>
      </c>
      <c r="B349" s="320">
        <v>3</v>
      </c>
      <c r="C349" s="321">
        <v>2</v>
      </c>
      <c r="D349" s="322">
        <v>2</v>
      </c>
      <c r="E349" s="323">
        <v>1</v>
      </c>
      <c r="F349" s="352">
        <v>2</v>
      </c>
      <c r="G349" s="323" t="s">
        <v>187</v>
      </c>
      <c r="H349" s="355">
        <v>316</v>
      </c>
      <c r="I349" s="315">
        <v>0</v>
      </c>
      <c r="J349" s="315">
        <v>0</v>
      </c>
      <c r="K349" s="315">
        <v>0</v>
      </c>
      <c r="L349" s="315">
        <v>0</v>
      </c>
    </row>
    <row r="350" spans="1:15" ht="25.5" hidden="1" customHeight="1">
      <c r="A350" s="312">
        <v>3</v>
      </c>
      <c r="B350" s="312">
        <v>3</v>
      </c>
      <c r="C350" s="308">
        <v>2</v>
      </c>
      <c r="D350" s="309">
        <v>3</v>
      </c>
      <c r="E350" s="310"/>
      <c r="F350" s="343"/>
      <c r="G350" s="310" t="s">
        <v>188</v>
      </c>
      <c r="H350" s="355">
        <v>317</v>
      </c>
      <c r="I350" s="297">
        <f>I351</f>
        <v>0</v>
      </c>
      <c r="J350" s="338">
        <f>J351</f>
        <v>0</v>
      </c>
      <c r="K350" s="298">
        <f>K351</f>
        <v>0</v>
      </c>
      <c r="L350" s="298">
        <f>L351</f>
        <v>0</v>
      </c>
    </row>
    <row r="351" spans="1:15" ht="25.5" hidden="1" customHeight="1">
      <c r="A351" s="312">
        <v>3</v>
      </c>
      <c r="B351" s="312">
        <v>3</v>
      </c>
      <c r="C351" s="308">
        <v>2</v>
      </c>
      <c r="D351" s="309">
        <v>3</v>
      </c>
      <c r="E351" s="310">
        <v>1</v>
      </c>
      <c r="F351" s="343"/>
      <c r="G351" s="310" t="s">
        <v>188</v>
      </c>
      <c r="H351" s="355">
        <v>318</v>
      </c>
      <c r="I351" s="297">
        <f>I352+I353</f>
        <v>0</v>
      </c>
      <c r="J351" s="297">
        <f>J352+J353</f>
        <v>0</v>
      </c>
      <c r="K351" s="297">
        <f>K352+K353</f>
        <v>0</v>
      </c>
      <c r="L351" s="297">
        <f>L352+L353</f>
        <v>0</v>
      </c>
    </row>
    <row r="352" spans="1:15" ht="25.5" hidden="1" customHeight="1">
      <c r="A352" s="312">
        <v>3</v>
      </c>
      <c r="B352" s="312">
        <v>3</v>
      </c>
      <c r="C352" s="308">
        <v>2</v>
      </c>
      <c r="D352" s="309">
        <v>3</v>
      </c>
      <c r="E352" s="310">
        <v>1</v>
      </c>
      <c r="F352" s="343">
        <v>1</v>
      </c>
      <c r="G352" s="310" t="s">
        <v>189</v>
      </c>
      <c r="H352" s="355">
        <v>319</v>
      </c>
      <c r="I352" s="363">
        <v>0</v>
      </c>
      <c r="J352" s="363">
        <v>0</v>
      </c>
      <c r="K352" s="363">
        <v>0</v>
      </c>
      <c r="L352" s="362">
        <v>0</v>
      </c>
    </row>
    <row r="353" spans="1:12" ht="25.5" hidden="1" customHeight="1">
      <c r="A353" s="312">
        <v>3</v>
      </c>
      <c r="B353" s="312">
        <v>3</v>
      </c>
      <c r="C353" s="308">
        <v>2</v>
      </c>
      <c r="D353" s="309">
        <v>3</v>
      </c>
      <c r="E353" s="310">
        <v>1</v>
      </c>
      <c r="F353" s="343">
        <v>2</v>
      </c>
      <c r="G353" s="310" t="s">
        <v>190</v>
      </c>
      <c r="H353" s="355">
        <v>320</v>
      </c>
      <c r="I353" s="315">
        <v>0</v>
      </c>
      <c r="J353" s="315">
        <v>0</v>
      </c>
      <c r="K353" s="315">
        <v>0</v>
      </c>
      <c r="L353" s="315">
        <v>0</v>
      </c>
    </row>
    <row r="354" spans="1:12" hidden="1">
      <c r="A354" s="312">
        <v>3</v>
      </c>
      <c r="B354" s="312">
        <v>3</v>
      </c>
      <c r="C354" s="308">
        <v>2</v>
      </c>
      <c r="D354" s="309">
        <v>4</v>
      </c>
      <c r="E354" s="309"/>
      <c r="F354" s="311"/>
      <c r="G354" s="310" t="s">
        <v>191</v>
      </c>
      <c r="H354" s="355">
        <v>321</v>
      </c>
      <c r="I354" s="297">
        <f>I355</f>
        <v>0</v>
      </c>
      <c r="J354" s="338">
        <f>J355</f>
        <v>0</v>
      </c>
      <c r="K354" s="298">
        <f>K355</f>
        <v>0</v>
      </c>
      <c r="L354" s="298">
        <f>L355</f>
        <v>0</v>
      </c>
    </row>
    <row r="355" spans="1:12" hidden="1">
      <c r="A355" s="328">
        <v>3</v>
      </c>
      <c r="B355" s="328">
        <v>3</v>
      </c>
      <c r="C355" s="303">
        <v>2</v>
      </c>
      <c r="D355" s="301">
        <v>4</v>
      </c>
      <c r="E355" s="301">
        <v>1</v>
      </c>
      <c r="F355" s="304"/>
      <c r="G355" s="310" t="s">
        <v>191</v>
      </c>
      <c r="H355" s="355">
        <v>322</v>
      </c>
      <c r="I355" s="318">
        <f>SUM(I356:I357)</f>
        <v>0</v>
      </c>
      <c r="J355" s="340">
        <f>SUM(J356:J357)</f>
        <v>0</v>
      </c>
      <c r="K355" s="319">
        <f>SUM(K356:K357)</f>
        <v>0</v>
      </c>
      <c r="L355" s="319">
        <f>SUM(L356:L357)</f>
        <v>0</v>
      </c>
    </row>
    <row r="356" spans="1:12" hidden="1">
      <c r="A356" s="312">
        <v>3</v>
      </c>
      <c r="B356" s="312">
        <v>3</v>
      </c>
      <c r="C356" s="308">
        <v>2</v>
      </c>
      <c r="D356" s="309">
        <v>4</v>
      </c>
      <c r="E356" s="309">
        <v>1</v>
      </c>
      <c r="F356" s="311">
        <v>1</v>
      </c>
      <c r="G356" s="310" t="s">
        <v>192</v>
      </c>
      <c r="H356" s="355">
        <v>323</v>
      </c>
      <c r="I356" s="315">
        <v>0</v>
      </c>
      <c r="J356" s="315">
        <v>0</v>
      </c>
      <c r="K356" s="315">
        <v>0</v>
      </c>
      <c r="L356" s="315">
        <v>0</v>
      </c>
    </row>
    <row r="357" spans="1:12" hidden="1">
      <c r="A357" s="312">
        <v>3</v>
      </c>
      <c r="B357" s="312">
        <v>3</v>
      </c>
      <c r="C357" s="308">
        <v>2</v>
      </c>
      <c r="D357" s="309">
        <v>4</v>
      </c>
      <c r="E357" s="309">
        <v>1</v>
      </c>
      <c r="F357" s="311">
        <v>2</v>
      </c>
      <c r="G357" s="310" t="s">
        <v>199</v>
      </c>
      <c r="H357" s="355">
        <v>324</v>
      </c>
      <c r="I357" s="315">
        <v>0</v>
      </c>
      <c r="J357" s="315">
        <v>0</v>
      </c>
      <c r="K357" s="315">
        <v>0</v>
      </c>
      <c r="L357" s="315">
        <v>0</v>
      </c>
    </row>
    <row r="358" spans="1:12" hidden="1">
      <c r="A358" s="312">
        <v>3</v>
      </c>
      <c r="B358" s="312">
        <v>3</v>
      </c>
      <c r="C358" s="308">
        <v>2</v>
      </c>
      <c r="D358" s="309">
        <v>5</v>
      </c>
      <c r="E358" s="309"/>
      <c r="F358" s="311"/>
      <c r="G358" s="310" t="s">
        <v>194</v>
      </c>
      <c r="H358" s="355">
        <v>325</v>
      </c>
      <c r="I358" s="297">
        <f t="shared" ref="I358:L359" si="30">I359</f>
        <v>0</v>
      </c>
      <c r="J358" s="338">
        <f t="shared" si="30"/>
        <v>0</v>
      </c>
      <c r="K358" s="298">
        <f t="shared" si="30"/>
        <v>0</v>
      </c>
      <c r="L358" s="298">
        <f t="shared" si="30"/>
        <v>0</v>
      </c>
    </row>
    <row r="359" spans="1:12" hidden="1">
      <c r="A359" s="328">
        <v>3</v>
      </c>
      <c r="B359" s="328">
        <v>3</v>
      </c>
      <c r="C359" s="303">
        <v>2</v>
      </c>
      <c r="D359" s="301">
        <v>5</v>
      </c>
      <c r="E359" s="301">
        <v>1</v>
      </c>
      <c r="F359" s="304"/>
      <c r="G359" s="310" t="s">
        <v>194</v>
      </c>
      <c r="H359" s="355">
        <v>326</v>
      </c>
      <c r="I359" s="318">
        <f t="shared" si="30"/>
        <v>0</v>
      </c>
      <c r="J359" s="340">
        <f t="shared" si="30"/>
        <v>0</v>
      </c>
      <c r="K359" s="319">
        <f t="shared" si="30"/>
        <v>0</v>
      </c>
      <c r="L359" s="319">
        <f t="shared" si="30"/>
        <v>0</v>
      </c>
    </row>
    <row r="360" spans="1:12" hidden="1">
      <c r="A360" s="312">
        <v>3</v>
      </c>
      <c r="B360" s="312">
        <v>3</v>
      </c>
      <c r="C360" s="308">
        <v>2</v>
      </c>
      <c r="D360" s="309">
        <v>5</v>
      </c>
      <c r="E360" s="309">
        <v>1</v>
      </c>
      <c r="F360" s="311">
        <v>1</v>
      </c>
      <c r="G360" s="310" t="s">
        <v>194</v>
      </c>
      <c r="H360" s="355">
        <v>327</v>
      </c>
      <c r="I360" s="363">
        <v>0</v>
      </c>
      <c r="J360" s="363">
        <v>0</v>
      </c>
      <c r="K360" s="363">
        <v>0</v>
      </c>
      <c r="L360" s="362">
        <v>0</v>
      </c>
    </row>
    <row r="361" spans="1:12" hidden="1">
      <c r="A361" s="312">
        <v>3</v>
      </c>
      <c r="B361" s="312">
        <v>3</v>
      </c>
      <c r="C361" s="308">
        <v>2</v>
      </c>
      <c r="D361" s="309">
        <v>6</v>
      </c>
      <c r="E361" s="309"/>
      <c r="F361" s="311"/>
      <c r="G361" s="310" t="s">
        <v>167</v>
      </c>
      <c r="H361" s="355">
        <v>328</v>
      </c>
      <c r="I361" s="297">
        <f t="shared" ref="I361:L362" si="31">I362</f>
        <v>0</v>
      </c>
      <c r="J361" s="338">
        <f t="shared" si="31"/>
        <v>0</v>
      </c>
      <c r="K361" s="298">
        <f t="shared" si="31"/>
        <v>0</v>
      </c>
      <c r="L361" s="298">
        <f t="shared" si="31"/>
        <v>0</v>
      </c>
    </row>
    <row r="362" spans="1:12" hidden="1">
      <c r="A362" s="312">
        <v>3</v>
      </c>
      <c r="B362" s="312">
        <v>3</v>
      </c>
      <c r="C362" s="308">
        <v>2</v>
      </c>
      <c r="D362" s="309">
        <v>6</v>
      </c>
      <c r="E362" s="309">
        <v>1</v>
      </c>
      <c r="F362" s="311"/>
      <c r="G362" s="310" t="s">
        <v>167</v>
      </c>
      <c r="H362" s="355">
        <v>329</v>
      </c>
      <c r="I362" s="297">
        <f t="shared" si="31"/>
        <v>0</v>
      </c>
      <c r="J362" s="338">
        <f t="shared" si="31"/>
        <v>0</v>
      </c>
      <c r="K362" s="298">
        <f t="shared" si="31"/>
        <v>0</v>
      </c>
      <c r="L362" s="298">
        <f t="shared" si="31"/>
        <v>0</v>
      </c>
    </row>
    <row r="363" spans="1:12" hidden="1">
      <c r="A363" s="320">
        <v>3</v>
      </c>
      <c r="B363" s="320">
        <v>3</v>
      </c>
      <c r="C363" s="321">
        <v>2</v>
      </c>
      <c r="D363" s="322">
        <v>6</v>
      </c>
      <c r="E363" s="322">
        <v>1</v>
      </c>
      <c r="F363" s="324">
        <v>1</v>
      </c>
      <c r="G363" s="323" t="s">
        <v>167</v>
      </c>
      <c r="H363" s="355">
        <v>330</v>
      </c>
      <c r="I363" s="363">
        <v>0</v>
      </c>
      <c r="J363" s="363">
        <v>0</v>
      </c>
      <c r="K363" s="363">
        <v>0</v>
      </c>
      <c r="L363" s="362">
        <v>0</v>
      </c>
    </row>
    <row r="364" spans="1:12" hidden="1">
      <c r="A364" s="312">
        <v>3</v>
      </c>
      <c r="B364" s="312">
        <v>3</v>
      </c>
      <c r="C364" s="308">
        <v>2</v>
      </c>
      <c r="D364" s="309">
        <v>7</v>
      </c>
      <c r="E364" s="309"/>
      <c r="F364" s="311"/>
      <c r="G364" s="310" t="s">
        <v>195</v>
      </c>
      <c r="H364" s="355">
        <v>331</v>
      </c>
      <c r="I364" s="297">
        <f>I365</f>
        <v>0</v>
      </c>
      <c r="J364" s="338">
        <f>J365</f>
        <v>0</v>
      </c>
      <c r="K364" s="298">
        <f>K365</f>
        <v>0</v>
      </c>
      <c r="L364" s="298">
        <f>L365</f>
        <v>0</v>
      </c>
    </row>
    <row r="365" spans="1:12" hidden="1">
      <c r="A365" s="320">
        <v>3</v>
      </c>
      <c r="B365" s="320">
        <v>3</v>
      </c>
      <c r="C365" s="321">
        <v>2</v>
      </c>
      <c r="D365" s="322">
        <v>7</v>
      </c>
      <c r="E365" s="322">
        <v>1</v>
      </c>
      <c r="F365" s="324"/>
      <c r="G365" s="310" t="s">
        <v>195</v>
      </c>
      <c r="H365" s="355">
        <v>332</v>
      </c>
      <c r="I365" s="297">
        <f>SUM(I366:I367)</f>
        <v>0</v>
      </c>
      <c r="J365" s="297">
        <f>SUM(J366:J367)</f>
        <v>0</v>
      </c>
      <c r="K365" s="297">
        <f>SUM(K366:K367)</f>
        <v>0</v>
      </c>
      <c r="L365" s="297">
        <f>SUM(L366:L367)</f>
        <v>0</v>
      </c>
    </row>
    <row r="366" spans="1:12" ht="25.5" hidden="1" customHeight="1">
      <c r="A366" s="312">
        <v>3</v>
      </c>
      <c r="B366" s="312">
        <v>3</v>
      </c>
      <c r="C366" s="308">
        <v>2</v>
      </c>
      <c r="D366" s="309">
        <v>7</v>
      </c>
      <c r="E366" s="309">
        <v>1</v>
      </c>
      <c r="F366" s="311">
        <v>1</v>
      </c>
      <c r="G366" s="310" t="s">
        <v>196</v>
      </c>
      <c r="H366" s="355">
        <v>333</v>
      </c>
      <c r="I366" s="363">
        <v>0</v>
      </c>
      <c r="J366" s="363">
        <v>0</v>
      </c>
      <c r="K366" s="363">
        <v>0</v>
      </c>
      <c r="L366" s="362">
        <v>0</v>
      </c>
    </row>
    <row r="367" spans="1:12" ht="25.5" hidden="1" customHeight="1">
      <c r="A367" s="312">
        <v>3</v>
      </c>
      <c r="B367" s="312">
        <v>3</v>
      </c>
      <c r="C367" s="308">
        <v>2</v>
      </c>
      <c r="D367" s="309">
        <v>7</v>
      </c>
      <c r="E367" s="309">
        <v>1</v>
      </c>
      <c r="F367" s="311">
        <v>2</v>
      </c>
      <c r="G367" s="310" t="s">
        <v>197</v>
      </c>
      <c r="H367" s="355">
        <v>334</v>
      </c>
      <c r="I367" s="315">
        <v>0</v>
      </c>
      <c r="J367" s="315">
        <v>0</v>
      </c>
      <c r="K367" s="315">
        <v>0</v>
      </c>
      <c r="L367" s="315">
        <v>0</v>
      </c>
    </row>
    <row r="368" spans="1:12">
      <c r="A368" s="277"/>
      <c r="B368" s="277"/>
      <c r="C368" s="278"/>
      <c r="D368" s="379"/>
      <c r="E368" s="380"/>
      <c r="F368" s="381"/>
      <c r="G368" s="382" t="s">
        <v>344</v>
      </c>
      <c r="H368" s="355">
        <v>335</v>
      </c>
      <c r="I368" s="349">
        <f>SUM(I34+I184)</f>
        <v>703900</v>
      </c>
      <c r="J368" s="349">
        <f>SUM(J34+J184)</f>
        <v>502500</v>
      </c>
      <c r="K368" s="349">
        <f>SUM(K34+K184)</f>
        <v>438889.34</v>
      </c>
      <c r="L368" s="349">
        <f>SUM(L34+L184)</f>
        <v>438889.34</v>
      </c>
    </row>
    <row r="369" spans="1:12">
      <c r="G369" s="299"/>
      <c r="H369" s="288"/>
      <c r="I369" s="383"/>
      <c r="J369" s="384"/>
      <c r="K369" s="384"/>
      <c r="L369" s="384"/>
    </row>
    <row r="370" spans="1:12">
      <c r="D370" s="623" t="s">
        <v>200</v>
      </c>
      <c r="E370" s="623"/>
      <c r="F370" s="623"/>
      <c r="G370" s="623"/>
      <c r="H370" s="468"/>
      <c r="I370" s="386"/>
      <c r="J370" s="384"/>
      <c r="K370" s="623" t="s">
        <v>358</v>
      </c>
      <c r="L370" s="623"/>
    </row>
    <row r="371" spans="1:12" ht="18.75" customHeight="1">
      <c r="A371" s="387"/>
      <c r="B371" s="387"/>
      <c r="C371" s="387"/>
      <c r="D371" s="624" t="s">
        <v>201</v>
      </c>
      <c r="E371" s="624"/>
      <c r="F371" s="624"/>
      <c r="G371" s="624"/>
      <c r="I371" s="463" t="s">
        <v>202</v>
      </c>
      <c r="K371" s="622" t="s">
        <v>203</v>
      </c>
      <c r="L371" s="622"/>
    </row>
    <row r="372" spans="1:12" ht="15.75" customHeight="1">
      <c r="I372" s="390"/>
      <c r="K372" s="390"/>
      <c r="L372" s="390"/>
    </row>
    <row r="373" spans="1:12" ht="27" customHeight="1">
      <c r="D373" s="625" t="s">
        <v>449</v>
      </c>
      <c r="E373" s="625"/>
      <c r="F373" s="625"/>
      <c r="G373" s="625"/>
      <c r="I373" s="390"/>
      <c r="K373" s="623" t="s">
        <v>377</v>
      </c>
      <c r="L373" s="623"/>
    </row>
    <row r="374" spans="1:12" ht="25.5" customHeight="1">
      <c r="D374" s="574" t="s">
        <v>440</v>
      </c>
      <c r="E374" s="575"/>
      <c r="F374" s="575"/>
      <c r="G374" s="575"/>
      <c r="H374" s="465"/>
      <c r="I374" s="391" t="s">
        <v>202</v>
      </c>
      <c r="K374" s="622" t="s">
        <v>203</v>
      </c>
      <c r="L374" s="622"/>
    </row>
    <row r="376" spans="1:12">
      <c r="D376" s="84" t="s">
        <v>430</v>
      </c>
      <c r="E376" s="84"/>
      <c r="F376" s="462"/>
      <c r="G376" s="84"/>
    </row>
  </sheetData>
  <mergeCells count="31">
    <mergeCell ref="D371:G371"/>
    <mergeCell ref="K371:L371"/>
    <mergeCell ref="D373:G373"/>
    <mergeCell ref="K373:L373"/>
    <mergeCell ref="K374:L374"/>
    <mergeCell ref="D374:G374"/>
    <mergeCell ref="K31:K32"/>
    <mergeCell ref="L31:L32"/>
    <mergeCell ref="A33:F33"/>
    <mergeCell ref="D370:G370"/>
    <mergeCell ref="K370:L370"/>
    <mergeCell ref="A27:I27"/>
    <mergeCell ref="G29:H29"/>
    <mergeCell ref="A30:I30"/>
    <mergeCell ref="A31:F32"/>
    <mergeCell ref="G31:G32"/>
    <mergeCell ref="H31:H32"/>
    <mergeCell ref="I31:J31"/>
    <mergeCell ref="A7:L7"/>
    <mergeCell ref="A9:L9"/>
    <mergeCell ref="A10:L10"/>
    <mergeCell ref="G12:K12"/>
    <mergeCell ref="A13:L13"/>
    <mergeCell ref="E21:K21"/>
    <mergeCell ref="A22:L22"/>
    <mergeCell ref="A26:I26"/>
    <mergeCell ref="G14:K14"/>
    <mergeCell ref="G15:K15"/>
    <mergeCell ref="B16:L16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85C2-A100-4070-BEFA-7CE346716F4F}">
  <sheetPr>
    <pageSetUpPr fitToPage="1"/>
  </sheetPr>
  <dimension ref="A1:S376"/>
  <sheetViews>
    <sheetView topLeftCell="A45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433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29.1" customHeight="1">
      <c r="A27" s="567" t="s">
        <v>361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16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195600</v>
      </c>
      <c r="J34" s="127">
        <f>SUM(J35+J46+J65+J86+J93+J113+J139+J158+J168)</f>
        <v>146500</v>
      </c>
      <c r="K34" s="128">
        <f>SUM(K35+K46+K65+K86+K93+K113+K139+K158+K168)</f>
        <v>126105.95000000001</v>
      </c>
      <c r="L34" s="127">
        <f>SUM(L35+L46+L65+L86+L93+L113+L139+L158+L168)</f>
        <v>126105.95000000001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181900</v>
      </c>
      <c r="J35" s="127">
        <f>SUM(J36+J42)</f>
        <v>136200</v>
      </c>
      <c r="K35" s="136">
        <f>SUM(K36+K42)</f>
        <v>116633.26000000001</v>
      </c>
      <c r="L35" s="137">
        <f>SUM(L36+L42)</f>
        <v>116633.26000000001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179300</v>
      </c>
      <c r="J36" s="127">
        <f>SUM(J37)</f>
        <v>134200</v>
      </c>
      <c r="K36" s="128">
        <f>SUM(K37)</f>
        <v>114775.07</v>
      </c>
      <c r="L36" s="127">
        <f>SUM(L37)</f>
        <v>114775.07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179300</v>
      </c>
      <c r="J37" s="127">
        <f t="shared" ref="J37:L38" si="0">SUM(J38)</f>
        <v>134200</v>
      </c>
      <c r="K37" s="127">
        <f t="shared" si="0"/>
        <v>114775.07</v>
      </c>
      <c r="L37" s="127">
        <f t="shared" si="0"/>
        <v>114775.07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179300</v>
      </c>
      <c r="J38" s="128">
        <f t="shared" si="0"/>
        <v>134200</v>
      </c>
      <c r="K38" s="128">
        <f t="shared" si="0"/>
        <v>114775.07</v>
      </c>
      <c r="L38" s="128">
        <f t="shared" si="0"/>
        <v>114775.07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179300</v>
      </c>
      <c r="J39" s="144">
        <v>134200</v>
      </c>
      <c r="K39" s="144">
        <v>114775.07</v>
      </c>
      <c r="L39" s="144">
        <v>114775.07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2600</v>
      </c>
      <c r="J42" s="127">
        <f t="shared" si="1"/>
        <v>2000</v>
      </c>
      <c r="K42" s="128">
        <f t="shared" si="1"/>
        <v>1858.19</v>
      </c>
      <c r="L42" s="127">
        <f t="shared" si="1"/>
        <v>1858.19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2600</v>
      </c>
      <c r="J43" s="127">
        <f t="shared" si="1"/>
        <v>2000</v>
      </c>
      <c r="K43" s="127">
        <f t="shared" si="1"/>
        <v>1858.19</v>
      </c>
      <c r="L43" s="127">
        <f t="shared" si="1"/>
        <v>1858.19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2600</v>
      </c>
      <c r="J44" s="127">
        <f t="shared" si="1"/>
        <v>2000</v>
      </c>
      <c r="K44" s="127">
        <f t="shared" si="1"/>
        <v>1858.19</v>
      </c>
      <c r="L44" s="127">
        <f t="shared" si="1"/>
        <v>1858.19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2600</v>
      </c>
      <c r="J45" s="144">
        <v>2000</v>
      </c>
      <c r="K45" s="144">
        <v>1858.19</v>
      </c>
      <c r="L45" s="144">
        <v>1858.19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12800</v>
      </c>
      <c r="J46" s="149">
        <f t="shared" si="2"/>
        <v>9700</v>
      </c>
      <c r="K46" s="148">
        <f t="shared" si="2"/>
        <v>9215.2999999999993</v>
      </c>
      <c r="L46" s="148">
        <f t="shared" si="2"/>
        <v>9215.2999999999993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12800</v>
      </c>
      <c r="J47" s="128">
        <f t="shared" si="2"/>
        <v>9700</v>
      </c>
      <c r="K47" s="127">
        <f t="shared" si="2"/>
        <v>9215.2999999999993</v>
      </c>
      <c r="L47" s="128">
        <f t="shared" si="2"/>
        <v>9215.2999999999993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12800</v>
      </c>
      <c r="J48" s="128">
        <f t="shared" si="2"/>
        <v>9700</v>
      </c>
      <c r="K48" s="137">
        <f t="shared" si="2"/>
        <v>9215.2999999999993</v>
      </c>
      <c r="L48" s="137">
        <f t="shared" si="2"/>
        <v>9215.2999999999993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12800</v>
      </c>
      <c r="J49" s="155">
        <f>SUM(J50:J64)</f>
        <v>9700</v>
      </c>
      <c r="K49" s="156">
        <f>SUM(K50:K64)</f>
        <v>9215.2999999999993</v>
      </c>
      <c r="L49" s="156">
        <f>SUM(L50:L64)</f>
        <v>9215.2999999999993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500</v>
      </c>
      <c r="J52" s="144">
        <v>300</v>
      </c>
      <c r="K52" s="144">
        <v>278.33</v>
      </c>
      <c r="L52" s="144">
        <v>278.33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200</v>
      </c>
      <c r="J55" s="144">
        <v>200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500</v>
      </c>
      <c r="J59" s="144">
        <v>400</v>
      </c>
      <c r="K59" s="144">
        <v>400</v>
      </c>
      <c r="L59" s="144">
        <v>400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5900</v>
      </c>
      <c r="J61" s="144">
        <v>3900</v>
      </c>
      <c r="K61" s="144">
        <v>3900</v>
      </c>
      <c r="L61" s="144">
        <v>3900</v>
      </c>
    </row>
    <row r="62" spans="1:12" ht="25.5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3600</v>
      </c>
      <c r="J62" s="144">
        <v>3400</v>
      </c>
      <c r="K62" s="144">
        <v>3316.16</v>
      </c>
      <c r="L62" s="144">
        <v>3316.16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2100</v>
      </c>
      <c r="J64" s="144">
        <v>1500</v>
      </c>
      <c r="K64" s="144">
        <v>1320.81</v>
      </c>
      <c r="L64" s="144">
        <v>1320.81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900</v>
      </c>
      <c r="J139" s="168">
        <f>SUM(J140+J145+J153)</f>
        <v>600</v>
      </c>
      <c r="K139" s="128">
        <f>SUM(K140+K145+K153)</f>
        <v>257.39</v>
      </c>
      <c r="L139" s="127">
        <f>SUM(L140+L145+L153)</f>
        <v>257.39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900</v>
      </c>
      <c r="J153" s="168">
        <f t="shared" si="15"/>
        <v>600</v>
      </c>
      <c r="K153" s="128">
        <f t="shared" si="15"/>
        <v>257.39</v>
      </c>
      <c r="L153" s="127">
        <f t="shared" si="15"/>
        <v>257.39</v>
      </c>
    </row>
    <row r="154" spans="1:12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900</v>
      </c>
      <c r="J154" s="182">
        <f t="shared" si="15"/>
        <v>600</v>
      </c>
      <c r="K154" s="156">
        <f t="shared" si="15"/>
        <v>257.39</v>
      </c>
      <c r="L154" s="155">
        <f t="shared" si="15"/>
        <v>257.39</v>
      </c>
    </row>
    <row r="155" spans="1:12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900</v>
      </c>
      <c r="J155" s="168">
        <f>SUM(J156:J157)</f>
        <v>600</v>
      </c>
      <c r="K155" s="128">
        <f>SUM(K156:K157)</f>
        <v>257.39</v>
      </c>
      <c r="L155" s="127">
        <f>SUM(L156:L157)</f>
        <v>257.39</v>
      </c>
    </row>
    <row r="156" spans="1:12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900</v>
      </c>
      <c r="J156" s="186">
        <v>600</v>
      </c>
      <c r="K156" s="186">
        <v>257.39</v>
      </c>
      <c r="L156" s="186">
        <v>257.39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195600</v>
      </c>
      <c r="J368" s="178">
        <f>SUM(J34+J184)</f>
        <v>146500</v>
      </c>
      <c r="K368" s="178">
        <f>SUM(K34+K184)</f>
        <v>126105.95000000001</v>
      </c>
      <c r="L368" s="178">
        <f>SUM(L34+L184)</f>
        <v>126105.95000000001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5.5" customHeight="1">
      <c r="D373" s="587" t="s">
        <v>362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626" t="s">
        <v>450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mergeCells count="31">
    <mergeCell ref="D373:G373"/>
    <mergeCell ref="K373:L373"/>
    <mergeCell ref="D374:G374"/>
    <mergeCell ref="K374:L374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6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0841D-3E35-4831-A4EB-22481E88BF0B}">
  <sheetPr>
    <pageSetUpPr fitToPage="1"/>
  </sheetPr>
  <dimension ref="A1:S376"/>
  <sheetViews>
    <sheetView topLeftCell="A46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7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7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7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7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7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7" ht="6" customHeight="1">
      <c r="H6" s="86"/>
      <c r="I6" s="89"/>
      <c r="J6" s="245"/>
      <c r="K6" s="245"/>
      <c r="L6" s="245"/>
      <c r="M6" s="88"/>
      <c r="N6" s="245"/>
      <c r="O6" s="245"/>
    </row>
    <row r="7" spans="1:17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7" ht="11.25" customHeight="1">
      <c r="G8" s="92"/>
      <c r="H8" s="93"/>
      <c r="I8" s="93"/>
      <c r="J8" s="94"/>
      <c r="K8" s="94"/>
      <c r="L8" s="95"/>
      <c r="M8" s="88"/>
    </row>
    <row r="9" spans="1:17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7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7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7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7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7" ht="12" customHeight="1">
      <c r="G14" s="558" t="s">
        <v>421</v>
      </c>
      <c r="H14" s="558"/>
      <c r="I14" s="558"/>
      <c r="J14" s="558"/>
      <c r="K14" s="558"/>
      <c r="M14" s="88"/>
    </row>
    <row r="15" spans="1:17">
      <c r="G15" s="559" t="s">
        <v>433</v>
      </c>
      <c r="H15" s="559"/>
      <c r="I15" s="559"/>
      <c r="J15" s="559"/>
      <c r="K15" s="559"/>
      <c r="Q15" s="246"/>
    </row>
    <row r="16" spans="1:17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29.1" customHeight="1">
      <c r="A27" s="567" t="s">
        <v>360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16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147900</v>
      </c>
      <c r="J34" s="127">
        <f>SUM(J35+J46+J65+J86+J93+J113+J139+J158+J168)</f>
        <v>111900</v>
      </c>
      <c r="K34" s="128">
        <f>SUM(K35+K46+K65+K86+K93+K113+K139+K158+K168)</f>
        <v>99346.39</v>
      </c>
      <c r="L34" s="127">
        <f>SUM(L35+L46+L65+L86+L93+L113+L139+L158+L168)</f>
        <v>99346.39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96300</v>
      </c>
      <c r="J35" s="127">
        <f>SUM(J36+J42)</f>
        <v>71100</v>
      </c>
      <c r="K35" s="136">
        <f>SUM(K36+K42)</f>
        <v>60919.88</v>
      </c>
      <c r="L35" s="137">
        <f>SUM(L36+L42)</f>
        <v>60919.88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94900</v>
      </c>
      <c r="J36" s="127">
        <f>SUM(J37)</f>
        <v>70000</v>
      </c>
      <c r="K36" s="128">
        <f>SUM(K37)</f>
        <v>59946.53</v>
      </c>
      <c r="L36" s="127">
        <f>SUM(L37)</f>
        <v>59946.53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94900</v>
      </c>
      <c r="J37" s="127">
        <f t="shared" ref="J37:L38" si="0">SUM(J38)</f>
        <v>70000</v>
      </c>
      <c r="K37" s="127">
        <f t="shared" si="0"/>
        <v>59946.53</v>
      </c>
      <c r="L37" s="127">
        <f t="shared" si="0"/>
        <v>59946.53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94900</v>
      </c>
      <c r="J38" s="128">
        <f t="shared" si="0"/>
        <v>70000</v>
      </c>
      <c r="K38" s="128">
        <f t="shared" si="0"/>
        <v>59946.53</v>
      </c>
      <c r="L38" s="128">
        <f t="shared" si="0"/>
        <v>59946.53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94900</v>
      </c>
      <c r="J39" s="144">
        <v>70000</v>
      </c>
      <c r="K39" s="144">
        <v>59946.53</v>
      </c>
      <c r="L39" s="144">
        <v>59946.53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1400</v>
      </c>
      <c r="J42" s="127">
        <f t="shared" si="1"/>
        <v>1100</v>
      </c>
      <c r="K42" s="128">
        <f t="shared" si="1"/>
        <v>973.35</v>
      </c>
      <c r="L42" s="127">
        <f t="shared" si="1"/>
        <v>973.35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1400</v>
      </c>
      <c r="J43" s="127">
        <f t="shared" si="1"/>
        <v>1100</v>
      </c>
      <c r="K43" s="127">
        <f t="shared" si="1"/>
        <v>973.35</v>
      </c>
      <c r="L43" s="127">
        <f t="shared" si="1"/>
        <v>973.35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1400</v>
      </c>
      <c r="J44" s="127">
        <f t="shared" si="1"/>
        <v>1100</v>
      </c>
      <c r="K44" s="127">
        <f t="shared" si="1"/>
        <v>973.35</v>
      </c>
      <c r="L44" s="127">
        <f t="shared" si="1"/>
        <v>973.35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1400</v>
      </c>
      <c r="J45" s="144">
        <v>1100</v>
      </c>
      <c r="K45" s="144">
        <v>973.35</v>
      </c>
      <c r="L45" s="144">
        <v>973.35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51000</v>
      </c>
      <c r="J46" s="149">
        <f t="shared" si="2"/>
        <v>40400</v>
      </c>
      <c r="K46" s="148">
        <f t="shared" si="2"/>
        <v>38278.76</v>
      </c>
      <c r="L46" s="148">
        <f t="shared" si="2"/>
        <v>38278.76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51000</v>
      </c>
      <c r="J47" s="128">
        <f t="shared" si="2"/>
        <v>40400</v>
      </c>
      <c r="K47" s="127">
        <f t="shared" si="2"/>
        <v>38278.76</v>
      </c>
      <c r="L47" s="128">
        <f t="shared" si="2"/>
        <v>38278.76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51000</v>
      </c>
      <c r="J48" s="128">
        <f t="shared" si="2"/>
        <v>40400</v>
      </c>
      <c r="K48" s="137">
        <f t="shared" si="2"/>
        <v>38278.76</v>
      </c>
      <c r="L48" s="137">
        <f t="shared" si="2"/>
        <v>38278.76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51000</v>
      </c>
      <c r="J49" s="155">
        <f>SUM(J50:J64)</f>
        <v>40400</v>
      </c>
      <c r="K49" s="156">
        <f>SUM(K50:K64)</f>
        <v>38278.76</v>
      </c>
      <c r="L49" s="156">
        <f>SUM(L50:L64)</f>
        <v>38278.76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800</v>
      </c>
      <c r="J52" s="144">
        <v>700</v>
      </c>
      <c r="K52" s="144">
        <v>306.67</v>
      </c>
      <c r="L52" s="144">
        <v>306.67</v>
      </c>
    </row>
    <row r="53" spans="1:12" ht="25.5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5400</v>
      </c>
      <c r="J53" s="144">
        <v>3600</v>
      </c>
      <c r="K53" s="144">
        <v>2590.0700000000002</v>
      </c>
      <c r="L53" s="144">
        <v>2590.0700000000002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700</v>
      </c>
      <c r="J55" s="144">
        <v>700</v>
      </c>
      <c r="K55" s="144">
        <v>210</v>
      </c>
      <c r="L55" s="144">
        <v>210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1800</v>
      </c>
      <c r="J59" s="144">
        <v>500</v>
      </c>
      <c r="K59" s="144">
        <v>500</v>
      </c>
      <c r="L59" s="144">
        <v>500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 hidden="1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0</v>
      </c>
      <c r="J61" s="144">
        <v>0</v>
      </c>
      <c r="K61" s="144">
        <v>0</v>
      </c>
      <c r="L61" s="144">
        <v>0</v>
      </c>
    </row>
    <row r="62" spans="1:12" ht="25.5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900</v>
      </c>
      <c r="J62" s="144">
        <v>800</v>
      </c>
      <c r="K62" s="144">
        <v>595.79999999999995</v>
      </c>
      <c r="L62" s="144">
        <v>595.79999999999995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41400</v>
      </c>
      <c r="J64" s="144">
        <v>34100</v>
      </c>
      <c r="K64" s="144">
        <v>34076.22</v>
      </c>
      <c r="L64" s="144">
        <v>34076.22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600</v>
      </c>
      <c r="J139" s="168">
        <f>SUM(J140+J145+J153)</f>
        <v>400</v>
      </c>
      <c r="K139" s="128">
        <f>SUM(K140+K145+K153)</f>
        <v>147.75</v>
      </c>
      <c r="L139" s="127">
        <f>SUM(L140+L145+L153)</f>
        <v>147.75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600</v>
      </c>
      <c r="J153" s="168">
        <f t="shared" si="15"/>
        <v>400</v>
      </c>
      <c r="K153" s="128">
        <f t="shared" si="15"/>
        <v>147.75</v>
      </c>
      <c r="L153" s="127">
        <f t="shared" si="15"/>
        <v>147.75</v>
      </c>
    </row>
    <row r="154" spans="1:12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600</v>
      </c>
      <c r="J154" s="182">
        <f t="shared" si="15"/>
        <v>400</v>
      </c>
      <c r="K154" s="156">
        <f t="shared" si="15"/>
        <v>147.75</v>
      </c>
      <c r="L154" s="155">
        <f t="shared" si="15"/>
        <v>147.75</v>
      </c>
    </row>
    <row r="155" spans="1:12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600</v>
      </c>
      <c r="J155" s="168">
        <f>SUM(J156:J157)</f>
        <v>400</v>
      </c>
      <c r="K155" s="128">
        <f>SUM(K156:K157)</f>
        <v>147.75</v>
      </c>
      <c r="L155" s="127">
        <f>SUM(L156:L157)</f>
        <v>147.75</v>
      </c>
    </row>
    <row r="156" spans="1:12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600</v>
      </c>
      <c r="J156" s="186">
        <v>400</v>
      </c>
      <c r="K156" s="186">
        <v>147.75</v>
      </c>
      <c r="L156" s="186">
        <v>147.75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147900</v>
      </c>
      <c r="J368" s="178">
        <f>SUM(J34+J184)</f>
        <v>111900</v>
      </c>
      <c r="K368" s="178">
        <f>SUM(K34+K184)</f>
        <v>99346.39</v>
      </c>
      <c r="L368" s="178">
        <f>SUM(L34+L184)</f>
        <v>99346.39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7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K31:K32"/>
    <mergeCell ref="L31:L32"/>
    <mergeCell ref="A33:F33"/>
    <mergeCell ref="D370:G370"/>
    <mergeCell ref="K370:L370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D371:G371"/>
    <mergeCell ref="K371:L371"/>
  </mergeCells>
  <pageMargins left="0.7" right="0.7" top="0.75" bottom="0.75" header="0.3" footer="0.3"/>
  <pageSetup paperSize="9" scale="68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9B8F9-8CDF-4C71-8855-754EA7B8A4E1}">
  <sheetPr>
    <pageSetUpPr fitToPage="1"/>
  </sheetPr>
  <dimension ref="A1:S376"/>
  <sheetViews>
    <sheetView topLeftCell="A34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433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29.1" customHeight="1">
      <c r="A27" s="567" t="s">
        <v>378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16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13200</v>
      </c>
      <c r="J34" s="127">
        <f>SUM(J35+J46+J65+J86+J93+J113+J139+J158+J168)</f>
        <v>9100</v>
      </c>
      <c r="K34" s="128">
        <f>SUM(K35+K46+K65+K86+K93+K113+K139+K158+K168)</f>
        <v>7545.84</v>
      </c>
      <c r="L34" s="127">
        <f>SUM(L35+L46+L65+L86+L93+L113+L139+L158+L168)</f>
        <v>7545.84</v>
      </c>
      <c r="M34" s="129"/>
      <c r="N34" s="129"/>
      <c r="O34" s="129"/>
    </row>
    <row r="35" spans="1:15" ht="17.25" hidden="1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0</v>
      </c>
      <c r="J35" s="127">
        <f>SUM(J36+J42)</f>
        <v>0</v>
      </c>
      <c r="K35" s="136">
        <f>SUM(K36+K42)</f>
        <v>0</v>
      </c>
      <c r="L35" s="137">
        <f>SUM(L36+L42)</f>
        <v>0</v>
      </c>
    </row>
    <row r="36" spans="1:15" hidden="1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0</v>
      </c>
      <c r="J36" s="127">
        <f>SUM(J37)</f>
        <v>0</v>
      </c>
      <c r="K36" s="128">
        <f>SUM(K37)</f>
        <v>0</v>
      </c>
      <c r="L36" s="127">
        <f>SUM(L37)</f>
        <v>0</v>
      </c>
    </row>
    <row r="37" spans="1:15" hidden="1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0</v>
      </c>
      <c r="J37" s="127">
        <f t="shared" ref="J37:L38" si="0">SUM(J38)</f>
        <v>0</v>
      </c>
      <c r="K37" s="127">
        <f t="shared" si="0"/>
        <v>0</v>
      </c>
      <c r="L37" s="127">
        <f t="shared" si="0"/>
        <v>0</v>
      </c>
    </row>
    <row r="38" spans="1:15" hidden="1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0</v>
      </c>
      <c r="J38" s="128">
        <f t="shared" si="0"/>
        <v>0</v>
      </c>
      <c r="K38" s="128">
        <f t="shared" si="0"/>
        <v>0</v>
      </c>
      <c r="L38" s="128">
        <f t="shared" si="0"/>
        <v>0</v>
      </c>
    </row>
    <row r="39" spans="1:15" hidden="1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0</v>
      </c>
      <c r="J39" s="144">
        <v>0</v>
      </c>
      <c r="K39" s="144">
        <v>0</v>
      </c>
      <c r="L39" s="144">
        <v>0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 hidden="1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0</v>
      </c>
      <c r="J42" s="127">
        <f t="shared" si="1"/>
        <v>0</v>
      </c>
      <c r="K42" s="128">
        <f t="shared" si="1"/>
        <v>0</v>
      </c>
      <c r="L42" s="127">
        <f t="shared" si="1"/>
        <v>0</v>
      </c>
    </row>
    <row r="43" spans="1:15" hidden="1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0</v>
      </c>
      <c r="J43" s="127">
        <f t="shared" si="1"/>
        <v>0</v>
      </c>
      <c r="K43" s="127">
        <f t="shared" si="1"/>
        <v>0</v>
      </c>
      <c r="L43" s="127">
        <f t="shared" si="1"/>
        <v>0</v>
      </c>
    </row>
    <row r="44" spans="1:15" hidden="1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0</v>
      </c>
      <c r="J44" s="127">
        <f t="shared" si="1"/>
        <v>0</v>
      </c>
      <c r="K44" s="127">
        <f t="shared" si="1"/>
        <v>0</v>
      </c>
      <c r="L44" s="127">
        <f t="shared" si="1"/>
        <v>0</v>
      </c>
    </row>
    <row r="45" spans="1:15" hidden="1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0</v>
      </c>
      <c r="J45" s="144">
        <v>0</v>
      </c>
      <c r="K45" s="144">
        <v>0</v>
      </c>
      <c r="L45" s="144">
        <v>0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13200</v>
      </c>
      <c r="J46" s="149">
        <f t="shared" si="2"/>
        <v>9100</v>
      </c>
      <c r="K46" s="148">
        <f t="shared" si="2"/>
        <v>7545.84</v>
      </c>
      <c r="L46" s="148">
        <f t="shared" si="2"/>
        <v>7545.84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13200</v>
      </c>
      <c r="J47" s="128">
        <f t="shared" si="2"/>
        <v>9100</v>
      </c>
      <c r="K47" s="127">
        <f t="shared" si="2"/>
        <v>7545.84</v>
      </c>
      <c r="L47" s="128">
        <f t="shared" si="2"/>
        <v>7545.84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13200</v>
      </c>
      <c r="J48" s="128">
        <f t="shared" si="2"/>
        <v>9100</v>
      </c>
      <c r="K48" s="137">
        <f t="shared" si="2"/>
        <v>7545.84</v>
      </c>
      <c r="L48" s="137">
        <f t="shared" si="2"/>
        <v>7545.84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13200</v>
      </c>
      <c r="J49" s="155">
        <f>SUM(J50:J64)</f>
        <v>9100</v>
      </c>
      <c r="K49" s="156">
        <f>SUM(K50:K64)</f>
        <v>7545.84</v>
      </c>
      <c r="L49" s="156">
        <f>SUM(L50:L64)</f>
        <v>7545.84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hidden="1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0</v>
      </c>
      <c r="J52" s="144">
        <v>0</v>
      </c>
      <c r="K52" s="144">
        <v>0</v>
      </c>
      <c r="L52" s="144">
        <v>0</v>
      </c>
    </row>
    <row r="53" spans="1:12" ht="25.5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1000</v>
      </c>
      <c r="J53" s="144">
        <v>1000</v>
      </c>
      <c r="K53" s="144">
        <v>700</v>
      </c>
      <c r="L53" s="144">
        <v>700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 hidden="1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0</v>
      </c>
      <c r="J59" s="144">
        <v>0</v>
      </c>
      <c r="K59" s="144">
        <v>0</v>
      </c>
      <c r="L59" s="144">
        <v>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 hidden="1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0</v>
      </c>
      <c r="J61" s="144">
        <v>0</v>
      </c>
      <c r="K61" s="144">
        <v>0</v>
      </c>
      <c r="L61" s="144">
        <v>0</v>
      </c>
    </row>
    <row r="62" spans="1:12" ht="25.5" hidden="1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0</v>
      </c>
      <c r="J62" s="144">
        <v>0</v>
      </c>
      <c r="K62" s="144">
        <v>0</v>
      </c>
      <c r="L62" s="144">
        <v>0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12200</v>
      </c>
      <c r="J64" s="144">
        <v>8100</v>
      </c>
      <c r="K64" s="144">
        <v>6845.84</v>
      </c>
      <c r="L64" s="144">
        <v>6845.84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 hidden="1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0</v>
      </c>
      <c r="J139" s="168">
        <f>SUM(J140+J145+J153)</f>
        <v>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 hidden="1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0</v>
      </c>
      <c r="J153" s="168">
        <f t="shared" si="15"/>
        <v>0</v>
      </c>
      <c r="K153" s="128">
        <f t="shared" si="15"/>
        <v>0</v>
      </c>
      <c r="L153" s="127">
        <f t="shared" si="15"/>
        <v>0</v>
      </c>
    </row>
    <row r="154" spans="1:12" hidden="1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0</v>
      </c>
      <c r="J154" s="182">
        <f t="shared" si="15"/>
        <v>0</v>
      </c>
      <c r="K154" s="156">
        <f t="shared" si="15"/>
        <v>0</v>
      </c>
      <c r="L154" s="155">
        <f t="shared" si="15"/>
        <v>0</v>
      </c>
    </row>
    <row r="155" spans="1:12" hidden="1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0</v>
      </c>
      <c r="J155" s="168">
        <f>SUM(J156:J157)</f>
        <v>0</v>
      </c>
      <c r="K155" s="128">
        <f>SUM(K156:K157)</f>
        <v>0</v>
      </c>
      <c r="L155" s="127">
        <f>SUM(L156:L157)</f>
        <v>0</v>
      </c>
    </row>
    <row r="156" spans="1:12" hidden="1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0</v>
      </c>
      <c r="J156" s="186">
        <v>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13200</v>
      </c>
      <c r="J368" s="178">
        <f>SUM(J34+J184)</f>
        <v>9100</v>
      </c>
      <c r="K368" s="178">
        <f>SUM(K34+K184)</f>
        <v>7545.84</v>
      </c>
      <c r="L368" s="178">
        <f>SUM(L34+L184)</f>
        <v>7545.84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3.2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435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731C-4C10-440F-8170-5A12F6479244}">
  <sheetPr>
    <pageSetUpPr fitToPage="1"/>
  </sheetPr>
  <dimension ref="A1:S376"/>
  <sheetViews>
    <sheetView topLeftCell="A42" workbookViewId="0">
      <selection activeCell="J375" sqref="J375"/>
    </sheetView>
  </sheetViews>
  <sheetFormatPr defaultRowHeight="15"/>
  <cols>
    <col min="1" max="4" width="2" style="247" customWidth="1"/>
    <col min="5" max="5" width="2.140625" style="247" customWidth="1"/>
    <col min="6" max="6" width="3" style="262" customWidth="1"/>
    <col min="7" max="7" width="33.7109375" style="247" customWidth="1"/>
    <col min="8" max="8" width="3.85546875" style="247" customWidth="1"/>
    <col min="9" max="9" width="10" style="247" customWidth="1"/>
    <col min="10" max="10" width="11.140625" style="247" customWidth="1"/>
    <col min="11" max="11" width="11" style="247" customWidth="1"/>
    <col min="12" max="12" width="10.5703125" style="247" customWidth="1"/>
    <col min="13" max="13" width="0.140625" style="247" hidden="1" customWidth="1"/>
    <col min="14" max="14" width="6.140625" style="247" hidden="1" customWidth="1"/>
    <col min="15" max="15" width="5.5703125" style="247" hidden="1" customWidth="1"/>
    <col min="16" max="16" width="9.140625" style="254"/>
    <col min="17" max="16384" width="9.140625" style="1"/>
  </cols>
  <sheetData>
    <row r="1" spans="1:15">
      <c r="G1" s="249"/>
      <c r="H1" s="250"/>
      <c r="I1" s="251"/>
      <c r="J1" s="263" t="s">
        <v>326</v>
      </c>
      <c r="K1" s="263"/>
      <c r="L1" s="263"/>
      <c r="M1" s="253"/>
      <c r="N1" s="263"/>
      <c r="O1" s="263"/>
    </row>
    <row r="2" spans="1:15">
      <c r="H2" s="250"/>
      <c r="I2" s="254"/>
      <c r="J2" s="263" t="s">
        <v>0</v>
      </c>
      <c r="K2" s="263"/>
      <c r="L2" s="263"/>
      <c r="M2" s="253"/>
      <c r="N2" s="263"/>
      <c r="O2" s="263"/>
    </row>
    <row r="3" spans="1:15">
      <c r="H3" s="255"/>
      <c r="I3" s="250"/>
      <c r="J3" s="263" t="s">
        <v>1</v>
      </c>
      <c r="K3" s="263"/>
      <c r="L3" s="263"/>
      <c r="M3" s="253"/>
      <c r="N3" s="263"/>
      <c r="O3" s="263"/>
    </row>
    <row r="4" spans="1:15">
      <c r="G4" s="256" t="s">
        <v>2</v>
      </c>
      <c r="H4" s="250"/>
      <c r="I4" s="254"/>
      <c r="J4" s="263" t="s">
        <v>3</v>
      </c>
      <c r="K4" s="263"/>
      <c r="L4" s="263"/>
      <c r="M4" s="253"/>
      <c r="N4" s="263"/>
      <c r="O4" s="263"/>
    </row>
    <row r="5" spans="1:15">
      <c r="H5" s="250"/>
      <c r="I5" s="254"/>
      <c r="J5" s="263" t="s">
        <v>437</v>
      </c>
      <c r="K5" s="263"/>
      <c r="L5" s="263"/>
      <c r="M5" s="253"/>
      <c r="N5" s="263"/>
      <c r="O5" s="263"/>
    </row>
    <row r="6" spans="1:15" ht="6" customHeight="1">
      <c r="H6" s="250"/>
      <c r="I6" s="254"/>
      <c r="J6" s="263"/>
      <c r="K6" s="263"/>
      <c r="L6" s="263"/>
      <c r="M6" s="253"/>
      <c r="N6" s="263"/>
      <c r="O6" s="263"/>
    </row>
    <row r="7" spans="1:15" ht="30" customHeight="1">
      <c r="A7" s="618" t="s">
        <v>419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253"/>
    </row>
    <row r="8" spans="1:15" ht="11.25" customHeight="1">
      <c r="G8" s="257"/>
      <c r="H8" s="258"/>
      <c r="I8" s="258"/>
      <c r="J8" s="259"/>
      <c r="K8" s="259"/>
      <c r="L8" s="260"/>
      <c r="M8" s="253"/>
    </row>
    <row r="9" spans="1:15" ht="15.75" customHeight="1">
      <c r="A9" s="619" t="s">
        <v>356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253"/>
    </row>
    <row r="10" spans="1:15">
      <c r="A10" s="620" t="s">
        <v>4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253"/>
    </row>
    <row r="11" spans="1:15" ht="7.5" customHeight="1">
      <c r="A11" s="261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53"/>
    </row>
    <row r="12" spans="1:15" ht="15.75" customHeight="1">
      <c r="A12" s="261"/>
      <c r="B12" s="263"/>
      <c r="C12" s="263"/>
      <c r="D12" s="263"/>
      <c r="E12" s="263"/>
      <c r="F12" s="263"/>
      <c r="G12" s="621" t="s">
        <v>5</v>
      </c>
      <c r="H12" s="621"/>
      <c r="I12" s="621"/>
      <c r="J12" s="621"/>
      <c r="K12" s="621"/>
      <c r="L12" s="263"/>
      <c r="M12" s="253"/>
    </row>
    <row r="13" spans="1:15" ht="15.75" customHeight="1">
      <c r="A13" s="593" t="s">
        <v>420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253"/>
    </row>
    <row r="14" spans="1:15" ht="12" customHeight="1">
      <c r="G14" s="614" t="s">
        <v>421</v>
      </c>
      <c r="H14" s="614"/>
      <c r="I14" s="614"/>
      <c r="J14" s="614"/>
      <c r="K14" s="614"/>
      <c r="M14" s="253"/>
    </row>
    <row r="15" spans="1:15">
      <c r="G15" s="559" t="s">
        <v>442</v>
      </c>
      <c r="H15" s="620"/>
      <c r="I15" s="620"/>
      <c r="J15" s="620"/>
      <c r="K15" s="620"/>
    </row>
    <row r="16" spans="1:15" ht="15.75" customHeight="1">
      <c r="B16" s="593" t="s">
        <v>7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</row>
    <row r="17" spans="1:13" ht="7.5" customHeight="1"/>
    <row r="18" spans="1:13">
      <c r="G18" s="614" t="s">
        <v>438</v>
      </c>
      <c r="H18" s="614"/>
      <c r="I18" s="614"/>
      <c r="J18" s="614"/>
      <c r="K18" s="614"/>
    </row>
    <row r="19" spans="1:13">
      <c r="G19" s="615" t="s">
        <v>8</v>
      </c>
      <c r="H19" s="615"/>
      <c r="I19" s="615"/>
      <c r="J19" s="615"/>
      <c r="K19" s="615"/>
    </row>
    <row r="20" spans="1:13" ht="6.75" customHeight="1">
      <c r="G20" s="263"/>
      <c r="H20" s="263"/>
      <c r="I20" s="263"/>
      <c r="J20" s="263"/>
      <c r="K20" s="263"/>
    </row>
    <row r="21" spans="1:13">
      <c r="B21" s="254"/>
      <c r="C21" s="254"/>
      <c r="D21" s="254"/>
      <c r="E21" s="616" t="s">
        <v>345</v>
      </c>
      <c r="F21" s="616"/>
      <c r="G21" s="616"/>
      <c r="H21" s="616"/>
      <c r="I21" s="616"/>
      <c r="J21" s="616"/>
      <c r="K21" s="616"/>
      <c r="L21" s="254"/>
    </row>
    <row r="22" spans="1:13" ht="15" customHeight="1">
      <c r="A22" s="617" t="s">
        <v>9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264"/>
    </row>
    <row r="23" spans="1:13">
      <c r="F23" s="247"/>
      <c r="J23" s="265"/>
      <c r="K23" s="266"/>
      <c r="L23" s="267" t="s">
        <v>10</v>
      </c>
      <c r="M23" s="264"/>
    </row>
    <row r="24" spans="1:13">
      <c r="F24" s="247"/>
      <c r="J24" s="268" t="s">
        <v>11</v>
      </c>
      <c r="K24" s="255"/>
      <c r="L24" s="269"/>
      <c r="M24" s="264"/>
    </row>
    <row r="25" spans="1:13">
      <c r="E25" s="263"/>
      <c r="F25" s="270"/>
      <c r="I25" s="271"/>
      <c r="J25" s="271"/>
      <c r="K25" s="272" t="s">
        <v>12</v>
      </c>
      <c r="L25" s="269"/>
      <c r="M25" s="264"/>
    </row>
    <row r="26" spans="1:13">
      <c r="A26" s="601" t="s">
        <v>346</v>
      </c>
      <c r="B26" s="601"/>
      <c r="C26" s="601"/>
      <c r="D26" s="601"/>
      <c r="E26" s="601"/>
      <c r="F26" s="601"/>
      <c r="G26" s="601"/>
      <c r="H26" s="601"/>
      <c r="I26" s="601"/>
      <c r="K26" s="272" t="s">
        <v>13</v>
      </c>
      <c r="L26" s="273" t="s">
        <v>357</v>
      </c>
      <c r="M26" s="264"/>
    </row>
    <row r="27" spans="1:13" ht="29.1" customHeight="1">
      <c r="A27" s="601" t="s">
        <v>439</v>
      </c>
      <c r="B27" s="601"/>
      <c r="C27" s="601"/>
      <c r="D27" s="601"/>
      <c r="E27" s="601"/>
      <c r="F27" s="601"/>
      <c r="G27" s="601"/>
      <c r="H27" s="601"/>
      <c r="I27" s="601"/>
      <c r="J27" s="280" t="s">
        <v>14</v>
      </c>
      <c r="K27" s="275" t="s">
        <v>32</v>
      </c>
      <c r="L27" s="269"/>
      <c r="M27" s="264"/>
    </row>
    <row r="28" spans="1:13">
      <c r="F28" s="247"/>
      <c r="G28" s="276" t="s">
        <v>15</v>
      </c>
      <c r="H28" s="277" t="s">
        <v>16</v>
      </c>
      <c r="I28" s="278"/>
      <c r="J28" s="279"/>
      <c r="K28" s="269"/>
      <c r="L28" s="269"/>
      <c r="M28" s="264"/>
    </row>
    <row r="29" spans="1:13">
      <c r="F29" s="247"/>
      <c r="G29" s="602" t="s">
        <v>17</v>
      </c>
      <c r="H29" s="602"/>
      <c r="I29" s="281" t="s">
        <v>347</v>
      </c>
      <c r="J29" s="282" t="s">
        <v>348</v>
      </c>
      <c r="K29" s="269" t="s">
        <v>19</v>
      </c>
      <c r="L29" s="269" t="s">
        <v>18</v>
      </c>
      <c r="M29" s="264"/>
    </row>
    <row r="30" spans="1:13">
      <c r="A30" s="603" t="s">
        <v>20</v>
      </c>
      <c r="B30" s="603"/>
      <c r="C30" s="603"/>
      <c r="D30" s="603"/>
      <c r="E30" s="603"/>
      <c r="F30" s="603"/>
      <c r="G30" s="603"/>
      <c r="H30" s="603"/>
      <c r="I30" s="603"/>
      <c r="J30" s="283"/>
      <c r="K30" s="283"/>
      <c r="L30" s="284" t="s">
        <v>21</v>
      </c>
      <c r="M30" s="285"/>
    </row>
    <row r="31" spans="1:13" ht="27" customHeight="1">
      <c r="A31" s="604" t="s">
        <v>22</v>
      </c>
      <c r="B31" s="605"/>
      <c r="C31" s="605"/>
      <c r="D31" s="605"/>
      <c r="E31" s="605"/>
      <c r="F31" s="605"/>
      <c r="G31" s="608" t="s">
        <v>23</v>
      </c>
      <c r="H31" s="610" t="s">
        <v>24</v>
      </c>
      <c r="I31" s="612" t="s">
        <v>25</v>
      </c>
      <c r="J31" s="613"/>
      <c r="K31" s="594" t="s">
        <v>26</v>
      </c>
      <c r="L31" s="596" t="s">
        <v>27</v>
      </c>
      <c r="M31" s="285"/>
    </row>
    <row r="32" spans="1:13" ht="58.5" customHeight="1">
      <c r="A32" s="606"/>
      <c r="B32" s="607"/>
      <c r="C32" s="607"/>
      <c r="D32" s="607"/>
      <c r="E32" s="607"/>
      <c r="F32" s="607"/>
      <c r="G32" s="609"/>
      <c r="H32" s="611"/>
      <c r="I32" s="286" t="s">
        <v>28</v>
      </c>
      <c r="J32" s="287" t="s">
        <v>29</v>
      </c>
      <c r="K32" s="595"/>
      <c r="L32" s="597"/>
    </row>
    <row r="33" spans="1:15">
      <c r="A33" s="598" t="s">
        <v>30</v>
      </c>
      <c r="B33" s="599"/>
      <c r="C33" s="599"/>
      <c r="D33" s="599"/>
      <c r="E33" s="599"/>
      <c r="F33" s="600"/>
      <c r="G33" s="288">
        <v>2</v>
      </c>
      <c r="H33" s="289">
        <v>3</v>
      </c>
      <c r="I33" s="290" t="s">
        <v>31</v>
      </c>
      <c r="J33" s="291" t="s">
        <v>32</v>
      </c>
      <c r="K33" s="292">
        <v>6</v>
      </c>
      <c r="L33" s="292">
        <v>7</v>
      </c>
    </row>
    <row r="34" spans="1:15">
      <c r="A34" s="293">
        <v>2</v>
      </c>
      <c r="B34" s="293"/>
      <c r="C34" s="294"/>
      <c r="D34" s="295"/>
      <c r="E34" s="293"/>
      <c r="F34" s="296"/>
      <c r="G34" s="295" t="s">
        <v>33</v>
      </c>
      <c r="H34" s="288">
        <v>1</v>
      </c>
      <c r="I34" s="297">
        <f>SUM(I35+I46+I65+I86+I93+I113+I139+I158+I168)</f>
        <v>154436</v>
      </c>
      <c r="J34" s="297">
        <f>SUM(J35+J46+J65+J86+J93+J113+J139+J158+J168)</f>
        <v>24036</v>
      </c>
      <c r="K34" s="298">
        <f>SUM(K35+K46+K65+K86+K93+K113+K139+K158+K168)</f>
        <v>0</v>
      </c>
      <c r="L34" s="297">
        <f>SUM(L35+L46+L65+L86+L93+L113+L139+L158+L168)</f>
        <v>0</v>
      </c>
      <c r="M34" s="299"/>
      <c r="N34" s="299"/>
      <c r="O34" s="299"/>
    </row>
    <row r="35" spans="1:15" ht="17.25" customHeight="1">
      <c r="A35" s="293">
        <v>2</v>
      </c>
      <c r="B35" s="300">
        <v>1</v>
      </c>
      <c r="C35" s="301"/>
      <c r="D35" s="302"/>
      <c r="E35" s="303"/>
      <c r="F35" s="304"/>
      <c r="G35" s="305" t="s">
        <v>34</v>
      </c>
      <c r="H35" s="288">
        <v>2</v>
      </c>
      <c r="I35" s="297">
        <f>SUM(I36+I42)</f>
        <v>146258</v>
      </c>
      <c r="J35" s="297">
        <f>SUM(J36+J42)</f>
        <v>20658</v>
      </c>
      <c r="K35" s="306">
        <f>SUM(K36+K42)</f>
        <v>0</v>
      </c>
      <c r="L35" s="307">
        <f>SUM(L36+L42)</f>
        <v>0</v>
      </c>
    </row>
    <row r="36" spans="1:15">
      <c r="A36" s="308">
        <v>2</v>
      </c>
      <c r="B36" s="308">
        <v>1</v>
      </c>
      <c r="C36" s="309">
        <v>1</v>
      </c>
      <c r="D36" s="310"/>
      <c r="E36" s="308"/>
      <c r="F36" s="311"/>
      <c r="G36" s="310" t="s">
        <v>35</v>
      </c>
      <c r="H36" s="288">
        <v>3</v>
      </c>
      <c r="I36" s="297">
        <f>SUM(I37)</f>
        <v>144058</v>
      </c>
      <c r="J36" s="297">
        <f>SUM(J37)</f>
        <v>20658</v>
      </c>
      <c r="K36" s="298">
        <f>SUM(K37)</f>
        <v>0</v>
      </c>
      <c r="L36" s="297">
        <f>SUM(L37)</f>
        <v>0</v>
      </c>
    </row>
    <row r="37" spans="1:15">
      <c r="A37" s="312">
        <v>2</v>
      </c>
      <c r="B37" s="308">
        <v>1</v>
      </c>
      <c r="C37" s="309">
        <v>1</v>
      </c>
      <c r="D37" s="310">
        <v>1</v>
      </c>
      <c r="E37" s="308"/>
      <c r="F37" s="311"/>
      <c r="G37" s="310" t="s">
        <v>35</v>
      </c>
      <c r="H37" s="288">
        <v>4</v>
      </c>
      <c r="I37" s="297">
        <f>SUM(I38+I40)</f>
        <v>144058</v>
      </c>
      <c r="J37" s="297">
        <f t="shared" ref="J37:L38" si="0">SUM(J38)</f>
        <v>20658</v>
      </c>
      <c r="K37" s="297">
        <f t="shared" si="0"/>
        <v>0</v>
      </c>
      <c r="L37" s="297">
        <f t="shared" si="0"/>
        <v>0</v>
      </c>
    </row>
    <row r="38" spans="1:15">
      <c r="A38" s="312">
        <v>2</v>
      </c>
      <c r="B38" s="308">
        <v>1</v>
      </c>
      <c r="C38" s="309">
        <v>1</v>
      </c>
      <c r="D38" s="310">
        <v>1</v>
      </c>
      <c r="E38" s="308">
        <v>1</v>
      </c>
      <c r="F38" s="311"/>
      <c r="G38" s="310" t="s">
        <v>36</v>
      </c>
      <c r="H38" s="288">
        <v>5</v>
      </c>
      <c r="I38" s="298">
        <f>SUM(I39)</f>
        <v>144058</v>
      </c>
      <c r="J38" s="298">
        <f t="shared" si="0"/>
        <v>20658</v>
      </c>
      <c r="K38" s="298">
        <f t="shared" si="0"/>
        <v>0</v>
      </c>
      <c r="L38" s="298">
        <f t="shared" si="0"/>
        <v>0</v>
      </c>
    </row>
    <row r="39" spans="1:15">
      <c r="A39" s="312">
        <v>2</v>
      </c>
      <c r="B39" s="308">
        <v>1</v>
      </c>
      <c r="C39" s="309">
        <v>1</v>
      </c>
      <c r="D39" s="310">
        <v>1</v>
      </c>
      <c r="E39" s="308">
        <v>1</v>
      </c>
      <c r="F39" s="311">
        <v>1</v>
      </c>
      <c r="G39" s="310" t="s">
        <v>36</v>
      </c>
      <c r="H39" s="288">
        <v>6</v>
      </c>
      <c r="I39" s="313">
        <v>144058</v>
      </c>
      <c r="J39" s="314">
        <v>20658</v>
      </c>
      <c r="K39" s="314">
        <v>0</v>
      </c>
      <c r="L39" s="314">
        <v>0</v>
      </c>
    </row>
    <row r="40" spans="1:15" hidden="1">
      <c r="A40" s="312">
        <v>2</v>
      </c>
      <c r="B40" s="308">
        <v>1</v>
      </c>
      <c r="C40" s="309">
        <v>1</v>
      </c>
      <c r="D40" s="310">
        <v>1</v>
      </c>
      <c r="E40" s="308">
        <v>2</v>
      </c>
      <c r="F40" s="311"/>
      <c r="G40" s="310" t="s">
        <v>37</v>
      </c>
      <c r="H40" s="288">
        <v>7</v>
      </c>
      <c r="I40" s="298">
        <f>I41</f>
        <v>0</v>
      </c>
      <c r="J40" s="298">
        <f>J41</f>
        <v>0</v>
      </c>
      <c r="K40" s="298">
        <f>K41</f>
        <v>0</v>
      </c>
      <c r="L40" s="298">
        <f>L41</f>
        <v>0</v>
      </c>
    </row>
    <row r="41" spans="1:15" hidden="1">
      <c r="A41" s="312">
        <v>2</v>
      </c>
      <c r="B41" s="308">
        <v>1</v>
      </c>
      <c r="C41" s="309">
        <v>1</v>
      </c>
      <c r="D41" s="310">
        <v>1</v>
      </c>
      <c r="E41" s="308">
        <v>2</v>
      </c>
      <c r="F41" s="311">
        <v>1</v>
      </c>
      <c r="G41" s="310" t="s">
        <v>37</v>
      </c>
      <c r="H41" s="288">
        <v>8</v>
      </c>
      <c r="I41" s="314">
        <v>0</v>
      </c>
      <c r="J41" s="315">
        <v>0</v>
      </c>
      <c r="K41" s="314">
        <v>0</v>
      </c>
      <c r="L41" s="315">
        <v>0</v>
      </c>
    </row>
    <row r="42" spans="1:15">
      <c r="A42" s="312">
        <v>2</v>
      </c>
      <c r="B42" s="308">
        <v>1</v>
      </c>
      <c r="C42" s="309">
        <v>2</v>
      </c>
      <c r="D42" s="310"/>
      <c r="E42" s="308"/>
      <c r="F42" s="311"/>
      <c r="G42" s="310" t="s">
        <v>38</v>
      </c>
      <c r="H42" s="288">
        <v>9</v>
      </c>
      <c r="I42" s="298">
        <f t="shared" ref="I42:L44" si="1">I43</f>
        <v>2200</v>
      </c>
      <c r="J42" s="297">
        <f t="shared" si="1"/>
        <v>0</v>
      </c>
      <c r="K42" s="298">
        <f t="shared" si="1"/>
        <v>0</v>
      </c>
      <c r="L42" s="297">
        <f t="shared" si="1"/>
        <v>0</v>
      </c>
    </row>
    <row r="43" spans="1:15">
      <c r="A43" s="312">
        <v>2</v>
      </c>
      <c r="B43" s="308">
        <v>1</v>
      </c>
      <c r="C43" s="309">
        <v>2</v>
      </c>
      <c r="D43" s="310">
        <v>1</v>
      </c>
      <c r="E43" s="308"/>
      <c r="F43" s="311"/>
      <c r="G43" s="310" t="s">
        <v>38</v>
      </c>
      <c r="H43" s="288">
        <v>10</v>
      </c>
      <c r="I43" s="298">
        <f t="shared" si="1"/>
        <v>2200</v>
      </c>
      <c r="J43" s="297">
        <f t="shared" si="1"/>
        <v>0</v>
      </c>
      <c r="K43" s="297">
        <f t="shared" si="1"/>
        <v>0</v>
      </c>
      <c r="L43" s="297">
        <f t="shared" si="1"/>
        <v>0</v>
      </c>
    </row>
    <row r="44" spans="1:15">
      <c r="A44" s="312">
        <v>2</v>
      </c>
      <c r="B44" s="308">
        <v>1</v>
      </c>
      <c r="C44" s="309">
        <v>2</v>
      </c>
      <c r="D44" s="310">
        <v>1</v>
      </c>
      <c r="E44" s="308">
        <v>1</v>
      </c>
      <c r="F44" s="311"/>
      <c r="G44" s="310" t="s">
        <v>38</v>
      </c>
      <c r="H44" s="288">
        <v>11</v>
      </c>
      <c r="I44" s="297">
        <f t="shared" si="1"/>
        <v>2200</v>
      </c>
      <c r="J44" s="297">
        <f t="shared" si="1"/>
        <v>0</v>
      </c>
      <c r="K44" s="297">
        <f t="shared" si="1"/>
        <v>0</v>
      </c>
      <c r="L44" s="297">
        <f t="shared" si="1"/>
        <v>0</v>
      </c>
    </row>
    <row r="45" spans="1:15">
      <c r="A45" s="312">
        <v>2</v>
      </c>
      <c r="B45" s="308">
        <v>1</v>
      </c>
      <c r="C45" s="309">
        <v>2</v>
      </c>
      <c r="D45" s="310">
        <v>1</v>
      </c>
      <c r="E45" s="308">
        <v>1</v>
      </c>
      <c r="F45" s="311">
        <v>1</v>
      </c>
      <c r="G45" s="310" t="s">
        <v>38</v>
      </c>
      <c r="H45" s="288">
        <v>12</v>
      </c>
      <c r="I45" s="315">
        <v>2200</v>
      </c>
      <c r="J45" s="314">
        <v>0</v>
      </c>
      <c r="K45" s="314">
        <v>0</v>
      </c>
      <c r="L45" s="314">
        <v>0</v>
      </c>
    </row>
    <row r="46" spans="1:15">
      <c r="A46" s="316">
        <v>2</v>
      </c>
      <c r="B46" s="317">
        <v>2</v>
      </c>
      <c r="C46" s="301"/>
      <c r="D46" s="302"/>
      <c r="E46" s="303"/>
      <c r="F46" s="304"/>
      <c r="G46" s="305" t="s">
        <v>39</v>
      </c>
      <c r="H46" s="288">
        <v>13</v>
      </c>
      <c r="I46" s="318">
        <f t="shared" ref="I46:L48" si="2">I47</f>
        <v>8178</v>
      </c>
      <c r="J46" s="319">
        <f t="shared" si="2"/>
        <v>3378</v>
      </c>
      <c r="K46" s="318">
        <f t="shared" si="2"/>
        <v>0</v>
      </c>
      <c r="L46" s="318">
        <f t="shared" si="2"/>
        <v>0</v>
      </c>
    </row>
    <row r="47" spans="1:15">
      <c r="A47" s="312">
        <v>2</v>
      </c>
      <c r="B47" s="308">
        <v>2</v>
      </c>
      <c r="C47" s="309">
        <v>1</v>
      </c>
      <c r="D47" s="310"/>
      <c r="E47" s="308"/>
      <c r="F47" s="311"/>
      <c r="G47" s="302" t="s">
        <v>39</v>
      </c>
      <c r="H47" s="288">
        <v>14</v>
      </c>
      <c r="I47" s="297">
        <f t="shared" si="2"/>
        <v>8178</v>
      </c>
      <c r="J47" s="298">
        <f t="shared" si="2"/>
        <v>3378</v>
      </c>
      <c r="K47" s="297">
        <f t="shared" si="2"/>
        <v>0</v>
      </c>
      <c r="L47" s="298">
        <f t="shared" si="2"/>
        <v>0</v>
      </c>
    </row>
    <row r="48" spans="1:15">
      <c r="A48" s="312">
        <v>2</v>
      </c>
      <c r="B48" s="308">
        <v>2</v>
      </c>
      <c r="C48" s="309">
        <v>1</v>
      </c>
      <c r="D48" s="310">
        <v>1</v>
      </c>
      <c r="E48" s="308"/>
      <c r="F48" s="311"/>
      <c r="G48" s="302" t="s">
        <v>39</v>
      </c>
      <c r="H48" s="288">
        <v>15</v>
      </c>
      <c r="I48" s="297">
        <f t="shared" si="2"/>
        <v>8178</v>
      </c>
      <c r="J48" s="298">
        <f t="shared" si="2"/>
        <v>3378</v>
      </c>
      <c r="K48" s="307">
        <f t="shared" si="2"/>
        <v>0</v>
      </c>
      <c r="L48" s="307">
        <f t="shared" si="2"/>
        <v>0</v>
      </c>
    </row>
    <row r="49" spans="1:12">
      <c r="A49" s="320">
        <v>2</v>
      </c>
      <c r="B49" s="321">
        <v>2</v>
      </c>
      <c r="C49" s="322">
        <v>1</v>
      </c>
      <c r="D49" s="323">
        <v>1</v>
      </c>
      <c r="E49" s="321">
        <v>1</v>
      </c>
      <c r="F49" s="324"/>
      <c r="G49" s="302" t="s">
        <v>39</v>
      </c>
      <c r="H49" s="288">
        <v>16</v>
      </c>
      <c r="I49" s="325">
        <f>SUM(I50:I64)</f>
        <v>8178</v>
      </c>
      <c r="J49" s="325">
        <f>SUM(J50:J64)</f>
        <v>3378</v>
      </c>
      <c r="K49" s="326">
        <f>SUM(K50:K64)</f>
        <v>0</v>
      </c>
      <c r="L49" s="326">
        <f>SUM(L50:L64)</f>
        <v>0</v>
      </c>
    </row>
    <row r="50" spans="1:12" hidden="1">
      <c r="A50" s="312">
        <v>2</v>
      </c>
      <c r="B50" s="308">
        <v>2</v>
      </c>
      <c r="C50" s="309">
        <v>1</v>
      </c>
      <c r="D50" s="310">
        <v>1</v>
      </c>
      <c r="E50" s="308">
        <v>1</v>
      </c>
      <c r="F50" s="327">
        <v>1</v>
      </c>
      <c r="G50" s="310" t="s">
        <v>40</v>
      </c>
      <c r="H50" s="288">
        <v>17</v>
      </c>
      <c r="I50" s="314">
        <v>0</v>
      </c>
      <c r="J50" s="314">
        <v>0</v>
      </c>
      <c r="K50" s="314">
        <v>0</v>
      </c>
      <c r="L50" s="314">
        <v>0</v>
      </c>
    </row>
    <row r="51" spans="1:12" ht="25.5" hidden="1" customHeight="1">
      <c r="A51" s="312">
        <v>2</v>
      </c>
      <c r="B51" s="308">
        <v>2</v>
      </c>
      <c r="C51" s="309">
        <v>1</v>
      </c>
      <c r="D51" s="310">
        <v>1</v>
      </c>
      <c r="E51" s="308">
        <v>1</v>
      </c>
      <c r="F51" s="311">
        <v>2</v>
      </c>
      <c r="G51" s="310" t="s">
        <v>41</v>
      </c>
      <c r="H51" s="288">
        <v>18</v>
      </c>
      <c r="I51" s="314">
        <v>0</v>
      </c>
      <c r="J51" s="314">
        <v>0</v>
      </c>
      <c r="K51" s="314">
        <v>0</v>
      </c>
      <c r="L51" s="314">
        <v>0</v>
      </c>
    </row>
    <row r="52" spans="1:12" ht="25.5" customHeight="1">
      <c r="A52" s="312">
        <v>2</v>
      </c>
      <c r="B52" s="308">
        <v>2</v>
      </c>
      <c r="C52" s="309">
        <v>1</v>
      </c>
      <c r="D52" s="310">
        <v>1</v>
      </c>
      <c r="E52" s="308">
        <v>1</v>
      </c>
      <c r="F52" s="311">
        <v>5</v>
      </c>
      <c r="G52" s="310" t="s">
        <v>42</v>
      </c>
      <c r="H52" s="288">
        <v>19</v>
      </c>
      <c r="I52" s="314">
        <v>512</v>
      </c>
      <c r="J52" s="314">
        <v>112</v>
      </c>
      <c r="K52" s="314">
        <v>0</v>
      </c>
      <c r="L52" s="314">
        <v>0</v>
      </c>
    </row>
    <row r="53" spans="1:12" ht="25.5" hidden="1" customHeight="1">
      <c r="A53" s="312">
        <v>2</v>
      </c>
      <c r="B53" s="308">
        <v>2</v>
      </c>
      <c r="C53" s="309">
        <v>1</v>
      </c>
      <c r="D53" s="310">
        <v>1</v>
      </c>
      <c r="E53" s="308">
        <v>1</v>
      </c>
      <c r="F53" s="311">
        <v>6</v>
      </c>
      <c r="G53" s="310" t="s">
        <v>43</v>
      </c>
      <c r="H53" s="288">
        <v>20</v>
      </c>
      <c r="I53" s="314">
        <v>0</v>
      </c>
      <c r="J53" s="314">
        <v>0</v>
      </c>
      <c r="K53" s="314">
        <v>0</v>
      </c>
      <c r="L53" s="314">
        <v>0</v>
      </c>
    </row>
    <row r="54" spans="1:12" ht="25.5" customHeight="1">
      <c r="A54" s="328">
        <v>2</v>
      </c>
      <c r="B54" s="303">
        <v>2</v>
      </c>
      <c r="C54" s="301">
        <v>1</v>
      </c>
      <c r="D54" s="302">
        <v>1</v>
      </c>
      <c r="E54" s="303">
        <v>1</v>
      </c>
      <c r="F54" s="304">
        <v>7</v>
      </c>
      <c r="G54" s="302" t="s">
        <v>44</v>
      </c>
      <c r="H54" s="288">
        <v>21</v>
      </c>
      <c r="I54" s="314">
        <v>400</v>
      </c>
      <c r="J54" s="314">
        <v>400</v>
      </c>
      <c r="K54" s="314">
        <v>0</v>
      </c>
      <c r="L54" s="314">
        <v>0</v>
      </c>
    </row>
    <row r="55" spans="1:12">
      <c r="A55" s="312">
        <v>2</v>
      </c>
      <c r="B55" s="308">
        <v>2</v>
      </c>
      <c r="C55" s="309">
        <v>1</v>
      </c>
      <c r="D55" s="310">
        <v>1</v>
      </c>
      <c r="E55" s="308">
        <v>1</v>
      </c>
      <c r="F55" s="311">
        <v>11</v>
      </c>
      <c r="G55" s="310" t="s">
        <v>45</v>
      </c>
      <c r="H55" s="288">
        <v>22</v>
      </c>
      <c r="I55" s="315">
        <v>116</v>
      </c>
      <c r="J55" s="314">
        <v>116</v>
      </c>
      <c r="K55" s="314">
        <v>0</v>
      </c>
      <c r="L55" s="314">
        <v>0</v>
      </c>
    </row>
    <row r="56" spans="1:12" ht="25.5" hidden="1">
      <c r="A56" s="320">
        <v>2</v>
      </c>
      <c r="B56" s="329">
        <v>2</v>
      </c>
      <c r="C56" s="330">
        <v>1</v>
      </c>
      <c r="D56" s="330">
        <v>1</v>
      </c>
      <c r="E56" s="330">
        <v>1</v>
      </c>
      <c r="F56" s="331">
        <v>12</v>
      </c>
      <c r="G56" s="332" t="s">
        <v>46</v>
      </c>
      <c r="H56" s="288">
        <v>23</v>
      </c>
      <c r="I56" s="333">
        <v>0</v>
      </c>
      <c r="J56" s="314">
        <v>0</v>
      </c>
      <c r="K56" s="314">
        <v>0</v>
      </c>
      <c r="L56" s="314">
        <v>0</v>
      </c>
    </row>
    <row r="57" spans="1:12" ht="25.5" hidden="1" customHeight="1">
      <c r="A57" s="312">
        <v>2</v>
      </c>
      <c r="B57" s="308">
        <v>2</v>
      </c>
      <c r="C57" s="309">
        <v>1</v>
      </c>
      <c r="D57" s="309">
        <v>1</v>
      </c>
      <c r="E57" s="309">
        <v>1</v>
      </c>
      <c r="F57" s="311">
        <v>14</v>
      </c>
      <c r="G57" s="334" t="s">
        <v>47</v>
      </c>
      <c r="H57" s="288">
        <v>24</v>
      </c>
      <c r="I57" s="315">
        <v>0</v>
      </c>
      <c r="J57" s="315">
        <v>0</v>
      </c>
      <c r="K57" s="315">
        <v>0</v>
      </c>
      <c r="L57" s="315">
        <v>0</v>
      </c>
    </row>
    <row r="58" spans="1:12" ht="25.5" customHeight="1">
      <c r="A58" s="312">
        <v>2</v>
      </c>
      <c r="B58" s="308">
        <v>2</v>
      </c>
      <c r="C58" s="309">
        <v>1</v>
      </c>
      <c r="D58" s="309">
        <v>1</v>
      </c>
      <c r="E58" s="309">
        <v>1</v>
      </c>
      <c r="F58" s="311">
        <v>15</v>
      </c>
      <c r="G58" s="310" t="s">
        <v>48</v>
      </c>
      <c r="H58" s="288">
        <v>25</v>
      </c>
      <c r="I58" s="315">
        <v>1451</v>
      </c>
      <c r="J58" s="314">
        <v>951</v>
      </c>
      <c r="K58" s="314">
        <v>0</v>
      </c>
      <c r="L58" s="314">
        <v>0</v>
      </c>
    </row>
    <row r="59" spans="1:12">
      <c r="A59" s="312">
        <v>2</v>
      </c>
      <c r="B59" s="308">
        <v>2</v>
      </c>
      <c r="C59" s="309">
        <v>1</v>
      </c>
      <c r="D59" s="309">
        <v>1</v>
      </c>
      <c r="E59" s="309">
        <v>1</v>
      </c>
      <c r="F59" s="311">
        <v>16</v>
      </c>
      <c r="G59" s="310" t="s">
        <v>49</v>
      </c>
      <c r="H59" s="288">
        <v>26</v>
      </c>
      <c r="I59" s="315">
        <v>1876</v>
      </c>
      <c r="J59" s="314">
        <v>676</v>
      </c>
      <c r="K59" s="314">
        <v>0</v>
      </c>
      <c r="L59" s="314">
        <v>0</v>
      </c>
    </row>
    <row r="60" spans="1:12" ht="25.5" hidden="1" customHeight="1">
      <c r="A60" s="312">
        <v>2</v>
      </c>
      <c r="B60" s="308">
        <v>2</v>
      </c>
      <c r="C60" s="309">
        <v>1</v>
      </c>
      <c r="D60" s="309">
        <v>1</v>
      </c>
      <c r="E60" s="309">
        <v>1</v>
      </c>
      <c r="F60" s="311">
        <v>17</v>
      </c>
      <c r="G60" s="310" t="s">
        <v>50</v>
      </c>
      <c r="H60" s="288">
        <v>27</v>
      </c>
      <c r="I60" s="315">
        <v>0</v>
      </c>
      <c r="J60" s="315">
        <v>0</v>
      </c>
      <c r="K60" s="315">
        <v>0</v>
      </c>
      <c r="L60" s="315">
        <v>0</v>
      </c>
    </row>
    <row r="61" spans="1:12">
      <c r="A61" s="312">
        <v>2</v>
      </c>
      <c r="B61" s="308">
        <v>2</v>
      </c>
      <c r="C61" s="309">
        <v>1</v>
      </c>
      <c r="D61" s="309">
        <v>1</v>
      </c>
      <c r="E61" s="309">
        <v>1</v>
      </c>
      <c r="F61" s="311">
        <v>20</v>
      </c>
      <c r="G61" s="310" t="s">
        <v>51</v>
      </c>
      <c r="H61" s="288">
        <v>28</v>
      </c>
      <c r="I61" s="315">
        <v>2328</v>
      </c>
      <c r="J61" s="314">
        <v>328</v>
      </c>
      <c r="K61" s="314">
        <v>0</v>
      </c>
      <c r="L61" s="314">
        <v>0</v>
      </c>
    </row>
    <row r="62" spans="1:12" ht="25.5" customHeight="1">
      <c r="A62" s="312">
        <v>2</v>
      </c>
      <c r="B62" s="308">
        <v>2</v>
      </c>
      <c r="C62" s="309">
        <v>1</v>
      </c>
      <c r="D62" s="309">
        <v>1</v>
      </c>
      <c r="E62" s="309">
        <v>1</v>
      </c>
      <c r="F62" s="311">
        <v>21</v>
      </c>
      <c r="G62" s="310" t="s">
        <v>52</v>
      </c>
      <c r="H62" s="288">
        <v>29</v>
      </c>
      <c r="I62" s="315">
        <v>20</v>
      </c>
      <c r="J62" s="314">
        <v>20</v>
      </c>
      <c r="K62" s="314">
        <v>0</v>
      </c>
      <c r="L62" s="314">
        <v>0</v>
      </c>
    </row>
    <row r="63" spans="1:12" hidden="1">
      <c r="A63" s="312">
        <v>2</v>
      </c>
      <c r="B63" s="308">
        <v>2</v>
      </c>
      <c r="C63" s="309">
        <v>1</v>
      </c>
      <c r="D63" s="309">
        <v>1</v>
      </c>
      <c r="E63" s="309">
        <v>1</v>
      </c>
      <c r="F63" s="311">
        <v>22</v>
      </c>
      <c r="G63" s="310" t="s">
        <v>53</v>
      </c>
      <c r="H63" s="288">
        <v>30</v>
      </c>
      <c r="I63" s="315">
        <v>0</v>
      </c>
      <c r="J63" s="314">
        <v>0</v>
      </c>
      <c r="K63" s="314">
        <v>0</v>
      </c>
      <c r="L63" s="314">
        <v>0</v>
      </c>
    </row>
    <row r="64" spans="1:12">
      <c r="A64" s="312">
        <v>2</v>
      </c>
      <c r="B64" s="308">
        <v>2</v>
      </c>
      <c r="C64" s="309">
        <v>1</v>
      </c>
      <c r="D64" s="309">
        <v>1</v>
      </c>
      <c r="E64" s="309">
        <v>1</v>
      </c>
      <c r="F64" s="311">
        <v>30</v>
      </c>
      <c r="G64" s="310" t="s">
        <v>54</v>
      </c>
      <c r="H64" s="288">
        <v>31</v>
      </c>
      <c r="I64" s="315">
        <v>1475</v>
      </c>
      <c r="J64" s="314">
        <v>775</v>
      </c>
      <c r="K64" s="314">
        <v>0</v>
      </c>
      <c r="L64" s="314">
        <v>0</v>
      </c>
    </row>
    <row r="65" spans="1:15" hidden="1">
      <c r="A65" s="335">
        <v>2</v>
      </c>
      <c r="B65" s="336">
        <v>3</v>
      </c>
      <c r="C65" s="300"/>
      <c r="D65" s="301"/>
      <c r="E65" s="301"/>
      <c r="F65" s="304"/>
      <c r="G65" s="337" t="s">
        <v>55</v>
      </c>
      <c r="H65" s="288">
        <v>32</v>
      </c>
      <c r="I65" s="318">
        <f>I66+I82</f>
        <v>0</v>
      </c>
      <c r="J65" s="318">
        <f>J66+J82</f>
        <v>0</v>
      </c>
      <c r="K65" s="318">
        <f>K66+K82</f>
        <v>0</v>
      </c>
      <c r="L65" s="318">
        <f>L66+L82</f>
        <v>0</v>
      </c>
    </row>
    <row r="66" spans="1:15" hidden="1">
      <c r="A66" s="312">
        <v>2</v>
      </c>
      <c r="B66" s="308">
        <v>3</v>
      </c>
      <c r="C66" s="309">
        <v>1</v>
      </c>
      <c r="D66" s="309"/>
      <c r="E66" s="309"/>
      <c r="F66" s="311"/>
      <c r="G66" s="310" t="s">
        <v>56</v>
      </c>
      <c r="H66" s="288">
        <v>33</v>
      </c>
      <c r="I66" s="297">
        <f>SUM(I67+I72+I77)</f>
        <v>0</v>
      </c>
      <c r="J66" s="338">
        <f>SUM(J67+J72+J77)</f>
        <v>0</v>
      </c>
      <c r="K66" s="298">
        <f>SUM(K67+K72+K77)</f>
        <v>0</v>
      </c>
      <c r="L66" s="297">
        <f>SUM(L67+L72+L77)</f>
        <v>0</v>
      </c>
    </row>
    <row r="67" spans="1:15" hidden="1">
      <c r="A67" s="312">
        <v>2</v>
      </c>
      <c r="B67" s="308">
        <v>3</v>
      </c>
      <c r="C67" s="309">
        <v>1</v>
      </c>
      <c r="D67" s="309">
        <v>1</v>
      </c>
      <c r="E67" s="309"/>
      <c r="F67" s="311"/>
      <c r="G67" s="310" t="s">
        <v>57</v>
      </c>
      <c r="H67" s="288">
        <v>34</v>
      </c>
      <c r="I67" s="297">
        <f>I68</f>
        <v>0</v>
      </c>
      <c r="J67" s="338">
        <f>J68</f>
        <v>0</v>
      </c>
      <c r="K67" s="298">
        <f>K68</f>
        <v>0</v>
      </c>
      <c r="L67" s="297">
        <f>L68</f>
        <v>0</v>
      </c>
    </row>
    <row r="68" spans="1:15" hidden="1">
      <c r="A68" s="312">
        <v>2</v>
      </c>
      <c r="B68" s="308">
        <v>3</v>
      </c>
      <c r="C68" s="309">
        <v>1</v>
      </c>
      <c r="D68" s="309">
        <v>1</v>
      </c>
      <c r="E68" s="309">
        <v>1</v>
      </c>
      <c r="F68" s="311"/>
      <c r="G68" s="310" t="s">
        <v>57</v>
      </c>
      <c r="H68" s="288">
        <v>35</v>
      </c>
      <c r="I68" s="297">
        <f>SUM(I69:I71)</f>
        <v>0</v>
      </c>
      <c r="J68" s="338">
        <f>SUM(J69:J71)</f>
        <v>0</v>
      </c>
      <c r="K68" s="298">
        <f>SUM(K69:K71)</f>
        <v>0</v>
      </c>
      <c r="L68" s="297">
        <f>SUM(L69:L71)</f>
        <v>0</v>
      </c>
    </row>
    <row r="69" spans="1:15" ht="25.5" hidden="1" customHeight="1">
      <c r="A69" s="312">
        <v>2</v>
      </c>
      <c r="B69" s="308">
        <v>3</v>
      </c>
      <c r="C69" s="309">
        <v>1</v>
      </c>
      <c r="D69" s="309">
        <v>1</v>
      </c>
      <c r="E69" s="309">
        <v>1</v>
      </c>
      <c r="F69" s="311">
        <v>1</v>
      </c>
      <c r="G69" s="310" t="s">
        <v>58</v>
      </c>
      <c r="H69" s="288">
        <v>36</v>
      </c>
      <c r="I69" s="315">
        <v>0</v>
      </c>
      <c r="J69" s="315">
        <v>0</v>
      </c>
      <c r="K69" s="315">
        <v>0</v>
      </c>
      <c r="L69" s="315">
        <v>0</v>
      </c>
      <c r="M69" s="339"/>
      <c r="N69" s="339"/>
      <c r="O69" s="339"/>
    </row>
    <row r="70" spans="1:15" ht="25.5" hidden="1">
      <c r="A70" s="312">
        <v>2</v>
      </c>
      <c r="B70" s="303">
        <v>3</v>
      </c>
      <c r="C70" s="301">
        <v>1</v>
      </c>
      <c r="D70" s="301">
        <v>1</v>
      </c>
      <c r="E70" s="301">
        <v>1</v>
      </c>
      <c r="F70" s="304">
        <v>2</v>
      </c>
      <c r="G70" s="302" t="s">
        <v>59</v>
      </c>
      <c r="H70" s="288">
        <v>37</v>
      </c>
      <c r="I70" s="313">
        <v>0</v>
      </c>
      <c r="J70" s="313">
        <v>0</v>
      </c>
      <c r="K70" s="313">
        <v>0</v>
      </c>
      <c r="L70" s="313">
        <v>0</v>
      </c>
    </row>
    <row r="71" spans="1:15" hidden="1">
      <c r="A71" s="308">
        <v>2</v>
      </c>
      <c r="B71" s="309">
        <v>3</v>
      </c>
      <c r="C71" s="309">
        <v>1</v>
      </c>
      <c r="D71" s="309">
        <v>1</v>
      </c>
      <c r="E71" s="309">
        <v>1</v>
      </c>
      <c r="F71" s="311">
        <v>3</v>
      </c>
      <c r="G71" s="310" t="s">
        <v>60</v>
      </c>
      <c r="H71" s="288">
        <v>38</v>
      </c>
      <c r="I71" s="315">
        <v>0</v>
      </c>
      <c r="J71" s="315">
        <v>0</v>
      </c>
      <c r="K71" s="315">
        <v>0</v>
      </c>
      <c r="L71" s="315">
        <v>0</v>
      </c>
    </row>
    <row r="72" spans="1:15" ht="25.5" hidden="1" customHeight="1">
      <c r="A72" s="303">
        <v>2</v>
      </c>
      <c r="B72" s="301">
        <v>3</v>
      </c>
      <c r="C72" s="301">
        <v>1</v>
      </c>
      <c r="D72" s="301">
        <v>2</v>
      </c>
      <c r="E72" s="301"/>
      <c r="F72" s="304"/>
      <c r="G72" s="302" t="s">
        <v>61</v>
      </c>
      <c r="H72" s="288">
        <v>39</v>
      </c>
      <c r="I72" s="318">
        <f>I73</f>
        <v>0</v>
      </c>
      <c r="J72" s="340">
        <f>J73</f>
        <v>0</v>
      </c>
      <c r="K72" s="319">
        <f>K73</f>
        <v>0</v>
      </c>
      <c r="L72" s="319">
        <f>L73</f>
        <v>0</v>
      </c>
    </row>
    <row r="73" spans="1:15" ht="25.5" hidden="1" customHeight="1">
      <c r="A73" s="321">
        <v>2</v>
      </c>
      <c r="B73" s="322">
        <v>3</v>
      </c>
      <c r="C73" s="322">
        <v>1</v>
      </c>
      <c r="D73" s="322">
        <v>2</v>
      </c>
      <c r="E73" s="322">
        <v>1</v>
      </c>
      <c r="F73" s="324"/>
      <c r="G73" s="302" t="s">
        <v>61</v>
      </c>
      <c r="H73" s="288">
        <v>40</v>
      </c>
      <c r="I73" s="307">
        <f>SUM(I74:I76)</f>
        <v>0</v>
      </c>
      <c r="J73" s="341">
        <f>SUM(J74:J76)</f>
        <v>0</v>
      </c>
      <c r="K73" s="306">
        <f>SUM(K74:K76)</f>
        <v>0</v>
      </c>
      <c r="L73" s="298">
        <f>SUM(L74:L76)</f>
        <v>0</v>
      </c>
    </row>
    <row r="74" spans="1:15" ht="25.5" hidden="1" customHeight="1">
      <c r="A74" s="308">
        <v>2</v>
      </c>
      <c r="B74" s="309">
        <v>3</v>
      </c>
      <c r="C74" s="309">
        <v>1</v>
      </c>
      <c r="D74" s="309">
        <v>2</v>
      </c>
      <c r="E74" s="309">
        <v>1</v>
      </c>
      <c r="F74" s="311">
        <v>1</v>
      </c>
      <c r="G74" s="312" t="s">
        <v>58</v>
      </c>
      <c r="H74" s="288">
        <v>41</v>
      </c>
      <c r="I74" s="315">
        <v>0</v>
      </c>
      <c r="J74" s="315">
        <v>0</v>
      </c>
      <c r="K74" s="315">
        <v>0</v>
      </c>
      <c r="L74" s="315">
        <v>0</v>
      </c>
      <c r="M74" s="339"/>
      <c r="N74" s="339"/>
      <c r="O74" s="339"/>
    </row>
    <row r="75" spans="1:15" ht="25.5" hidden="1">
      <c r="A75" s="308">
        <v>2</v>
      </c>
      <c r="B75" s="309">
        <v>3</v>
      </c>
      <c r="C75" s="309">
        <v>1</v>
      </c>
      <c r="D75" s="309">
        <v>2</v>
      </c>
      <c r="E75" s="309">
        <v>1</v>
      </c>
      <c r="F75" s="311">
        <v>2</v>
      </c>
      <c r="G75" s="312" t="s">
        <v>59</v>
      </c>
      <c r="H75" s="288">
        <v>42</v>
      </c>
      <c r="I75" s="315">
        <v>0</v>
      </c>
      <c r="J75" s="315">
        <v>0</v>
      </c>
      <c r="K75" s="315">
        <v>0</v>
      </c>
      <c r="L75" s="315">
        <v>0</v>
      </c>
    </row>
    <row r="76" spans="1:15" hidden="1">
      <c r="A76" s="308">
        <v>2</v>
      </c>
      <c r="B76" s="309">
        <v>3</v>
      </c>
      <c r="C76" s="309">
        <v>1</v>
      </c>
      <c r="D76" s="309">
        <v>2</v>
      </c>
      <c r="E76" s="309">
        <v>1</v>
      </c>
      <c r="F76" s="311">
        <v>3</v>
      </c>
      <c r="G76" s="312" t="s">
        <v>60</v>
      </c>
      <c r="H76" s="288">
        <v>43</v>
      </c>
      <c r="I76" s="315">
        <v>0</v>
      </c>
      <c r="J76" s="315">
        <v>0</v>
      </c>
      <c r="K76" s="315">
        <v>0</v>
      </c>
      <c r="L76" s="315">
        <v>0</v>
      </c>
    </row>
    <row r="77" spans="1:15" ht="25.5" hidden="1" customHeight="1">
      <c r="A77" s="308">
        <v>2</v>
      </c>
      <c r="B77" s="309">
        <v>3</v>
      </c>
      <c r="C77" s="309">
        <v>1</v>
      </c>
      <c r="D77" s="309">
        <v>3</v>
      </c>
      <c r="E77" s="309"/>
      <c r="F77" s="311"/>
      <c r="G77" s="312" t="s">
        <v>423</v>
      </c>
      <c r="H77" s="288">
        <v>44</v>
      </c>
      <c r="I77" s="297">
        <f>I78</f>
        <v>0</v>
      </c>
      <c r="J77" s="338">
        <f>J78</f>
        <v>0</v>
      </c>
      <c r="K77" s="298">
        <f>K78</f>
        <v>0</v>
      </c>
      <c r="L77" s="298">
        <f>L78</f>
        <v>0</v>
      </c>
    </row>
    <row r="78" spans="1:15" ht="25.5" hidden="1" customHeight="1">
      <c r="A78" s="308">
        <v>2</v>
      </c>
      <c r="B78" s="309">
        <v>3</v>
      </c>
      <c r="C78" s="309">
        <v>1</v>
      </c>
      <c r="D78" s="309">
        <v>3</v>
      </c>
      <c r="E78" s="309">
        <v>1</v>
      </c>
      <c r="F78" s="311"/>
      <c r="G78" s="312" t="s">
        <v>424</v>
      </c>
      <c r="H78" s="288">
        <v>45</v>
      </c>
      <c r="I78" s="297">
        <f>SUM(I79:I81)</f>
        <v>0</v>
      </c>
      <c r="J78" s="338">
        <f>SUM(J79:J81)</f>
        <v>0</v>
      </c>
      <c r="K78" s="298">
        <f>SUM(K79:K81)</f>
        <v>0</v>
      </c>
      <c r="L78" s="298">
        <f>SUM(L79:L81)</f>
        <v>0</v>
      </c>
    </row>
    <row r="79" spans="1:15" hidden="1">
      <c r="A79" s="303">
        <v>2</v>
      </c>
      <c r="B79" s="301">
        <v>3</v>
      </c>
      <c r="C79" s="301">
        <v>1</v>
      </c>
      <c r="D79" s="301">
        <v>3</v>
      </c>
      <c r="E79" s="301">
        <v>1</v>
      </c>
      <c r="F79" s="304">
        <v>1</v>
      </c>
      <c r="G79" s="328" t="s">
        <v>62</v>
      </c>
      <c r="H79" s="288">
        <v>46</v>
      </c>
      <c r="I79" s="313">
        <v>0</v>
      </c>
      <c r="J79" s="313">
        <v>0</v>
      </c>
      <c r="K79" s="313">
        <v>0</v>
      </c>
      <c r="L79" s="313">
        <v>0</v>
      </c>
    </row>
    <row r="80" spans="1:15" hidden="1">
      <c r="A80" s="308">
        <v>2</v>
      </c>
      <c r="B80" s="309">
        <v>3</v>
      </c>
      <c r="C80" s="309">
        <v>1</v>
      </c>
      <c r="D80" s="309">
        <v>3</v>
      </c>
      <c r="E80" s="309">
        <v>1</v>
      </c>
      <c r="F80" s="311">
        <v>2</v>
      </c>
      <c r="G80" s="312" t="s">
        <v>63</v>
      </c>
      <c r="H80" s="288">
        <v>47</v>
      </c>
      <c r="I80" s="315">
        <v>0</v>
      </c>
      <c r="J80" s="315">
        <v>0</v>
      </c>
      <c r="K80" s="315">
        <v>0</v>
      </c>
      <c r="L80" s="315">
        <v>0</v>
      </c>
    </row>
    <row r="81" spans="1:12" hidden="1">
      <c r="A81" s="303">
        <v>2</v>
      </c>
      <c r="B81" s="301">
        <v>3</v>
      </c>
      <c r="C81" s="301">
        <v>1</v>
      </c>
      <c r="D81" s="301">
        <v>3</v>
      </c>
      <c r="E81" s="301">
        <v>1</v>
      </c>
      <c r="F81" s="304">
        <v>3</v>
      </c>
      <c r="G81" s="328" t="s">
        <v>64</v>
      </c>
      <c r="H81" s="288">
        <v>48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>
      <c r="A82" s="303">
        <v>2</v>
      </c>
      <c r="B82" s="301">
        <v>3</v>
      </c>
      <c r="C82" s="301">
        <v>2</v>
      </c>
      <c r="D82" s="301"/>
      <c r="E82" s="301"/>
      <c r="F82" s="304"/>
      <c r="G82" s="328" t="s">
        <v>65</v>
      </c>
      <c r="H82" s="288">
        <v>49</v>
      </c>
      <c r="I82" s="297">
        <f t="shared" ref="I82:L83" si="3">I83</f>
        <v>0</v>
      </c>
      <c r="J82" s="297">
        <f t="shared" si="3"/>
        <v>0</v>
      </c>
      <c r="K82" s="297">
        <f t="shared" si="3"/>
        <v>0</v>
      </c>
      <c r="L82" s="297">
        <f t="shared" si="3"/>
        <v>0</v>
      </c>
    </row>
    <row r="83" spans="1:12" hidden="1">
      <c r="A83" s="303">
        <v>2</v>
      </c>
      <c r="B83" s="301">
        <v>3</v>
      </c>
      <c r="C83" s="301">
        <v>2</v>
      </c>
      <c r="D83" s="301">
        <v>1</v>
      </c>
      <c r="E83" s="301"/>
      <c r="F83" s="304"/>
      <c r="G83" s="328" t="s">
        <v>65</v>
      </c>
      <c r="H83" s="288">
        <v>50</v>
      </c>
      <c r="I83" s="297">
        <f t="shared" si="3"/>
        <v>0</v>
      </c>
      <c r="J83" s="297">
        <f t="shared" si="3"/>
        <v>0</v>
      </c>
      <c r="K83" s="297">
        <f t="shared" si="3"/>
        <v>0</v>
      </c>
      <c r="L83" s="297">
        <f t="shared" si="3"/>
        <v>0</v>
      </c>
    </row>
    <row r="84" spans="1:12" hidden="1">
      <c r="A84" s="303">
        <v>2</v>
      </c>
      <c r="B84" s="301">
        <v>3</v>
      </c>
      <c r="C84" s="301">
        <v>2</v>
      </c>
      <c r="D84" s="301">
        <v>1</v>
      </c>
      <c r="E84" s="301">
        <v>1</v>
      </c>
      <c r="F84" s="304"/>
      <c r="G84" s="328" t="s">
        <v>65</v>
      </c>
      <c r="H84" s="288">
        <v>51</v>
      </c>
      <c r="I84" s="297">
        <f>SUM(I85)</f>
        <v>0</v>
      </c>
      <c r="J84" s="297">
        <f>SUM(J85)</f>
        <v>0</v>
      </c>
      <c r="K84" s="297">
        <f>SUM(K85)</f>
        <v>0</v>
      </c>
      <c r="L84" s="297">
        <f>SUM(L85)</f>
        <v>0</v>
      </c>
    </row>
    <row r="85" spans="1:12" hidden="1">
      <c r="A85" s="303">
        <v>2</v>
      </c>
      <c r="B85" s="301">
        <v>3</v>
      </c>
      <c r="C85" s="301">
        <v>2</v>
      </c>
      <c r="D85" s="301">
        <v>1</v>
      </c>
      <c r="E85" s="301">
        <v>1</v>
      </c>
      <c r="F85" s="304">
        <v>1</v>
      </c>
      <c r="G85" s="328" t="s">
        <v>65</v>
      </c>
      <c r="H85" s="288">
        <v>52</v>
      </c>
      <c r="I85" s="315">
        <v>0</v>
      </c>
      <c r="J85" s="315">
        <v>0</v>
      </c>
      <c r="K85" s="315">
        <v>0</v>
      </c>
      <c r="L85" s="315">
        <v>0</v>
      </c>
    </row>
    <row r="86" spans="1:12" hidden="1">
      <c r="A86" s="293">
        <v>2</v>
      </c>
      <c r="B86" s="294">
        <v>4</v>
      </c>
      <c r="C86" s="294"/>
      <c r="D86" s="294"/>
      <c r="E86" s="294"/>
      <c r="F86" s="296"/>
      <c r="G86" s="342" t="s">
        <v>66</v>
      </c>
      <c r="H86" s="288">
        <v>53</v>
      </c>
      <c r="I86" s="297">
        <f t="shared" ref="I86:L88" si="4">I87</f>
        <v>0</v>
      </c>
      <c r="J86" s="338">
        <f t="shared" si="4"/>
        <v>0</v>
      </c>
      <c r="K86" s="298">
        <f t="shared" si="4"/>
        <v>0</v>
      </c>
      <c r="L86" s="298">
        <f t="shared" si="4"/>
        <v>0</v>
      </c>
    </row>
    <row r="87" spans="1:12" hidden="1">
      <c r="A87" s="308">
        <v>2</v>
      </c>
      <c r="B87" s="309">
        <v>4</v>
      </c>
      <c r="C87" s="309">
        <v>1</v>
      </c>
      <c r="D87" s="309"/>
      <c r="E87" s="309"/>
      <c r="F87" s="311"/>
      <c r="G87" s="312" t="s">
        <v>67</v>
      </c>
      <c r="H87" s="288">
        <v>54</v>
      </c>
      <c r="I87" s="297">
        <f t="shared" si="4"/>
        <v>0</v>
      </c>
      <c r="J87" s="338">
        <f t="shared" si="4"/>
        <v>0</v>
      </c>
      <c r="K87" s="298">
        <f t="shared" si="4"/>
        <v>0</v>
      </c>
      <c r="L87" s="298">
        <f t="shared" si="4"/>
        <v>0</v>
      </c>
    </row>
    <row r="88" spans="1:12" hidden="1">
      <c r="A88" s="308">
        <v>2</v>
      </c>
      <c r="B88" s="309">
        <v>4</v>
      </c>
      <c r="C88" s="309">
        <v>1</v>
      </c>
      <c r="D88" s="309">
        <v>1</v>
      </c>
      <c r="E88" s="309"/>
      <c r="F88" s="311"/>
      <c r="G88" s="312" t="s">
        <v>67</v>
      </c>
      <c r="H88" s="288">
        <v>55</v>
      </c>
      <c r="I88" s="297">
        <f t="shared" si="4"/>
        <v>0</v>
      </c>
      <c r="J88" s="338">
        <f t="shared" si="4"/>
        <v>0</v>
      </c>
      <c r="K88" s="298">
        <f t="shared" si="4"/>
        <v>0</v>
      </c>
      <c r="L88" s="298">
        <f t="shared" si="4"/>
        <v>0</v>
      </c>
    </row>
    <row r="89" spans="1:12" hidden="1">
      <c r="A89" s="308">
        <v>2</v>
      </c>
      <c r="B89" s="309">
        <v>4</v>
      </c>
      <c r="C89" s="309">
        <v>1</v>
      </c>
      <c r="D89" s="309">
        <v>1</v>
      </c>
      <c r="E89" s="309">
        <v>1</v>
      </c>
      <c r="F89" s="311"/>
      <c r="G89" s="312" t="s">
        <v>67</v>
      </c>
      <c r="H89" s="288">
        <v>56</v>
      </c>
      <c r="I89" s="297">
        <f>SUM(I90:I92)</f>
        <v>0</v>
      </c>
      <c r="J89" s="338">
        <f>SUM(J90:J92)</f>
        <v>0</v>
      </c>
      <c r="K89" s="298">
        <f>SUM(K90:K92)</f>
        <v>0</v>
      </c>
      <c r="L89" s="298">
        <f>SUM(L90:L92)</f>
        <v>0</v>
      </c>
    </row>
    <row r="90" spans="1:12" hidden="1">
      <c r="A90" s="308">
        <v>2</v>
      </c>
      <c r="B90" s="309">
        <v>4</v>
      </c>
      <c r="C90" s="309">
        <v>1</v>
      </c>
      <c r="D90" s="309">
        <v>1</v>
      </c>
      <c r="E90" s="309">
        <v>1</v>
      </c>
      <c r="F90" s="311">
        <v>1</v>
      </c>
      <c r="G90" s="312" t="s">
        <v>68</v>
      </c>
      <c r="H90" s="288">
        <v>57</v>
      </c>
      <c r="I90" s="315">
        <v>0</v>
      </c>
      <c r="J90" s="315">
        <v>0</v>
      </c>
      <c r="K90" s="315">
        <v>0</v>
      </c>
      <c r="L90" s="315">
        <v>0</v>
      </c>
    </row>
    <row r="91" spans="1:12" hidden="1">
      <c r="A91" s="308">
        <v>2</v>
      </c>
      <c r="B91" s="308">
        <v>4</v>
      </c>
      <c r="C91" s="308">
        <v>1</v>
      </c>
      <c r="D91" s="309">
        <v>1</v>
      </c>
      <c r="E91" s="309">
        <v>1</v>
      </c>
      <c r="F91" s="343">
        <v>2</v>
      </c>
      <c r="G91" s="310" t="s">
        <v>69</v>
      </c>
      <c r="H91" s="288">
        <v>58</v>
      </c>
      <c r="I91" s="315">
        <v>0</v>
      </c>
      <c r="J91" s="315">
        <v>0</v>
      </c>
      <c r="K91" s="315">
        <v>0</v>
      </c>
      <c r="L91" s="315">
        <v>0</v>
      </c>
    </row>
    <row r="92" spans="1:12" hidden="1">
      <c r="A92" s="308">
        <v>2</v>
      </c>
      <c r="B92" s="309">
        <v>4</v>
      </c>
      <c r="C92" s="308">
        <v>1</v>
      </c>
      <c r="D92" s="309">
        <v>1</v>
      </c>
      <c r="E92" s="309">
        <v>1</v>
      </c>
      <c r="F92" s="343">
        <v>3</v>
      </c>
      <c r="G92" s="310" t="s">
        <v>70</v>
      </c>
      <c r="H92" s="288">
        <v>59</v>
      </c>
      <c r="I92" s="315">
        <v>0</v>
      </c>
      <c r="J92" s="315">
        <v>0</v>
      </c>
      <c r="K92" s="315">
        <v>0</v>
      </c>
      <c r="L92" s="315">
        <v>0</v>
      </c>
    </row>
    <row r="93" spans="1:12" hidden="1">
      <c r="A93" s="293">
        <v>2</v>
      </c>
      <c r="B93" s="294">
        <v>5</v>
      </c>
      <c r="C93" s="293"/>
      <c r="D93" s="294"/>
      <c r="E93" s="294"/>
      <c r="F93" s="344"/>
      <c r="G93" s="295" t="s">
        <v>71</v>
      </c>
      <c r="H93" s="288">
        <v>60</v>
      </c>
      <c r="I93" s="297">
        <f>SUM(I94+I99+I104)</f>
        <v>0</v>
      </c>
      <c r="J93" s="338">
        <f>SUM(J94+J99+J104)</f>
        <v>0</v>
      </c>
      <c r="K93" s="298">
        <f>SUM(K94+K99+K104)</f>
        <v>0</v>
      </c>
      <c r="L93" s="298">
        <f>SUM(L94+L99+L104)</f>
        <v>0</v>
      </c>
    </row>
    <row r="94" spans="1:12" hidden="1">
      <c r="A94" s="303">
        <v>2</v>
      </c>
      <c r="B94" s="301">
        <v>5</v>
      </c>
      <c r="C94" s="303">
        <v>1</v>
      </c>
      <c r="D94" s="301"/>
      <c r="E94" s="301"/>
      <c r="F94" s="345"/>
      <c r="G94" s="302" t="s">
        <v>72</v>
      </c>
      <c r="H94" s="288">
        <v>61</v>
      </c>
      <c r="I94" s="318">
        <f t="shared" ref="I94:L95" si="5">I95</f>
        <v>0</v>
      </c>
      <c r="J94" s="340">
        <f t="shared" si="5"/>
        <v>0</v>
      </c>
      <c r="K94" s="319">
        <f t="shared" si="5"/>
        <v>0</v>
      </c>
      <c r="L94" s="319">
        <f t="shared" si="5"/>
        <v>0</v>
      </c>
    </row>
    <row r="95" spans="1:12" hidden="1">
      <c r="A95" s="308">
        <v>2</v>
      </c>
      <c r="B95" s="309">
        <v>5</v>
      </c>
      <c r="C95" s="308">
        <v>1</v>
      </c>
      <c r="D95" s="309">
        <v>1</v>
      </c>
      <c r="E95" s="309"/>
      <c r="F95" s="343"/>
      <c r="G95" s="310" t="s">
        <v>72</v>
      </c>
      <c r="H95" s="288">
        <v>62</v>
      </c>
      <c r="I95" s="297">
        <f t="shared" si="5"/>
        <v>0</v>
      </c>
      <c r="J95" s="338">
        <f t="shared" si="5"/>
        <v>0</v>
      </c>
      <c r="K95" s="298">
        <f t="shared" si="5"/>
        <v>0</v>
      </c>
      <c r="L95" s="298">
        <f t="shared" si="5"/>
        <v>0</v>
      </c>
    </row>
    <row r="96" spans="1:12" hidden="1">
      <c r="A96" s="308">
        <v>2</v>
      </c>
      <c r="B96" s="309">
        <v>5</v>
      </c>
      <c r="C96" s="308">
        <v>1</v>
      </c>
      <c r="D96" s="309">
        <v>1</v>
      </c>
      <c r="E96" s="309">
        <v>1</v>
      </c>
      <c r="F96" s="343"/>
      <c r="G96" s="310" t="s">
        <v>72</v>
      </c>
      <c r="H96" s="288">
        <v>63</v>
      </c>
      <c r="I96" s="297">
        <f>SUM(I97:I98)</f>
        <v>0</v>
      </c>
      <c r="J96" s="338">
        <f>SUM(J97:J98)</f>
        <v>0</v>
      </c>
      <c r="K96" s="298">
        <f>SUM(K97:K98)</f>
        <v>0</v>
      </c>
      <c r="L96" s="298">
        <f>SUM(L97:L98)</f>
        <v>0</v>
      </c>
    </row>
    <row r="97" spans="1:19" ht="25.5" hidden="1" customHeight="1">
      <c r="A97" s="308">
        <v>2</v>
      </c>
      <c r="B97" s="309">
        <v>5</v>
      </c>
      <c r="C97" s="308">
        <v>1</v>
      </c>
      <c r="D97" s="309">
        <v>1</v>
      </c>
      <c r="E97" s="309">
        <v>1</v>
      </c>
      <c r="F97" s="343">
        <v>1</v>
      </c>
      <c r="G97" s="310" t="s">
        <v>73</v>
      </c>
      <c r="H97" s="288">
        <v>64</v>
      </c>
      <c r="I97" s="315">
        <v>0</v>
      </c>
      <c r="J97" s="315">
        <v>0</v>
      </c>
      <c r="K97" s="315">
        <v>0</v>
      </c>
      <c r="L97" s="315">
        <v>0</v>
      </c>
    </row>
    <row r="98" spans="1:19" ht="25.5" hidden="1" customHeight="1">
      <c r="A98" s="308">
        <v>2</v>
      </c>
      <c r="B98" s="309">
        <v>5</v>
      </c>
      <c r="C98" s="308">
        <v>1</v>
      </c>
      <c r="D98" s="309">
        <v>1</v>
      </c>
      <c r="E98" s="309">
        <v>1</v>
      </c>
      <c r="F98" s="343">
        <v>2</v>
      </c>
      <c r="G98" s="310" t="s">
        <v>74</v>
      </c>
      <c r="H98" s="288">
        <v>65</v>
      </c>
      <c r="I98" s="315">
        <v>0</v>
      </c>
      <c r="J98" s="315">
        <v>0</v>
      </c>
      <c r="K98" s="315">
        <v>0</v>
      </c>
      <c r="L98" s="315">
        <v>0</v>
      </c>
    </row>
    <row r="99" spans="1:19" hidden="1">
      <c r="A99" s="308">
        <v>2</v>
      </c>
      <c r="B99" s="309">
        <v>5</v>
      </c>
      <c r="C99" s="308">
        <v>2</v>
      </c>
      <c r="D99" s="309"/>
      <c r="E99" s="309"/>
      <c r="F99" s="343"/>
      <c r="G99" s="310" t="s">
        <v>75</v>
      </c>
      <c r="H99" s="288">
        <v>66</v>
      </c>
      <c r="I99" s="297">
        <f t="shared" ref="I99:L100" si="6">I100</f>
        <v>0</v>
      </c>
      <c r="J99" s="338">
        <f t="shared" si="6"/>
        <v>0</v>
      </c>
      <c r="K99" s="298">
        <f t="shared" si="6"/>
        <v>0</v>
      </c>
      <c r="L99" s="297">
        <f t="shared" si="6"/>
        <v>0</v>
      </c>
    </row>
    <row r="100" spans="1:19" hidden="1">
      <c r="A100" s="312">
        <v>2</v>
      </c>
      <c r="B100" s="308">
        <v>5</v>
      </c>
      <c r="C100" s="309">
        <v>2</v>
      </c>
      <c r="D100" s="310">
        <v>1</v>
      </c>
      <c r="E100" s="308"/>
      <c r="F100" s="343"/>
      <c r="G100" s="310" t="s">
        <v>75</v>
      </c>
      <c r="H100" s="288">
        <v>67</v>
      </c>
      <c r="I100" s="297">
        <f t="shared" si="6"/>
        <v>0</v>
      </c>
      <c r="J100" s="338">
        <f t="shared" si="6"/>
        <v>0</v>
      </c>
      <c r="K100" s="298">
        <f t="shared" si="6"/>
        <v>0</v>
      </c>
      <c r="L100" s="297">
        <f t="shared" si="6"/>
        <v>0</v>
      </c>
    </row>
    <row r="101" spans="1:19" hidden="1">
      <c r="A101" s="312">
        <v>2</v>
      </c>
      <c r="B101" s="308">
        <v>5</v>
      </c>
      <c r="C101" s="309">
        <v>2</v>
      </c>
      <c r="D101" s="310">
        <v>1</v>
      </c>
      <c r="E101" s="308">
        <v>1</v>
      </c>
      <c r="F101" s="343"/>
      <c r="G101" s="310" t="s">
        <v>75</v>
      </c>
      <c r="H101" s="288">
        <v>68</v>
      </c>
      <c r="I101" s="297">
        <f>SUM(I102:I103)</f>
        <v>0</v>
      </c>
      <c r="J101" s="338">
        <f>SUM(J102:J103)</f>
        <v>0</v>
      </c>
      <c r="K101" s="298">
        <f>SUM(K102:K103)</f>
        <v>0</v>
      </c>
      <c r="L101" s="297">
        <f>SUM(L102:L103)</f>
        <v>0</v>
      </c>
    </row>
    <row r="102" spans="1:19" ht="25.5" hidden="1" customHeight="1">
      <c r="A102" s="312">
        <v>2</v>
      </c>
      <c r="B102" s="308">
        <v>5</v>
      </c>
      <c r="C102" s="309">
        <v>2</v>
      </c>
      <c r="D102" s="310">
        <v>1</v>
      </c>
      <c r="E102" s="308">
        <v>1</v>
      </c>
      <c r="F102" s="343">
        <v>1</v>
      </c>
      <c r="G102" s="310" t="s">
        <v>76</v>
      </c>
      <c r="H102" s="288">
        <v>69</v>
      </c>
      <c r="I102" s="315">
        <v>0</v>
      </c>
      <c r="J102" s="315">
        <v>0</v>
      </c>
      <c r="K102" s="315">
        <v>0</v>
      </c>
      <c r="L102" s="315">
        <v>0</v>
      </c>
    </row>
    <row r="103" spans="1:19" ht="25.5" hidden="1" customHeight="1">
      <c r="A103" s="312">
        <v>2</v>
      </c>
      <c r="B103" s="308">
        <v>5</v>
      </c>
      <c r="C103" s="309">
        <v>2</v>
      </c>
      <c r="D103" s="310">
        <v>1</v>
      </c>
      <c r="E103" s="308">
        <v>1</v>
      </c>
      <c r="F103" s="343">
        <v>2</v>
      </c>
      <c r="G103" s="310" t="s">
        <v>77</v>
      </c>
      <c r="H103" s="288">
        <v>70</v>
      </c>
      <c r="I103" s="315">
        <v>0</v>
      </c>
      <c r="J103" s="315">
        <v>0</v>
      </c>
      <c r="K103" s="315">
        <v>0</v>
      </c>
      <c r="L103" s="315">
        <v>0</v>
      </c>
    </row>
    <row r="104" spans="1:19" ht="25.5" hidden="1" customHeight="1">
      <c r="A104" s="312">
        <v>2</v>
      </c>
      <c r="B104" s="308">
        <v>5</v>
      </c>
      <c r="C104" s="309">
        <v>3</v>
      </c>
      <c r="D104" s="310"/>
      <c r="E104" s="308"/>
      <c r="F104" s="343"/>
      <c r="G104" s="310" t="s">
        <v>78</v>
      </c>
      <c r="H104" s="288">
        <v>71</v>
      </c>
      <c r="I104" s="297">
        <f>I105+I109</f>
        <v>0</v>
      </c>
      <c r="J104" s="297">
        <f>J105+J109</f>
        <v>0</v>
      </c>
      <c r="K104" s="297">
        <f>K105+K109</f>
        <v>0</v>
      </c>
      <c r="L104" s="297">
        <f>L105+L109</f>
        <v>0</v>
      </c>
    </row>
    <row r="105" spans="1:19" ht="25.5" hidden="1" customHeight="1">
      <c r="A105" s="312">
        <v>2</v>
      </c>
      <c r="B105" s="308">
        <v>5</v>
      </c>
      <c r="C105" s="309">
        <v>3</v>
      </c>
      <c r="D105" s="310">
        <v>1</v>
      </c>
      <c r="E105" s="308"/>
      <c r="F105" s="343"/>
      <c r="G105" s="310" t="s">
        <v>79</v>
      </c>
      <c r="H105" s="288">
        <v>72</v>
      </c>
      <c r="I105" s="297">
        <f>I106</f>
        <v>0</v>
      </c>
      <c r="J105" s="338">
        <f>J106</f>
        <v>0</v>
      </c>
      <c r="K105" s="298">
        <f>K106</f>
        <v>0</v>
      </c>
      <c r="L105" s="297">
        <f>L106</f>
        <v>0</v>
      </c>
    </row>
    <row r="106" spans="1:19" ht="25.5" hidden="1" customHeight="1">
      <c r="A106" s="320">
        <v>2</v>
      </c>
      <c r="B106" s="321">
        <v>5</v>
      </c>
      <c r="C106" s="322">
        <v>3</v>
      </c>
      <c r="D106" s="323">
        <v>1</v>
      </c>
      <c r="E106" s="321">
        <v>1</v>
      </c>
      <c r="F106" s="346"/>
      <c r="G106" s="323" t="s">
        <v>79</v>
      </c>
      <c r="H106" s="288">
        <v>73</v>
      </c>
      <c r="I106" s="307">
        <f>SUM(I107:I108)</f>
        <v>0</v>
      </c>
      <c r="J106" s="341">
        <f>SUM(J107:J108)</f>
        <v>0</v>
      </c>
      <c r="K106" s="306">
        <f>SUM(K107:K108)</f>
        <v>0</v>
      </c>
      <c r="L106" s="307">
        <f>SUM(L107:L108)</f>
        <v>0</v>
      </c>
    </row>
    <row r="107" spans="1:19" ht="25.5" hidden="1" customHeight="1">
      <c r="A107" s="312">
        <v>2</v>
      </c>
      <c r="B107" s="308">
        <v>5</v>
      </c>
      <c r="C107" s="309">
        <v>3</v>
      </c>
      <c r="D107" s="310">
        <v>1</v>
      </c>
      <c r="E107" s="308">
        <v>1</v>
      </c>
      <c r="F107" s="343">
        <v>1</v>
      </c>
      <c r="G107" s="310" t="s">
        <v>79</v>
      </c>
      <c r="H107" s="288">
        <v>74</v>
      </c>
      <c r="I107" s="315">
        <v>0</v>
      </c>
      <c r="J107" s="315">
        <v>0</v>
      </c>
      <c r="K107" s="315">
        <v>0</v>
      </c>
      <c r="L107" s="315">
        <v>0</v>
      </c>
    </row>
    <row r="108" spans="1:19" ht="25.5" hidden="1" customHeight="1">
      <c r="A108" s="320">
        <v>2</v>
      </c>
      <c r="B108" s="321">
        <v>5</v>
      </c>
      <c r="C108" s="322">
        <v>3</v>
      </c>
      <c r="D108" s="323">
        <v>1</v>
      </c>
      <c r="E108" s="321">
        <v>1</v>
      </c>
      <c r="F108" s="346">
        <v>2</v>
      </c>
      <c r="G108" s="323" t="s">
        <v>80</v>
      </c>
      <c r="H108" s="288">
        <v>75</v>
      </c>
      <c r="I108" s="315">
        <v>0</v>
      </c>
      <c r="J108" s="315">
        <v>0</v>
      </c>
      <c r="K108" s="315">
        <v>0</v>
      </c>
      <c r="L108" s="315">
        <v>0</v>
      </c>
      <c r="S108" s="347"/>
    </row>
    <row r="109" spans="1:19" ht="25.5" hidden="1" customHeight="1">
      <c r="A109" s="320">
        <v>2</v>
      </c>
      <c r="B109" s="321">
        <v>5</v>
      </c>
      <c r="C109" s="322">
        <v>3</v>
      </c>
      <c r="D109" s="323">
        <v>2</v>
      </c>
      <c r="E109" s="321"/>
      <c r="F109" s="346"/>
      <c r="G109" s="323" t="s">
        <v>81</v>
      </c>
      <c r="H109" s="288">
        <v>76</v>
      </c>
      <c r="I109" s="298">
        <f>I110</f>
        <v>0</v>
      </c>
      <c r="J109" s="297">
        <f>J110</f>
        <v>0</v>
      </c>
      <c r="K109" s="297">
        <f>K110</f>
        <v>0</v>
      </c>
      <c r="L109" s="297">
        <f>L110</f>
        <v>0</v>
      </c>
    </row>
    <row r="110" spans="1:19" ht="25.5" hidden="1" customHeight="1">
      <c r="A110" s="320">
        <v>2</v>
      </c>
      <c r="B110" s="321">
        <v>5</v>
      </c>
      <c r="C110" s="322">
        <v>3</v>
      </c>
      <c r="D110" s="323">
        <v>2</v>
      </c>
      <c r="E110" s="321">
        <v>1</v>
      </c>
      <c r="F110" s="346"/>
      <c r="G110" s="323" t="s">
        <v>81</v>
      </c>
      <c r="H110" s="288">
        <v>77</v>
      </c>
      <c r="I110" s="307">
        <f>SUM(I111:I112)</f>
        <v>0</v>
      </c>
      <c r="J110" s="307">
        <f>SUM(J111:J112)</f>
        <v>0</v>
      </c>
      <c r="K110" s="307">
        <f>SUM(K111:K112)</f>
        <v>0</v>
      </c>
      <c r="L110" s="307">
        <f>SUM(L111:L112)</f>
        <v>0</v>
      </c>
    </row>
    <row r="111" spans="1:19" ht="25.5" hidden="1" customHeight="1">
      <c r="A111" s="320">
        <v>2</v>
      </c>
      <c r="B111" s="321">
        <v>5</v>
      </c>
      <c r="C111" s="322">
        <v>3</v>
      </c>
      <c r="D111" s="323">
        <v>2</v>
      </c>
      <c r="E111" s="321">
        <v>1</v>
      </c>
      <c r="F111" s="346">
        <v>1</v>
      </c>
      <c r="G111" s="323" t="s">
        <v>81</v>
      </c>
      <c r="H111" s="288">
        <v>78</v>
      </c>
      <c r="I111" s="315">
        <v>0</v>
      </c>
      <c r="J111" s="315">
        <v>0</v>
      </c>
      <c r="K111" s="315">
        <v>0</v>
      </c>
      <c r="L111" s="315">
        <v>0</v>
      </c>
    </row>
    <row r="112" spans="1:19" hidden="1">
      <c r="A112" s="320">
        <v>2</v>
      </c>
      <c r="B112" s="321">
        <v>5</v>
      </c>
      <c r="C112" s="322">
        <v>3</v>
      </c>
      <c r="D112" s="323">
        <v>2</v>
      </c>
      <c r="E112" s="321">
        <v>1</v>
      </c>
      <c r="F112" s="346">
        <v>2</v>
      </c>
      <c r="G112" s="323" t="s">
        <v>82</v>
      </c>
      <c r="H112" s="288">
        <v>79</v>
      </c>
      <c r="I112" s="315">
        <v>0</v>
      </c>
      <c r="J112" s="315">
        <v>0</v>
      </c>
      <c r="K112" s="315">
        <v>0</v>
      </c>
      <c r="L112" s="315">
        <v>0</v>
      </c>
    </row>
    <row r="113" spans="1:12" hidden="1">
      <c r="A113" s="342">
        <v>2</v>
      </c>
      <c r="B113" s="293">
        <v>6</v>
      </c>
      <c r="C113" s="294"/>
      <c r="D113" s="295"/>
      <c r="E113" s="293"/>
      <c r="F113" s="344"/>
      <c r="G113" s="348" t="s">
        <v>83</v>
      </c>
      <c r="H113" s="288">
        <v>80</v>
      </c>
      <c r="I113" s="297">
        <f>SUM(I114+I119+I123+I127+I131+I135)</f>
        <v>0</v>
      </c>
      <c r="J113" s="297">
        <f>SUM(J114+J119+J123+J127+J131+J135)</f>
        <v>0</v>
      </c>
      <c r="K113" s="297">
        <f>SUM(K114+K119+K123+K127+K131+K135)</f>
        <v>0</v>
      </c>
      <c r="L113" s="297">
        <f>SUM(L114+L119+L123+L127+L131+L135)</f>
        <v>0</v>
      </c>
    </row>
    <row r="114" spans="1:12" hidden="1">
      <c r="A114" s="320">
        <v>2</v>
      </c>
      <c r="B114" s="321">
        <v>6</v>
      </c>
      <c r="C114" s="322">
        <v>1</v>
      </c>
      <c r="D114" s="323"/>
      <c r="E114" s="321"/>
      <c r="F114" s="346"/>
      <c r="G114" s="323" t="s">
        <v>84</v>
      </c>
      <c r="H114" s="288">
        <v>81</v>
      </c>
      <c r="I114" s="307">
        <f t="shared" ref="I114:L115" si="7">I115</f>
        <v>0</v>
      </c>
      <c r="J114" s="341">
        <f t="shared" si="7"/>
        <v>0</v>
      </c>
      <c r="K114" s="306">
        <f t="shared" si="7"/>
        <v>0</v>
      </c>
      <c r="L114" s="307">
        <f t="shared" si="7"/>
        <v>0</v>
      </c>
    </row>
    <row r="115" spans="1:12" hidden="1">
      <c r="A115" s="312">
        <v>2</v>
      </c>
      <c r="B115" s="308">
        <v>6</v>
      </c>
      <c r="C115" s="309">
        <v>1</v>
      </c>
      <c r="D115" s="310">
        <v>1</v>
      </c>
      <c r="E115" s="308"/>
      <c r="F115" s="343"/>
      <c r="G115" s="310" t="s">
        <v>84</v>
      </c>
      <c r="H115" s="288">
        <v>82</v>
      </c>
      <c r="I115" s="297">
        <f t="shared" si="7"/>
        <v>0</v>
      </c>
      <c r="J115" s="338">
        <f t="shared" si="7"/>
        <v>0</v>
      </c>
      <c r="K115" s="298">
        <f t="shared" si="7"/>
        <v>0</v>
      </c>
      <c r="L115" s="297">
        <f t="shared" si="7"/>
        <v>0</v>
      </c>
    </row>
    <row r="116" spans="1:12" hidden="1">
      <c r="A116" s="312">
        <v>2</v>
      </c>
      <c r="B116" s="308">
        <v>6</v>
      </c>
      <c r="C116" s="309">
        <v>1</v>
      </c>
      <c r="D116" s="310">
        <v>1</v>
      </c>
      <c r="E116" s="308">
        <v>1</v>
      </c>
      <c r="F116" s="343"/>
      <c r="G116" s="310" t="s">
        <v>84</v>
      </c>
      <c r="H116" s="288">
        <v>83</v>
      </c>
      <c r="I116" s="297">
        <f>SUM(I117:I118)</f>
        <v>0</v>
      </c>
      <c r="J116" s="338">
        <f>SUM(J117:J118)</f>
        <v>0</v>
      </c>
      <c r="K116" s="298">
        <f>SUM(K117:K118)</f>
        <v>0</v>
      </c>
      <c r="L116" s="297">
        <f>SUM(L117:L118)</f>
        <v>0</v>
      </c>
    </row>
    <row r="117" spans="1:12" hidden="1">
      <c r="A117" s="312">
        <v>2</v>
      </c>
      <c r="B117" s="308">
        <v>6</v>
      </c>
      <c r="C117" s="309">
        <v>1</v>
      </c>
      <c r="D117" s="310">
        <v>1</v>
      </c>
      <c r="E117" s="308">
        <v>1</v>
      </c>
      <c r="F117" s="343">
        <v>1</v>
      </c>
      <c r="G117" s="310" t="s">
        <v>85</v>
      </c>
      <c r="H117" s="288">
        <v>84</v>
      </c>
      <c r="I117" s="315">
        <v>0</v>
      </c>
      <c r="J117" s="315">
        <v>0</v>
      </c>
      <c r="K117" s="315">
        <v>0</v>
      </c>
      <c r="L117" s="315">
        <v>0</v>
      </c>
    </row>
    <row r="118" spans="1:12" hidden="1">
      <c r="A118" s="328">
        <v>2</v>
      </c>
      <c r="B118" s="303">
        <v>6</v>
      </c>
      <c r="C118" s="301">
        <v>1</v>
      </c>
      <c r="D118" s="302">
        <v>1</v>
      </c>
      <c r="E118" s="303">
        <v>1</v>
      </c>
      <c r="F118" s="345">
        <v>2</v>
      </c>
      <c r="G118" s="302" t="s">
        <v>86</v>
      </c>
      <c r="H118" s="288">
        <v>85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>
      <c r="A119" s="312">
        <v>2</v>
      </c>
      <c r="B119" s="308">
        <v>6</v>
      </c>
      <c r="C119" s="309">
        <v>2</v>
      </c>
      <c r="D119" s="310"/>
      <c r="E119" s="308"/>
      <c r="F119" s="343"/>
      <c r="G119" s="310" t="s">
        <v>87</v>
      </c>
      <c r="H119" s="288">
        <v>86</v>
      </c>
      <c r="I119" s="297">
        <f t="shared" ref="I119:L121" si="8">I120</f>
        <v>0</v>
      </c>
      <c r="J119" s="338">
        <f t="shared" si="8"/>
        <v>0</v>
      </c>
      <c r="K119" s="298">
        <f t="shared" si="8"/>
        <v>0</v>
      </c>
      <c r="L119" s="297">
        <f t="shared" si="8"/>
        <v>0</v>
      </c>
    </row>
    <row r="120" spans="1:12" ht="25.5" hidden="1" customHeight="1">
      <c r="A120" s="312">
        <v>2</v>
      </c>
      <c r="B120" s="308">
        <v>6</v>
      </c>
      <c r="C120" s="309">
        <v>2</v>
      </c>
      <c r="D120" s="310">
        <v>1</v>
      </c>
      <c r="E120" s="308"/>
      <c r="F120" s="343"/>
      <c r="G120" s="310" t="s">
        <v>87</v>
      </c>
      <c r="H120" s="288">
        <v>87</v>
      </c>
      <c r="I120" s="297">
        <f t="shared" si="8"/>
        <v>0</v>
      </c>
      <c r="J120" s="338">
        <f t="shared" si="8"/>
        <v>0</v>
      </c>
      <c r="K120" s="298">
        <f t="shared" si="8"/>
        <v>0</v>
      </c>
      <c r="L120" s="297">
        <f t="shared" si="8"/>
        <v>0</v>
      </c>
    </row>
    <row r="121" spans="1:12" ht="25.5" hidden="1" customHeight="1">
      <c r="A121" s="312">
        <v>2</v>
      </c>
      <c r="B121" s="308">
        <v>6</v>
      </c>
      <c r="C121" s="309">
        <v>2</v>
      </c>
      <c r="D121" s="310">
        <v>1</v>
      </c>
      <c r="E121" s="308">
        <v>1</v>
      </c>
      <c r="F121" s="343"/>
      <c r="G121" s="310" t="s">
        <v>87</v>
      </c>
      <c r="H121" s="288">
        <v>88</v>
      </c>
      <c r="I121" s="349">
        <f t="shared" si="8"/>
        <v>0</v>
      </c>
      <c r="J121" s="350">
        <f t="shared" si="8"/>
        <v>0</v>
      </c>
      <c r="K121" s="351">
        <f t="shared" si="8"/>
        <v>0</v>
      </c>
      <c r="L121" s="349">
        <f t="shared" si="8"/>
        <v>0</v>
      </c>
    </row>
    <row r="122" spans="1:12" ht="25.5" hidden="1" customHeight="1">
      <c r="A122" s="312">
        <v>2</v>
      </c>
      <c r="B122" s="308">
        <v>6</v>
      </c>
      <c r="C122" s="309">
        <v>2</v>
      </c>
      <c r="D122" s="310">
        <v>1</v>
      </c>
      <c r="E122" s="308">
        <v>1</v>
      </c>
      <c r="F122" s="343">
        <v>1</v>
      </c>
      <c r="G122" s="310" t="s">
        <v>87</v>
      </c>
      <c r="H122" s="288">
        <v>89</v>
      </c>
      <c r="I122" s="315">
        <v>0</v>
      </c>
      <c r="J122" s="315">
        <v>0</v>
      </c>
      <c r="K122" s="315">
        <v>0</v>
      </c>
      <c r="L122" s="315">
        <v>0</v>
      </c>
    </row>
    <row r="123" spans="1:12" ht="25.5" hidden="1" customHeight="1">
      <c r="A123" s="328">
        <v>2</v>
      </c>
      <c r="B123" s="303">
        <v>6</v>
      </c>
      <c r="C123" s="301">
        <v>3</v>
      </c>
      <c r="D123" s="302"/>
      <c r="E123" s="303"/>
      <c r="F123" s="345"/>
      <c r="G123" s="302" t="s">
        <v>88</v>
      </c>
      <c r="H123" s="288">
        <v>90</v>
      </c>
      <c r="I123" s="318">
        <f t="shared" ref="I123:L125" si="9">I124</f>
        <v>0</v>
      </c>
      <c r="J123" s="340">
        <f t="shared" si="9"/>
        <v>0</v>
      </c>
      <c r="K123" s="319">
        <f t="shared" si="9"/>
        <v>0</v>
      </c>
      <c r="L123" s="318">
        <f t="shared" si="9"/>
        <v>0</v>
      </c>
    </row>
    <row r="124" spans="1:12" ht="25.5" hidden="1" customHeight="1">
      <c r="A124" s="312">
        <v>2</v>
      </c>
      <c r="B124" s="308">
        <v>6</v>
      </c>
      <c r="C124" s="309">
        <v>3</v>
      </c>
      <c r="D124" s="310">
        <v>1</v>
      </c>
      <c r="E124" s="308"/>
      <c r="F124" s="343"/>
      <c r="G124" s="310" t="s">
        <v>88</v>
      </c>
      <c r="H124" s="288">
        <v>91</v>
      </c>
      <c r="I124" s="297">
        <f t="shared" si="9"/>
        <v>0</v>
      </c>
      <c r="J124" s="338">
        <f t="shared" si="9"/>
        <v>0</v>
      </c>
      <c r="K124" s="298">
        <f t="shared" si="9"/>
        <v>0</v>
      </c>
      <c r="L124" s="297">
        <f t="shared" si="9"/>
        <v>0</v>
      </c>
    </row>
    <row r="125" spans="1:12" ht="25.5" hidden="1" customHeight="1">
      <c r="A125" s="312">
        <v>2</v>
      </c>
      <c r="B125" s="308">
        <v>6</v>
      </c>
      <c r="C125" s="309">
        <v>3</v>
      </c>
      <c r="D125" s="310">
        <v>1</v>
      </c>
      <c r="E125" s="308">
        <v>1</v>
      </c>
      <c r="F125" s="343"/>
      <c r="G125" s="310" t="s">
        <v>88</v>
      </c>
      <c r="H125" s="288">
        <v>92</v>
      </c>
      <c r="I125" s="297">
        <f t="shared" si="9"/>
        <v>0</v>
      </c>
      <c r="J125" s="338">
        <f t="shared" si="9"/>
        <v>0</v>
      </c>
      <c r="K125" s="298">
        <f t="shared" si="9"/>
        <v>0</v>
      </c>
      <c r="L125" s="297">
        <f t="shared" si="9"/>
        <v>0</v>
      </c>
    </row>
    <row r="126" spans="1:12" ht="25.5" hidden="1" customHeight="1">
      <c r="A126" s="312">
        <v>2</v>
      </c>
      <c r="B126" s="308">
        <v>6</v>
      </c>
      <c r="C126" s="309">
        <v>3</v>
      </c>
      <c r="D126" s="310">
        <v>1</v>
      </c>
      <c r="E126" s="308">
        <v>1</v>
      </c>
      <c r="F126" s="343">
        <v>1</v>
      </c>
      <c r="G126" s="310" t="s">
        <v>88</v>
      </c>
      <c r="H126" s="288">
        <v>93</v>
      </c>
      <c r="I126" s="315">
        <v>0</v>
      </c>
      <c r="J126" s="315">
        <v>0</v>
      </c>
      <c r="K126" s="315">
        <v>0</v>
      </c>
      <c r="L126" s="315">
        <v>0</v>
      </c>
    </row>
    <row r="127" spans="1:12" ht="25.5" hidden="1" customHeight="1">
      <c r="A127" s="328">
        <v>2</v>
      </c>
      <c r="B127" s="303">
        <v>6</v>
      </c>
      <c r="C127" s="301">
        <v>4</v>
      </c>
      <c r="D127" s="302"/>
      <c r="E127" s="303"/>
      <c r="F127" s="345"/>
      <c r="G127" s="302" t="s">
        <v>89</v>
      </c>
      <c r="H127" s="288">
        <v>94</v>
      </c>
      <c r="I127" s="318">
        <f t="shared" ref="I127:L129" si="10">I128</f>
        <v>0</v>
      </c>
      <c r="J127" s="340">
        <f t="shared" si="10"/>
        <v>0</v>
      </c>
      <c r="K127" s="319">
        <f t="shared" si="10"/>
        <v>0</v>
      </c>
      <c r="L127" s="318">
        <f t="shared" si="10"/>
        <v>0</v>
      </c>
    </row>
    <row r="128" spans="1:12" ht="25.5" hidden="1" customHeight="1">
      <c r="A128" s="312">
        <v>2</v>
      </c>
      <c r="B128" s="308">
        <v>6</v>
      </c>
      <c r="C128" s="309">
        <v>4</v>
      </c>
      <c r="D128" s="310">
        <v>1</v>
      </c>
      <c r="E128" s="308"/>
      <c r="F128" s="343"/>
      <c r="G128" s="310" t="s">
        <v>89</v>
      </c>
      <c r="H128" s="288">
        <v>95</v>
      </c>
      <c r="I128" s="297">
        <f t="shared" si="10"/>
        <v>0</v>
      </c>
      <c r="J128" s="338">
        <f t="shared" si="10"/>
        <v>0</v>
      </c>
      <c r="K128" s="298">
        <f t="shared" si="10"/>
        <v>0</v>
      </c>
      <c r="L128" s="297">
        <f t="shared" si="10"/>
        <v>0</v>
      </c>
    </row>
    <row r="129" spans="1:12" ht="25.5" hidden="1" customHeight="1">
      <c r="A129" s="312">
        <v>2</v>
      </c>
      <c r="B129" s="308">
        <v>6</v>
      </c>
      <c r="C129" s="309">
        <v>4</v>
      </c>
      <c r="D129" s="310">
        <v>1</v>
      </c>
      <c r="E129" s="308">
        <v>1</v>
      </c>
      <c r="F129" s="343"/>
      <c r="G129" s="310" t="s">
        <v>89</v>
      </c>
      <c r="H129" s="288">
        <v>96</v>
      </c>
      <c r="I129" s="297">
        <f t="shared" si="10"/>
        <v>0</v>
      </c>
      <c r="J129" s="338">
        <f t="shared" si="10"/>
        <v>0</v>
      </c>
      <c r="K129" s="298">
        <f t="shared" si="10"/>
        <v>0</v>
      </c>
      <c r="L129" s="297">
        <f t="shared" si="10"/>
        <v>0</v>
      </c>
    </row>
    <row r="130" spans="1:12" ht="25.5" hidden="1" customHeight="1">
      <c r="A130" s="312">
        <v>2</v>
      </c>
      <c r="B130" s="308">
        <v>6</v>
      </c>
      <c r="C130" s="309">
        <v>4</v>
      </c>
      <c r="D130" s="310">
        <v>1</v>
      </c>
      <c r="E130" s="308">
        <v>1</v>
      </c>
      <c r="F130" s="343">
        <v>1</v>
      </c>
      <c r="G130" s="310" t="s">
        <v>89</v>
      </c>
      <c r="H130" s="288">
        <v>97</v>
      </c>
      <c r="I130" s="315">
        <v>0</v>
      </c>
      <c r="J130" s="315">
        <v>0</v>
      </c>
      <c r="K130" s="315">
        <v>0</v>
      </c>
      <c r="L130" s="315">
        <v>0</v>
      </c>
    </row>
    <row r="131" spans="1:12" ht="25.5" hidden="1" customHeight="1">
      <c r="A131" s="320">
        <v>2</v>
      </c>
      <c r="B131" s="329">
        <v>6</v>
      </c>
      <c r="C131" s="330">
        <v>5</v>
      </c>
      <c r="D131" s="332"/>
      <c r="E131" s="329"/>
      <c r="F131" s="352"/>
      <c r="G131" s="332" t="s">
        <v>90</v>
      </c>
      <c r="H131" s="288">
        <v>98</v>
      </c>
      <c r="I131" s="325">
        <f t="shared" ref="I131:L133" si="11">I132</f>
        <v>0</v>
      </c>
      <c r="J131" s="353">
        <f t="shared" si="11"/>
        <v>0</v>
      </c>
      <c r="K131" s="326">
        <f t="shared" si="11"/>
        <v>0</v>
      </c>
      <c r="L131" s="325">
        <f t="shared" si="11"/>
        <v>0</v>
      </c>
    </row>
    <row r="132" spans="1:12" ht="25.5" hidden="1" customHeight="1">
      <c r="A132" s="312">
        <v>2</v>
      </c>
      <c r="B132" s="308">
        <v>6</v>
      </c>
      <c r="C132" s="309">
        <v>5</v>
      </c>
      <c r="D132" s="310">
        <v>1</v>
      </c>
      <c r="E132" s="308"/>
      <c r="F132" s="343"/>
      <c r="G132" s="332" t="s">
        <v>90</v>
      </c>
      <c r="H132" s="288">
        <v>99</v>
      </c>
      <c r="I132" s="297">
        <f t="shared" si="11"/>
        <v>0</v>
      </c>
      <c r="J132" s="338">
        <f t="shared" si="11"/>
        <v>0</v>
      </c>
      <c r="K132" s="298">
        <f t="shared" si="11"/>
        <v>0</v>
      </c>
      <c r="L132" s="297">
        <f t="shared" si="11"/>
        <v>0</v>
      </c>
    </row>
    <row r="133" spans="1:12" ht="25.5" hidden="1" customHeight="1">
      <c r="A133" s="312">
        <v>2</v>
      </c>
      <c r="B133" s="308">
        <v>6</v>
      </c>
      <c r="C133" s="309">
        <v>5</v>
      </c>
      <c r="D133" s="310">
        <v>1</v>
      </c>
      <c r="E133" s="308">
        <v>1</v>
      </c>
      <c r="F133" s="343"/>
      <c r="G133" s="332" t="s">
        <v>90</v>
      </c>
      <c r="H133" s="288">
        <v>100</v>
      </c>
      <c r="I133" s="297">
        <f t="shared" si="11"/>
        <v>0</v>
      </c>
      <c r="J133" s="338">
        <f t="shared" si="11"/>
        <v>0</v>
      </c>
      <c r="K133" s="298">
        <f t="shared" si="11"/>
        <v>0</v>
      </c>
      <c r="L133" s="297">
        <f t="shared" si="11"/>
        <v>0</v>
      </c>
    </row>
    <row r="134" spans="1:12" ht="25.5" hidden="1" customHeight="1">
      <c r="A134" s="308">
        <v>2</v>
      </c>
      <c r="B134" s="309">
        <v>6</v>
      </c>
      <c r="C134" s="308">
        <v>5</v>
      </c>
      <c r="D134" s="308">
        <v>1</v>
      </c>
      <c r="E134" s="310">
        <v>1</v>
      </c>
      <c r="F134" s="343">
        <v>1</v>
      </c>
      <c r="G134" s="308" t="s">
        <v>91</v>
      </c>
      <c r="H134" s="288">
        <v>101</v>
      </c>
      <c r="I134" s="315">
        <v>0</v>
      </c>
      <c r="J134" s="315">
        <v>0</v>
      </c>
      <c r="K134" s="315">
        <v>0</v>
      </c>
      <c r="L134" s="315">
        <v>0</v>
      </c>
    </row>
    <row r="135" spans="1:12" ht="26.25" hidden="1" customHeight="1">
      <c r="A135" s="312">
        <v>2</v>
      </c>
      <c r="B135" s="309">
        <v>6</v>
      </c>
      <c r="C135" s="308">
        <v>6</v>
      </c>
      <c r="D135" s="309"/>
      <c r="E135" s="310"/>
      <c r="F135" s="311"/>
      <c r="G135" s="354" t="s">
        <v>329</v>
      </c>
      <c r="H135" s="288">
        <v>102</v>
      </c>
      <c r="I135" s="298">
        <f t="shared" ref="I135:L137" si="12">I136</f>
        <v>0</v>
      </c>
      <c r="J135" s="297">
        <f t="shared" si="12"/>
        <v>0</v>
      </c>
      <c r="K135" s="297">
        <f t="shared" si="12"/>
        <v>0</v>
      </c>
      <c r="L135" s="297">
        <f t="shared" si="12"/>
        <v>0</v>
      </c>
    </row>
    <row r="136" spans="1:12" ht="26.25" hidden="1" customHeight="1">
      <c r="A136" s="312">
        <v>2</v>
      </c>
      <c r="B136" s="309">
        <v>6</v>
      </c>
      <c r="C136" s="308">
        <v>6</v>
      </c>
      <c r="D136" s="309">
        <v>1</v>
      </c>
      <c r="E136" s="310"/>
      <c r="F136" s="311"/>
      <c r="G136" s="354" t="s">
        <v>329</v>
      </c>
      <c r="H136" s="355">
        <v>103</v>
      </c>
      <c r="I136" s="297">
        <f t="shared" si="12"/>
        <v>0</v>
      </c>
      <c r="J136" s="297">
        <f t="shared" si="12"/>
        <v>0</v>
      </c>
      <c r="K136" s="297">
        <f t="shared" si="12"/>
        <v>0</v>
      </c>
      <c r="L136" s="297">
        <f t="shared" si="12"/>
        <v>0</v>
      </c>
    </row>
    <row r="137" spans="1:12" ht="26.25" hidden="1" customHeight="1">
      <c r="A137" s="312">
        <v>2</v>
      </c>
      <c r="B137" s="309">
        <v>6</v>
      </c>
      <c r="C137" s="308">
        <v>6</v>
      </c>
      <c r="D137" s="309">
        <v>1</v>
      </c>
      <c r="E137" s="310">
        <v>1</v>
      </c>
      <c r="F137" s="311"/>
      <c r="G137" s="354" t="s">
        <v>329</v>
      </c>
      <c r="H137" s="355">
        <v>104</v>
      </c>
      <c r="I137" s="297">
        <f t="shared" si="12"/>
        <v>0</v>
      </c>
      <c r="J137" s="297">
        <f t="shared" si="12"/>
        <v>0</v>
      </c>
      <c r="K137" s="297">
        <f t="shared" si="12"/>
        <v>0</v>
      </c>
      <c r="L137" s="297">
        <f t="shared" si="12"/>
        <v>0</v>
      </c>
    </row>
    <row r="138" spans="1:12" ht="26.25" hidden="1" customHeight="1">
      <c r="A138" s="312">
        <v>2</v>
      </c>
      <c r="B138" s="309">
        <v>6</v>
      </c>
      <c r="C138" s="308">
        <v>6</v>
      </c>
      <c r="D138" s="309">
        <v>1</v>
      </c>
      <c r="E138" s="310">
        <v>1</v>
      </c>
      <c r="F138" s="311">
        <v>1</v>
      </c>
      <c r="G138" s="266" t="s">
        <v>329</v>
      </c>
      <c r="H138" s="355">
        <v>105</v>
      </c>
      <c r="I138" s="315">
        <v>0</v>
      </c>
      <c r="J138" s="356">
        <v>0</v>
      </c>
      <c r="K138" s="315">
        <v>0</v>
      </c>
      <c r="L138" s="315">
        <v>0</v>
      </c>
    </row>
    <row r="139" spans="1:12" hidden="1">
      <c r="A139" s="342">
        <v>2</v>
      </c>
      <c r="B139" s="293">
        <v>7</v>
      </c>
      <c r="C139" s="293"/>
      <c r="D139" s="294"/>
      <c r="E139" s="294"/>
      <c r="F139" s="296"/>
      <c r="G139" s="295" t="s">
        <v>92</v>
      </c>
      <c r="H139" s="355">
        <v>106</v>
      </c>
      <c r="I139" s="298">
        <f>SUM(I140+I145+I153)</f>
        <v>0</v>
      </c>
      <c r="J139" s="338">
        <f>SUM(J140+J145+J153)</f>
        <v>0</v>
      </c>
      <c r="K139" s="298">
        <f>SUM(K140+K145+K153)</f>
        <v>0</v>
      </c>
      <c r="L139" s="297">
        <f>SUM(L140+L145+L153)</f>
        <v>0</v>
      </c>
    </row>
    <row r="140" spans="1:12" hidden="1">
      <c r="A140" s="312">
        <v>2</v>
      </c>
      <c r="B140" s="308">
        <v>7</v>
      </c>
      <c r="C140" s="308">
        <v>1</v>
      </c>
      <c r="D140" s="309"/>
      <c r="E140" s="309"/>
      <c r="F140" s="311"/>
      <c r="G140" s="310" t="s">
        <v>93</v>
      </c>
      <c r="H140" s="355">
        <v>107</v>
      </c>
      <c r="I140" s="298">
        <f t="shared" ref="I140:L141" si="13">I141</f>
        <v>0</v>
      </c>
      <c r="J140" s="338">
        <f t="shared" si="13"/>
        <v>0</v>
      </c>
      <c r="K140" s="298">
        <f t="shared" si="13"/>
        <v>0</v>
      </c>
      <c r="L140" s="297">
        <f t="shared" si="13"/>
        <v>0</v>
      </c>
    </row>
    <row r="141" spans="1:12" hidden="1">
      <c r="A141" s="312">
        <v>2</v>
      </c>
      <c r="B141" s="308">
        <v>7</v>
      </c>
      <c r="C141" s="308">
        <v>1</v>
      </c>
      <c r="D141" s="309">
        <v>1</v>
      </c>
      <c r="E141" s="309"/>
      <c r="F141" s="311"/>
      <c r="G141" s="310" t="s">
        <v>93</v>
      </c>
      <c r="H141" s="355">
        <v>108</v>
      </c>
      <c r="I141" s="298">
        <f t="shared" si="13"/>
        <v>0</v>
      </c>
      <c r="J141" s="338">
        <f t="shared" si="13"/>
        <v>0</v>
      </c>
      <c r="K141" s="298">
        <f t="shared" si="13"/>
        <v>0</v>
      </c>
      <c r="L141" s="297">
        <f t="shared" si="13"/>
        <v>0</v>
      </c>
    </row>
    <row r="142" spans="1:12" hidden="1">
      <c r="A142" s="312">
        <v>2</v>
      </c>
      <c r="B142" s="308">
        <v>7</v>
      </c>
      <c r="C142" s="308">
        <v>1</v>
      </c>
      <c r="D142" s="309">
        <v>1</v>
      </c>
      <c r="E142" s="309">
        <v>1</v>
      </c>
      <c r="F142" s="311"/>
      <c r="G142" s="310" t="s">
        <v>93</v>
      </c>
      <c r="H142" s="355">
        <v>109</v>
      </c>
      <c r="I142" s="298">
        <f>SUM(I143:I144)</f>
        <v>0</v>
      </c>
      <c r="J142" s="338">
        <f>SUM(J143:J144)</f>
        <v>0</v>
      </c>
      <c r="K142" s="298">
        <f>SUM(K143:K144)</f>
        <v>0</v>
      </c>
      <c r="L142" s="297">
        <f>SUM(L143:L144)</f>
        <v>0</v>
      </c>
    </row>
    <row r="143" spans="1:12" hidden="1">
      <c r="A143" s="328">
        <v>2</v>
      </c>
      <c r="B143" s="303">
        <v>7</v>
      </c>
      <c r="C143" s="328">
        <v>1</v>
      </c>
      <c r="D143" s="308">
        <v>1</v>
      </c>
      <c r="E143" s="301">
        <v>1</v>
      </c>
      <c r="F143" s="304">
        <v>1</v>
      </c>
      <c r="G143" s="302" t="s">
        <v>94</v>
      </c>
      <c r="H143" s="355">
        <v>110</v>
      </c>
      <c r="I143" s="357">
        <v>0</v>
      </c>
      <c r="J143" s="357">
        <v>0</v>
      </c>
      <c r="K143" s="357">
        <v>0</v>
      </c>
      <c r="L143" s="357">
        <v>0</v>
      </c>
    </row>
    <row r="144" spans="1:12" hidden="1">
      <c r="A144" s="308">
        <v>2</v>
      </c>
      <c r="B144" s="308">
        <v>7</v>
      </c>
      <c r="C144" s="312">
        <v>1</v>
      </c>
      <c r="D144" s="308">
        <v>1</v>
      </c>
      <c r="E144" s="309">
        <v>1</v>
      </c>
      <c r="F144" s="311">
        <v>2</v>
      </c>
      <c r="G144" s="310" t="s">
        <v>95</v>
      </c>
      <c r="H144" s="355">
        <v>111</v>
      </c>
      <c r="I144" s="314">
        <v>0</v>
      </c>
      <c r="J144" s="314">
        <v>0</v>
      </c>
      <c r="K144" s="314">
        <v>0</v>
      </c>
      <c r="L144" s="314">
        <v>0</v>
      </c>
    </row>
    <row r="145" spans="1:12" ht="25.5" hidden="1" customHeight="1">
      <c r="A145" s="320">
        <v>2</v>
      </c>
      <c r="B145" s="321">
        <v>7</v>
      </c>
      <c r="C145" s="320">
        <v>2</v>
      </c>
      <c r="D145" s="321"/>
      <c r="E145" s="322"/>
      <c r="F145" s="324"/>
      <c r="G145" s="323" t="s">
        <v>96</v>
      </c>
      <c r="H145" s="355">
        <v>112</v>
      </c>
      <c r="I145" s="306">
        <f t="shared" ref="I145:L146" si="14">I146</f>
        <v>0</v>
      </c>
      <c r="J145" s="341">
        <f t="shared" si="14"/>
        <v>0</v>
      </c>
      <c r="K145" s="306">
        <f t="shared" si="14"/>
        <v>0</v>
      </c>
      <c r="L145" s="307">
        <f t="shared" si="14"/>
        <v>0</v>
      </c>
    </row>
    <row r="146" spans="1:12" ht="25.5" hidden="1" customHeight="1">
      <c r="A146" s="312">
        <v>2</v>
      </c>
      <c r="B146" s="308">
        <v>7</v>
      </c>
      <c r="C146" s="312">
        <v>2</v>
      </c>
      <c r="D146" s="308">
        <v>1</v>
      </c>
      <c r="E146" s="309"/>
      <c r="F146" s="311"/>
      <c r="G146" s="310" t="s">
        <v>97</v>
      </c>
      <c r="H146" s="355">
        <v>113</v>
      </c>
      <c r="I146" s="298">
        <f t="shared" si="14"/>
        <v>0</v>
      </c>
      <c r="J146" s="338">
        <f t="shared" si="14"/>
        <v>0</v>
      </c>
      <c r="K146" s="298">
        <f t="shared" si="14"/>
        <v>0</v>
      </c>
      <c r="L146" s="297">
        <f t="shared" si="14"/>
        <v>0</v>
      </c>
    </row>
    <row r="147" spans="1:12" ht="25.5" hidden="1" customHeight="1">
      <c r="A147" s="312">
        <v>2</v>
      </c>
      <c r="B147" s="308">
        <v>7</v>
      </c>
      <c r="C147" s="312">
        <v>2</v>
      </c>
      <c r="D147" s="308">
        <v>1</v>
      </c>
      <c r="E147" s="309">
        <v>1</v>
      </c>
      <c r="F147" s="311"/>
      <c r="G147" s="310" t="s">
        <v>97</v>
      </c>
      <c r="H147" s="355">
        <v>114</v>
      </c>
      <c r="I147" s="298">
        <f>SUM(I148:I149)</f>
        <v>0</v>
      </c>
      <c r="J147" s="338">
        <f>SUM(J148:J149)</f>
        <v>0</v>
      </c>
      <c r="K147" s="298">
        <f>SUM(K148:K149)</f>
        <v>0</v>
      </c>
      <c r="L147" s="297">
        <f>SUM(L148:L149)</f>
        <v>0</v>
      </c>
    </row>
    <row r="148" spans="1:12" hidden="1">
      <c r="A148" s="312">
        <v>2</v>
      </c>
      <c r="B148" s="308">
        <v>7</v>
      </c>
      <c r="C148" s="312">
        <v>2</v>
      </c>
      <c r="D148" s="308">
        <v>1</v>
      </c>
      <c r="E148" s="309">
        <v>1</v>
      </c>
      <c r="F148" s="311">
        <v>1</v>
      </c>
      <c r="G148" s="310" t="s">
        <v>98</v>
      </c>
      <c r="H148" s="355">
        <v>115</v>
      </c>
      <c r="I148" s="314">
        <v>0</v>
      </c>
      <c r="J148" s="314">
        <v>0</v>
      </c>
      <c r="K148" s="314">
        <v>0</v>
      </c>
      <c r="L148" s="314">
        <v>0</v>
      </c>
    </row>
    <row r="149" spans="1:12" hidden="1">
      <c r="A149" s="312">
        <v>2</v>
      </c>
      <c r="B149" s="308">
        <v>7</v>
      </c>
      <c r="C149" s="312">
        <v>2</v>
      </c>
      <c r="D149" s="308">
        <v>1</v>
      </c>
      <c r="E149" s="309">
        <v>1</v>
      </c>
      <c r="F149" s="311">
        <v>2</v>
      </c>
      <c r="G149" s="310" t="s">
        <v>99</v>
      </c>
      <c r="H149" s="355">
        <v>116</v>
      </c>
      <c r="I149" s="314">
        <v>0</v>
      </c>
      <c r="J149" s="314">
        <v>0</v>
      </c>
      <c r="K149" s="314">
        <v>0</v>
      </c>
      <c r="L149" s="314">
        <v>0</v>
      </c>
    </row>
    <row r="150" spans="1:12" hidden="1">
      <c r="A150" s="312">
        <v>2</v>
      </c>
      <c r="B150" s="308">
        <v>7</v>
      </c>
      <c r="C150" s="312">
        <v>2</v>
      </c>
      <c r="D150" s="308">
        <v>2</v>
      </c>
      <c r="E150" s="309"/>
      <c r="F150" s="311"/>
      <c r="G150" s="310" t="s">
        <v>100</v>
      </c>
      <c r="H150" s="355">
        <v>117</v>
      </c>
      <c r="I150" s="298">
        <f>I151</f>
        <v>0</v>
      </c>
      <c r="J150" s="298">
        <f>J151</f>
        <v>0</v>
      </c>
      <c r="K150" s="298">
        <f>K151</f>
        <v>0</v>
      </c>
      <c r="L150" s="298">
        <f>L151</f>
        <v>0</v>
      </c>
    </row>
    <row r="151" spans="1:12" hidden="1">
      <c r="A151" s="312">
        <v>2</v>
      </c>
      <c r="B151" s="308">
        <v>7</v>
      </c>
      <c r="C151" s="312">
        <v>2</v>
      </c>
      <c r="D151" s="308">
        <v>2</v>
      </c>
      <c r="E151" s="309">
        <v>1</v>
      </c>
      <c r="F151" s="311"/>
      <c r="G151" s="310" t="s">
        <v>100</v>
      </c>
      <c r="H151" s="355">
        <v>118</v>
      </c>
      <c r="I151" s="298">
        <f>SUM(I152)</f>
        <v>0</v>
      </c>
      <c r="J151" s="298">
        <f>SUM(J152)</f>
        <v>0</v>
      </c>
      <c r="K151" s="298">
        <f>SUM(K152)</f>
        <v>0</v>
      </c>
      <c r="L151" s="298">
        <f>SUM(L152)</f>
        <v>0</v>
      </c>
    </row>
    <row r="152" spans="1:12" hidden="1">
      <c r="A152" s="312">
        <v>2</v>
      </c>
      <c r="B152" s="308">
        <v>7</v>
      </c>
      <c r="C152" s="312">
        <v>2</v>
      </c>
      <c r="D152" s="308">
        <v>2</v>
      </c>
      <c r="E152" s="309">
        <v>1</v>
      </c>
      <c r="F152" s="311">
        <v>1</v>
      </c>
      <c r="G152" s="310" t="s">
        <v>100</v>
      </c>
      <c r="H152" s="355">
        <v>119</v>
      </c>
      <c r="I152" s="314">
        <v>0</v>
      </c>
      <c r="J152" s="314">
        <v>0</v>
      </c>
      <c r="K152" s="314">
        <v>0</v>
      </c>
      <c r="L152" s="314">
        <v>0</v>
      </c>
    </row>
    <row r="153" spans="1:12" hidden="1">
      <c r="A153" s="312">
        <v>2</v>
      </c>
      <c r="B153" s="308">
        <v>7</v>
      </c>
      <c r="C153" s="312">
        <v>3</v>
      </c>
      <c r="D153" s="308"/>
      <c r="E153" s="309"/>
      <c r="F153" s="311"/>
      <c r="G153" s="310" t="s">
        <v>101</v>
      </c>
      <c r="H153" s="355">
        <v>120</v>
      </c>
      <c r="I153" s="298">
        <f t="shared" ref="I153:L154" si="15">I154</f>
        <v>0</v>
      </c>
      <c r="J153" s="338">
        <f t="shared" si="15"/>
        <v>0</v>
      </c>
      <c r="K153" s="298">
        <f t="shared" si="15"/>
        <v>0</v>
      </c>
      <c r="L153" s="297">
        <f t="shared" si="15"/>
        <v>0</v>
      </c>
    </row>
    <row r="154" spans="1:12" hidden="1">
      <c r="A154" s="320">
        <v>2</v>
      </c>
      <c r="B154" s="329">
        <v>7</v>
      </c>
      <c r="C154" s="358">
        <v>3</v>
      </c>
      <c r="D154" s="329">
        <v>1</v>
      </c>
      <c r="E154" s="330"/>
      <c r="F154" s="331"/>
      <c r="G154" s="332" t="s">
        <v>101</v>
      </c>
      <c r="H154" s="355">
        <v>121</v>
      </c>
      <c r="I154" s="326">
        <f t="shared" si="15"/>
        <v>0</v>
      </c>
      <c r="J154" s="353">
        <f t="shared" si="15"/>
        <v>0</v>
      </c>
      <c r="K154" s="326">
        <f t="shared" si="15"/>
        <v>0</v>
      </c>
      <c r="L154" s="325">
        <f t="shared" si="15"/>
        <v>0</v>
      </c>
    </row>
    <row r="155" spans="1:12" hidden="1">
      <c r="A155" s="312">
        <v>2</v>
      </c>
      <c r="B155" s="308">
        <v>7</v>
      </c>
      <c r="C155" s="312">
        <v>3</v>
      </c>
      <c r="D155" s="308">
        <v>1</v>
      </c>
      <c r="E155" s="309">
        <v>1</v>
      </c>
      <c r="F155" s="311"/>
      <c r="G155" s="310" t="s">
        <v>101</v>
      </c>
      <c r="H155" s="355">
        <v>122</v>
      </c>
      <c r="I155" s="298">
        <f>SUM(I156:I157)</f>
        <v>0</v>
      </c>
      <c r="J155" s="338">
        <f>SUM(J156:J157)</f>
        <v>0</v>
      </c>
      <c r="K155" s="298">
        <f>SUM(K156:K157)</f>
        <v>0</v>
      </c>
      <c r="L155" s="297">
        <f>SUM(L156:L157)</f>
        <v>0</v>
      </c>
    </row>
    <row r="156" spans="1:12" hidden="1">
      <c r="A156" s="328">
        <v>2</v>
      </c>
      <c r="B156" s="303">
        <v>7</v>
      </c>
      <c r="C156" s="328">
        <v>3</v>
      </c>
      <c r="D156" s="303">
        <v>1</v>
      </c>
      <c r="E156" s="301">
        <v>1</v>
      </c>
      <c r="F156" s="304">
        <v>1</v>
      </c>
      <c r="G156" s="302" t="s">
        <v>102</v>
      </c>
      <c r="H156" s="355">
        <v>123</v>
      </c>
      <c r="I156" s="357">
        <v>0</v>
      </c>
      <c r="J156" s="357">
        <v>0</v>
      </c>
      <c r="K156" s="357">
        <v>0</v>
      </c>
      <c r="L156" s="357">
        <v>0</v>
      </c>
    </row>
    <row r="157" spans="1:12" hidden="1">
      <c r="A157" s="312">
        <v>2</v>
      </c>
      <c r="B157" s="308">
        <v>7</v>
      </c>
      <c r="C157" s="312">
        <v>3</v>
      </c>
      <c r="D157" s="308">
        <v>1</v>
      </c>
      <c r="E157" s="309">
        <v>1</v>
      </c>
      <c r="F157" s="311">
        <v>2</v>
      </c>
      <c r="G157" s="310" t="s">
        <v>103</v>
      </c>
      <c r="H157" s="355">
        <v>124</v>
      </c>
      <c r="I157" s="314">
        <v>0</v>
      </c>
      <c r="J157" s="315">
        <v>0</v>
      </c>
      <c r="K157" s="315">
        <v>0</v>
      </c>
      <c r="L157" s="315">
        <v>0</v>
      </c>
    </row>
    <row r="158" spans="1:12" hidden="1">
      <c r="A158" s="342">
        <v>2</v>
      </c>
      <c r="B158" s="342">
        <v>8</v>
      </c>
      <c r="C158" s="293"/>
      <c r="D158" s="317"/>
      <c r="E158" s="300"/>
      <c r="F158" s="359"/>
      <c r="G158" s="305" t="s">
        <v>104</v>
      </c>
      <c r="H158" s="355">
        <v>125</v>
      </c>
      <c r="I158" s="319">
        <f>I159</f>
        <v>0</v>
      </c>
      <c r="J158" s="340">
        <f>J159</f>
        <v>0</v>
      </c>
      <c r="K158" s="319">
        <f>K159</f>
        <v>0</v>
      </c>
      <c r="L158" s="318">
        <f>L159</f>
        <v>0</v>
      </c>
    </row>
    <row r="159" spans="1:12" hidden="1">
      <c r="A159" s="320">
        <v>2</v>
      </c>
      <c r="B159" s="320">
        <v>8</v>
      </c>
      <c r="C159" s="320">
        <v>1</v>
      </c>
      <c r="D159" s="321"/>
      <c r="E159" s="322"/>
      <c r="F159" s="324"/>
      <c r="G159" s="302" t="s">
        <v>104</v>
      </c>
      <c r="H159" s="355">
        <v>126</v>
      </c>
      <c r="I159" s="319">
        <f>I160+I165</f>
        <v>0</v>
      </c>
      <c r="J159" s="340">
        <f>J160+J165</f>
        <v>0</v>
      </c>
      <c r="K159" s="319">
        <f>K160+K165</f>
        <v>0</v>
      </c>
      <c r="L159" s="318">
        <f>L160+L165</f>
        <v>0</v>
      </c>
    </row>
    <row r="160" spans="1:12" hidden="1">
      <c r="A160" s="312">
        <v>2</v>
      </c>
      <c r="B160" s="308">
        <v>8</v>
      </c>
      <c r="C160" s="310">
        <v>1</v>
      </c>
      <c r="D160" s="308">
        <v>1</v>
      </c>
      <c r="E160" s="309"/>
      <c r="F160" s="311"/>
      <c r="G160" s="310" t="s">
        <v>105</v>
      </c>
      <c r="H160" s="355">
        <v>127</v>
      </c>
      <c r="I160" s="298">
        <f>I161</f>
        <v>0</v>
      </c>
      <c r="J160" s="338">
        <f>J161</f>
        <v>0</v>
      </c>
      <c r="K160" s="298">
        <f>K161</f>
        <v>0</v>
      </c>
      <c r="L160" s="297">
        <f>L161</f>
        <v>0</v>
      </c>
    </row>
    <row r="161" spans="1:15" hidden="1">
      <c r="A161" s="312">
        <v>2</v>
      </c>
      <c r="B161" s="308">
        <v>8</v>
      </c>
      <c r="C161" s="302">
        <v>1</v>
      </c>
      <c r="D161" s="303">
        <v>1</v>
      </c>
      <c r="E161" s="301">
        <v>1</v>
      </c>
      <c r="F161" s="304"/>
      <c r="G161" s="310" t="s">
        <v>105</v>
      </c>
      <c r="H161" s="355">
        <v>128</v>
      </c>
      <c r="I161" s="319">
        <f>SUM(I162:I164)</f>
        <v>0</v>
      </c>
      <c r="J161" s="319">
        <f>SUM(J162:J164)</f>
        <v>0</v>
      </c>
      <c r="K161" s="319">
        <f>SUM(K162:K164)</f>
        <v>0</v>
      </c>
      <c r="L161" s="319">
        <f>SUM(L162:L164)</f>
        <v>0</v>
      </c>
    </row>
    <row r="162" spans="1:15" hidden="1">
      <c r="A162" s="308">
        <v>2</v>
      </c>
      <c r="B162" s="303">
        <v>8</v>
      </c>
      <c r="C162" s="310">
        <v>1</v>
      </c>
      <c r="D162" s="308">
        <v>1</v>
      </c>
      <c r="E162" s="309">
        <v>1</v>
      </c>
      <c r="F162" s="311">
        <v>1</v>
      </c>
      <c r="G162" s="310" t="s">
        <v>106</v>
      </c>
      <c r="H162" s="355">
        <v>129</v>
      </c>
      <c r="I162" s="314">
        <v>0</v>
      </c>
      <c r="J162" s="314">
        <v>0</v>
      </c>
      <c r="K162" s="314">
        <v>0</v>
      </c>
      <c r="L162" s="314">
        <v>0</v>
      </c>
    </row>
    <row r="163" spans="1:15" ht="25.5" hidden="1" customHeight="1">
      <c r="A163" s="320">
        <v>2</v>
      </c>
      <c r="B163" s="329">
        <v>8</v>
      </c>
      <c r="C163" s="332">
        <v>1</v>
      </c>
      <c r="D163" s="329">
        <v>1</v>
      </c>
      <c r="E163" s="330">
        <v>1</v>
      </c>
      <c r="F163" s="331">
        <v>2</v>
      </c>
      <c r="G163" s="332" t="s">
        <v>107</v>
      </c>
      <c r="H163" s="355">
        <v>130</v>
      </c>
      <c r="I163" s="360">
        <v>0</v>
      </c>
      <c r="J163" s="360">
        <v>0</v>
      </c>
      <c r="K163" s="360">
        <v>0</v>
      </c>
      <c r="L163" s="360">
        <v>0</v>
      </c>
    </row>
    <row r="164" spans="1:15" hidden="1">
      <c r="A164" s="320">
        <v>2</v>
      </c>
      <c r="B164" s="329">
        <v>8</v>
      </c>
      <c r="C164" s="332">
        <v>1</v>
      </c>
      <c r="D164" s="329">
        <v>1</v>
      </c>
      <c r="E164" s="330">
        <v>1</v>
      </c>
      <c r="F164" s="331">
        <v>3</v>
      </c>
      <c r="G164" s="332" t="s">
        <v>108</v>
      </c>
      <c r="H164" s="355">
        <v>131</v>
      </c>
      <c r="I164" s="360">
        <v>0</v>
      </c>
      <c r="J164" s="361">
        <v>0</v>
      </c>
      <c r="K164" s="360">
        <v>0</v>
      </c>
      <c r="L164" s="333">
        <v>0</v>
      </c>
    </row>
    <row r="165" spans="1:15" hidden="1">
      <c r="A165" s="312">
        <v>2</v>
      </c>
      <c r="B165" s="308">
        <v>8</v>
      </c>
      <c r="C165" s="310">
        <v>1</v>
      </c>
      <c r="D165" s="308">
        <v>2</v>
      </c>
      <c r="E165" s="309"/>
      <c r="F165" s="311"/>
      <c r="G165" s="310" t="s">
        <v>109</v>
      </c>
      <c r="H165" s="355">
        <v>132</v>
      </c>
      <c r="I165" s="298">
        <f t="shared" ref="I165:L166" si="16">I166</f>
        <v>0</v>
      </c>
      <c r="J165" s="338">
        <f t="shared" si="16"/>
        <v>0</v>
      </c>
      <c r="K165" s="298">
        <f t="shared" si="16"/>
        <v>0</v>
      </c>
      <c r="L165" s="297">
        <f t="shared" si="16"/>
        <v>0</v>
      </c>
    </row>
    <row r="166" spans="1:15" hidden="1">
      <c r="A166" s="312">
        <v>2</v>
      </c>
      <c r="B166" s="308">
        <v>8</v>
      </c>
      <c r="C166" s="310">
        <v>1</v>
      </c>
      <c r="D166" s="308">
        <v>2</v>
      </c>
      <c r="E166" s="309">
        <v>1</v>
      </c>
      <c r="F166" s="311"/>
      <c r="G166" s="310" t="s">
        <v>109</v>
      </c>
      <c r="H166" s="355">
        <v>133</v>
      </c>
      <c r="I166" s="298">
        <f t="shared" si="16"/>
        <v>0</v>
      </c>
      <c r="J166" s="338">
        <f t="shared" si="16"/>
        <v>0</v>
      </c>
      <c r="K166" s="298">
        <f t="shared" si="16"/>
        <v>0</v>
      </c>
      <c r="L166" s="297">
        <f t="shared" si="16"/>
        <v>0</v>
      </c>
    </row>
    <row r="167" spans="1:15" hidden="1">
      <c r="A167" s="320">
        <v>2</v>
      </c>
      <c r="B167" s="321">
        <v>8</v>
      </c>
      <c r="C167" s="323">
        <v>1</v>
      </c>
      <c r="D167" s="321">
        <v>2</v>
      </c>
      <c r="E167" s="322">
        <v>1</v>
      </c>
      <c r="F167" s="324">
        <v>1</v>
      </c>
      <c r="G167" s="310" t="s">
        <v>109</v>
      </c>
      <c r="H167" s="355">
        <v>134</v>
      </c>
      <c r="I167" s="362">
        <v>0</v>
      </c>
      <c r="J167" s="315">
        <v>0</v>
      </c>
      <c r="K167" s="315">
        <v>0</v>
      </c>
      <c r="L167" s="315">
        <v>0</v>
      </c>
    </row>
    <row r="168" spans="1:15" ht="38.25" hidden="1" customHeight="1">
      <c r="A168" s="342">
        <v>2</v>
      </c>
      <c r="B168" s="293">
        <v>9</v>
      </c>
      <c r="C168" s="295"/>
      <c r="D168" s="293"/>
      <c r="E168" s="294"/>
      <c r="F168" s="296"/>
      <c r="G168" s="295" t="s">
        <v>110</v>
      </c>
      <c r="H168" s="355">
        <v>135</v>
      </c>
      <c r="I168" s="298">
        <f>I169+I173</f>
        <v>0</v>
      </c>
      <c r="J168" s="338">
        <f>J169+J173</f>
        <v>0</v>
      </c>
      <c r="K168" s="298">
        <f>K169+K173</f>
        <v>0</v>
      </c>
      <c r="L168" s="297">
        <f>L169+L173</f>
        <v>0</v>
      </c>
    </row>
    <row r="169" spans="1:15" ht="38.25" hidden="1" customHeight="1">
      <c r="A169" s="312">
        <v>2</v>
      </c>
      <c r="B169" s="308">
        <v>9</v>
      </c>
      <c r="C169" s="310">
        <v>1</v>
      </c>
      <c r="D169" s="308"/>
      <c r="E169" s="309"/>
      <c r="F169" s="311"/>
      <c r="G169" s="310" t="s">
        <v>111</v>
      </c>
      <c r="H169" s="355">
        <v>136</v>
      </c>
      <c r="I169" s="298">
        <f t="shared" ref="I169:L171" si="17">I170</f>
        <v>0</v>
      </c>
      <c r="J169" s="338">
        <f t="shared" si="17"/>
        <v>0</v>
      </c>
      <c r="K169" s="298">
        <f t="shared" si="17"/>
        <v>0</v>
      </c>
      <c r="L169" s="297">
        <f t="shared" si="17"/>
        <v>0</v>
      </c>
      <c r="M169" s="323"/>
      <c r="N169" s="323"/>
      <c r="O169" s="323"/>
    </row>
    <row r="170" spans="1:15" ht="38.25" hidden="1" customHeight="1">
      <c r="A170" s="328">
        <v>2</v>
      </c>
      <c r="B170" s="303">
        <v>9</v>
      </c>
      <c r="C170" s="302">
        <v>1</v>
      </c>
      <c r="D170" s="303">
        <v>1</v>
      </c>
      <c r="E170" s="301"/>
      <c r="F170" s="304"/>
      <c r="G170" s="310" t="s">
        <v>111</v>
      </c>
      <c r="H170" s="355">
        <v>137</v>
      </c>
      <c r="I170" s="319">
        <f t="shared" si="17"/>
        <v>0</v>
      </c>
      <c r="J170" s="340">
        <f t="shared" si="17"/>
        <v>0</v>
      </c>
      <c r="K170" s="319">
        <f t="shared" si="17"/>
        <v>0</v>
      </c>
      <c r="L170" s="318">
        <f t="shared" si="17"/>
        <v>0</v>
      </c>
    </row>
    <row r="171" spans="1:15" ht="38.25" hidden="1" customHeight="1">
      <c r="A171" s="312">
        <v>2</v>
      </c>
      <c r="B171" s="308">
        <v>9</v>
      </c>
      <c r="C171" s="312">
        <v>1</v>
      </c>
      <c r="D171" s="308">
        <v>1</v>
      </c>
      <c r="E171" s="309">
        <v>1</v>
      </c>
      <c r="F171" s="311"/>
      <c r="G171" s="310" t="s">
        <v>111</v>
      </c>
      <c r="H171" s="355">
        <v>138</v>
      </c>
      <c r="I171" s="298">
        <f t="shared" si="17"/>
        <v>0</v>
      </c>
      <c r="J171" s="338">
        <f t="shared" si="17"/>
        <v>0</v>
      </c>
      <c r="K171" s="298">
        <f t="shared" si="17"/>
        <v>0</v>
      </c>
      <c r="L171" s="297">
        <f t="shared" si="17"/>
        <v>0</v>
      </c>
    </row>
    <row r="172" spans="1:15" ht="38.25" hidden="1" customHeight="1">
      <c r="A172" s="328">
        <v>2</v>
      </c>
      <c r="B172" s="303">
        <v>9</v>
      </c>
      <c r="C172" s="303">
        <v>1</v>
      </c>
      <c r="D172" s="303">
        <v>1</v>
      </c>
      <c r="E172" s="301">
        <v>1</v>
      </c>
      <c r="F172" s="304">
        <v>1</v>
      </c>
      <c r="G172" s="310" t="s">
        <v>111</v>
      </c>
      <c r="H172" s="355">
        <v>139</v>
      </c>
      <c r="I172" s="357">
        <v>0</v>
      </c>
      <c r="J172" s="357">
        <v>0</v>
      </c>
      <c r="K172" s="357">
        <v>0</v>
      </c>
      <c r="L172" s="357">
        <v>0</v>
      </c>
    </row>
    <row r="173" spans="1:15" ht="38.25" hidden="1" customHeight="1">
      <c r="A173" s="312">
        <v>2</v>
      </c>
      <c r="B173" s="308">
        <v>9</v>
      </c>
      <c r="C173" s="308">
        <v>2</v>
      </c>
      <c r="D173" s="308"/>
      <c r="E173" s="309"/>
      <c r="F173" s="311"/>
      <c r="G173" s="310" t="s">
        <v>112</v>
      </c>
      <c r="H173" s="355">
        <v>140</v>
      </c>
      <c r="I173" s="298">
        <f>SUM(I174+I179)</f>
        <v>0</v>
      </c>
      <c r="J173" s="298">
        <f>SUM(J174+J179)</f>
        <v>0</v>
      </c>
      <c r="K173" s="298">
        <f>SUM(K174+K179)</f>
        <v>0</v>
      </c>
      <c r="L173" s="298">
        <f>SUM(L174+L179)</f>
        <v>0</v>
      </c>
    </row>
    <row r="174" spans="1:15" ht="51" hidden="1" customHeight="1">
      <c r="A174" s="312">
        <v>2</v>
      </c>
      <c r="B174" s="308">
        <v>9</v>
      </c>
      <c r="C174" s="308">
        <v>2</v>
      </c>
      <c r="D174" s="303">
        <v>1</v>
      </c>
      <c r="E174" s="301"/>
      <c r="F174" s="304"/>
      <c r="G174" s="302" t="s">
        <v>113</v>
      </c>
      <c r="H174" s="355">
        <v>141</v>
      </c>
      <c r="I174" s="319">
        <f>I175</f>
        <v>0</v>
      </c>
      <c r="J174" s="340">
        <f>J175</f>
        <v>0</v>
      </c>
      <c r="K174" s="319">
        <f>K175</f>
        <v>0</v>
      </c>
      <c r="L174" s="318">
        <f>L175</f>
        <v>0</v>
      </c>
    </row>
    <row r="175" spans="1:15" ht="51" hidden="1" customHeight="1">
      <c r="A175" s="328">
        <v>2</v>
      </c>
      <c r="B175" s="303">
        <v>9</v>
      </c>
      <c r="C175" s="303">
        <v>2</v>
      </c>
      <c r="D175" s="308">
        <v>1</v>
      </c>
      <c r="E175" s="309">
        <v>1</v>
      </c>
      <c r="F175" s="311"/>
      <c r="G175" s="302" t="s">
        <v>113</v>
      </c>
      <c r="H175" s="355">
        <v>142</v>
      </c>
      <c r="I175" s="298">
        <f>SUM(I176:I178)</f>
        <v>0</v>
      </c>
      <c r="J175" s="338">
        <f>SUM(J176:J178)</f>
        <v>0</v>
      </c>
      <c r="K175" s="298">
        <f>SUM(K176:K178)</f>
        <v>0</v>
      </c>
      <c r="L175" s="297">
        <f>SUM(L176:L178)</f>
        <v>0</v>
      </c>
    </row>
    <row r="176" spans="1:15" ht="51" hidden="1" customHeight="1">
      <c r="A176" s="320">
        <v>2</v>
      </c>
      <c r="B176" s="329">
        <v>9</v>
      </c>
      <c r="C176" s="329">
        <v>2</v>
      </c>
      <c r="D176" s="329">
        <v>1</v>
      </c>
      <c r="E176" s="330">
        <v>1</v>
      </c>
      <c r="F176" s="331">
        <v>1</v>
      </c>
      <c r="G176" s="302" t="s">
        <v>114</v>
      </c>
      <c r="H176" s="355">
        <v>143</v>
      </c>
      <c r="I176" s="360">
        <v>0</v>
      </c>
      <c r="J176" s="313">
        <v>0</v>
      </c>
      <c r="K176" s="313">
        <v>0</v>
      </c>
      <c r="L176" s="313">
        <v>0</v>
      </c>
    </row>
    <row r="177" spans="1:12" ht="63.75" hidden="1" customHeight="1">
      <c r="A177" s="312">
        <v>2</v>
      </c>
      <c r="B177" s="308">
        <v>9</v>
      </c>
      <c r="C177" s="308">
        <v>2</v>
      </c>
      <c r="D177" s="308">
        <v>1</v>
      </c>
      <c r="E177" s="309">
        <v>1</v>
      </c>
      <c r="F177" s="311">
        <v>2</v>
      </c>
      <c r="G177" s="302" t="s">
        <v>115</v>
      </c>
      <c r="H177" s="355">
        <v>144</v>
      </c>
      <c r="I177" s="314">
        <v>0</v>
      </c>
      <c r="J177" s="363">
        <v>0</v>
      </c>
      <c r="K177" s="363">
        <v>0</v>
      </c>
      <c r="L177" s="363">
        <v>0</v>
      </c>
    </row>
    <row r="178" spans="1:12" ht="51" hidden="1" customHeight="1">
      <c r="A178" s="312">
        <v>2</v>
      </c>
      <c r="B178" s="308">
        <v>9</v>
      </c>
      <c r="C178" s="308">
        <v>2</v>
      </c>
      <c r="D178" s="308">
        <v>1</v>
      </c>
      <c r="E178" s="309">
        <v>1</v>
      </c>
      <c r="F178" s="311">
        <v>3</v>
      </c>
      <c r="G178" s="302" t="s">
        <v>116</v>
      </c>
      <c r="H178" s="355">
        <v>145</v>
      </c>
      <c r="I178" s="314">
        <v>0</v>
      </c>
      <c r="J178" s="314">
        <v>0</v>
      </c>
      <c r="K178" s="314">
        <v>0</v>
      </c>
      <c r="L178" s="314">
        <v>0</v>
      </c>
    </row>
    <row r="179" spans="1:12" ht="38.25" hidden="1" customHeight="1">
      <c r="A179" s="364">
        <v>2</v>
      </c>
      <c r="B179" s="364">
        <v>9</v>
      </c>
      <c r="C179" s="364">
        <v>2</v>
      </c>
      <c r="D179" s="364">
        <v>2</v>
      </c>
      <c r="E179" s="364"/>
      <c r="F179" s="364"/>
      <c r="G179" s="310" t="s">
        <v>330</v>
      </c>
      <c r="H179" s="355">
        <v>146</v>
      </c>
      <c r="I179" s="298">
        <f>I180</f>
        <v>0</v>
      </c>
      <c r="J179" s="338">
        <f>J180</f>
        <v>0</v>
      </c>
      <c r="K179" s="298">
        <f>K180</f>
        <v>0</v>
      </c>
      <c r="L179" s="297">
        <f>L180</f>
        <v>0</v>
      </c>
    </row>
    <row r="180" spans="1:12" ht="38.25" hidden="1" customHeight="1">
      <c r="A180" s="312">
        <v>2</v>
      </c>
      <c r="B180" s="308">
        <v>9</v>
      </c>
      <c r="C180" s="308">
        <v>2</v>
      </c>
      <c r="D180" s="308">
        <v>2</v>
      </c>
      <c r="E180" s="309">
        <v>1</v>
      </c>
      <c r="F180" s="311"/>
      <c r="G180" s="302" t="s">
        <v>331</v>
      </c>
      <c r="H180" s="355">
        <v>147</v>
      </c>
      <c r="I180" s="319">
        <f>SUM(I181:I183)</f>
        <v>0</v>
      </c>
      <c r="J180" s="319">
        <f>SUM(J181:J183)</f>
        <v>0</v>
      </c>
      <c r="K180" s="319">
        <f>SUM(K181:K183)</f>
        <v>0</v>
      </c>
      <c r="L180" s="319">
        <f>SUM(L181:L183)</f>
        <v>0</v>
      </c>
    </row>
    <row r="181" spans="1:12" ht="51" hidden="1" customHeight="1">
      <c r="A181" s="312">
        <v>2</v>
      </c>
      <c r="B181" s="308">
        <v>9</v>
      </c>
      <c r="C181" s="308">
        <v>2</v>
      </c>
      <c r="D181" s="308">
        <v>2</v>
      </c>
      <c r="E181" s="308">
        <v>1</v>
      </c>
      <c r="F181" s="311">
        <v>1</v>
      </c>
      <c r="G181" s="365" t="s">
        <v>332</v>
      </c>
      <c r="H181" s="355">
        <v>148</v>
      </c>
      <c r="I181" s="314">
        <v>0</v>
      </c>
      <c r="J181" s="313">
        <v>0</v>
      </c>
      <c r="K181" s="313">
        <v>0</v>
      </c>
      <c r="L181" s="313">
        <v>0</v>
      </c>
    </row>
    <row r="182" spans="1:12" ht="51" hidden="1" customHeight="1">
      <c r="A182" s="321">
        <v>2</v>
      </c>
      <c r="B182" s="323">
        <v>9</v>
      </c>
      <c r="C182" s="321">
        <v>2</v>
      </c>
      <c r="D182" s="322">
        <v>2</v>
      </c>
      <c r="E182" s="322">
        <v>1</v>
      </c>
      <c r="F182" s="324">
        <v>2</v>
      </c>
      <c r="G182" s="323" t="s">
        <v>333</v>
      </c>
      <c r="H182" s="355">
        <v>149</v>
      </c>
      <c r="I182" s="313">
        <v>0</v>
      </c>
      <c r="J182" s="315">
        <v>0</v>
      </c>
      <c r="K182" s="315">
        <v>0</v>
      </c>
      <c r="L182" s="315">
        <v>0</v>
      </c>
    </row>
    <row r="183" spans="1:12" ht="51" hidden="1" customHeight="1">
      <c r="A183" s="308">
        <v>2</v>
      </c>
      <c r="B183" s="332">
        <v>9</v>
      </c>
      <c r="C183" s="329">
        <v>2</v>
      </c>
      <c r="D183" s="330">
        <v>2</v>
      </c>
      <c r="E183" s="330">
        <v>1</v>
      </c>
      <c r="F183" s="331">
        <v>3</v>
      </c>
      <c r="G183" s="332" t="s">
        <v>334</v>
      </c>
      <c r="H183" s="355">
        <v>150</v>
      </c>
      <c r="I183" s="363">
        <v>0</v>
      </c>
      <c r="J183" s="363">
        <v>0</v>
      </c>
      <c r="K183" s="363">
        <v>0</v>
      </c>
      <c r="L183" s="363">
        <v>0</v>
      </c>
    </row>
    <row r="184" spans="1:12" ht="63.75" hidden="1" customHeight="1">
      <c r="A184" s="293">
        <v>3</v>
      </c>
      <c r="B184" s="295"/>
      <c r="C184" s="293"/>
      <c r="D184" s="294"/>
      <c r="E184" s="294"/>
      <c r="F184" s="296"/>
      <c r="G184" s="348" t="s">
        <v>117</v>
      </c>
      <c r="H184" s="355">
        <v>151</v>
      </c>
      <c r="I184" s="297">
        <f>SUM(I185+I238+I303)</f>
        <v>0</v>
      </c>
      <c r="J184" s="338">
        <f>SUM(J185+J238+J303)</f>
        <v>0</v>
      </c>
      <c r="K184" s="298">
        <f>SUM(K185+K238+K303)</f>
        <v>0</v>
      </c>
      <c r="L184" s="297">
        <f>SUM(L185+L238+L303)</f>
        <v>0</v>
      </c>
    </row>
    <row r="185" spans="1:12" ht="25.5" hidden="1" customHeight="1">
      <c r="A185" s="342">
        <v>3</v>
      </c>
      <c r="B185" s="293">
        <v>1</v>
      </c>
      <c r="C185" s="317"/>
      <c r="D185" s="300"/>
      <c r="E185" s="300"/>
      <c r="F185" s="359"/>
      <c r="G185" s="337" t="s">
        <v>118</v>
      </c>
      <c r="H185" s="355">
        <v>152</v>
      </c>
      <c r="I185" s="297">
        <f>SUM(I186+I209+I216+I228+I232)</f>
        <v>0</v>
      </c>
      <c r="J185" s="318">
        <f>SUM(J186+J209+J216+J228+J232)</f>
        <v>0</v>
      </c>
      <c r="K185" s="318">
        <f>SUM(K186+K209+K216+K228+K232)</f>
        <v>0</v>
      </c>
      <c r="L185" s="318">
        <f>SUM(L186+L209+L216+L228+L232)</f>
        <v>0</v>
      </c>
    </row>
    <row r="186" spans="1:12" ht="25.5" hidden="1" customHeight="1">
      <c r="A186" s="303">
        <v>3</v>
      </c>
      <c r="B186" s="302">
        <v>1</v>
      </c>
      <c r="C186" s="303">
        <v>1</v>
      </c>
      <c r="D186" s="301"/>
      <c r="E186" s="301"/>
      <c r="F186" s="366"/>
      <c r="G186" s="312" t="s">
        <v>119</v>
      </c>
      <c r="H186" s="355">
        <v>153</v>
      </c>
      <c r="I186" s="318">
        <f>SUM(I187+I190+I195+I201+I206)</f>
        <v>0</v>
      </c>
      <c r="J186" s="338">
        <f>SUM(J187+J190+J195+J201+J206)</f>
        <v>0</v>
      </c>
      <c r="K186" s="298">
        <f>SUM(K187+K190+K195+K201+K206)</f>
        <v>0</v>
      </c>
      <c r="L186" s="297">
        <f>SUM(L187+L190+L195+L201+L206)</f>
        <v>0</v>
      </c>
    </row>
    <row r="187" spans="1:12" hidden="1">
      <c r="A187" s="308">
        <v>3</v>
      </c>
      <c r="B187" s="310">
        <v>1</v>
      </c>
      <c r="C187" s="308">
        <v>1</v>
      </c>
      <c r="D187" s="309">
        <v>1</v>
      </c>
      <c r="E187" s="309"/>
      <c r="F187" s="367"/>
      <c r="G187" s="312" t="s">
        <v>120</v>
      </c>
      <c r="H187" s="355">
        <v>154</v>
      </c>
      <c r="I187" s="297">
        <f t="shared" ref="I187:L188" si="18">I188</f>
        <v>0</v>
      </c>
      <c r="J187" s="340">
        <f t="shared" si="18"/>
        <v>0</v>
      </c>
      <c r="K187" s="319">
        <f t="shared" si="18"/>
        <v>0</v>
      </c>
      <c r="L187" s="318">
        <f t="shared" si="18"/>
        <v>0</v>
      </c>
    </row>
    <row r="188" spans="1:12" hidden="1">
      <c r="A188" s="308">
        <v>3</v>
      </c>
      <c r="B188" s="310">
        <v>1</v>
      </c>
      <c r="C188" s="308">
        <v>1</v>
      </c>
      <c r="D188" s="309">
        <v>1</v>
      </c>
      <c r="E188" s="309">
        <v>1</v>
      </c>
      <c r="F188" s="343"/>
      <c r="G188" s="312" t="s">
        <v>120</v>
      </c>
      <c r="H188" s="355">
        <v>155</v>
      </c>
      <c r="I188" s="318">
        <f t="shared" si="18"/>
        <v>0</v>
      </c>
      <c r="J188" s="297">
        <f t="shared" si="18"/>
        <v>0</v>
      </c>
      <c r="K188" s="297">
        <f t="shared" si="18"/>
        <v>0</v>
      </c>
      <c r="L188" s="297">
        <f t="shared" si="18"/>
        <v>0</v>
      </c>
    </row>
    <row r="189" spans="1:12" hidden="1">
      <c r="A189" s="308">
        <v>3</v>
      </c>
      <c r="B189" s="310">
        <v>1</v>
      </c>
      <c r="C189" s="308">
        <v>1</v>
      </c>
      <c r="D189" s="309">
        <v>1</v>
      </c>
      <c r="E189" s="309">
        <v>1</v>
      </c>
      <c r="F189" s="343">
        <v>1</v>
      </c>
      <c r="G189" s="312" t="s">
        <v>120</v>
      </c>
      <c r="H189" s="355">
        <v>156</v>
      </c>
      <c r="I189" s="315">
        <v>0</v>
      </c>
      <c r="J189" s="315">
        <v>0</v>
      </c>
      <c r="K189" s="315">
        <v>0</v>
      </c>
      <c r="L189" s="315">
        <v>0</v>
      </c>
    </row>
    <row r="190" spans="1:12" hidden="1">
      <c r="A190" s="303">
        <v>3</v>
      </c>
      <c r="B190" s="301">
        <v>1</v>
      </c>
      <c r="C190" s="301">
        <v>1</v>
      </c>
      <c r="D190" s="301">
        <v>2</v>
      </c>
      <c r="E190" s="301"/>
      <c r="F190" s="304"/>
      <c r="G190" s="302" t="s">
        <v>121</v>
      </c>
      <c r="H190" s="355">
        <v>157</v>
      </c>
      <c r="I190" s="318">
        <f>I191</f>
        <v>0</v>
      </c>
      <c r="J190" s="340">
        <f>J191</f>
        <v>0</v>
      </c>
      <c r="K190" s="319">
        <f>K191</f>
        <v>0</v>
      </c>
      <c r="L190" s="318">
        <f>L191</f>
        <v>0</v>
      </c>
    </row>
    <row r="191" spans="1:12" hidden="1">
      <c r="A191" s="308">
        <v>3</v>
      </c>
      <c r="B191" s="309">
        <v>1</v>
      </c>
      <c r="C191" s="309">
        <v>1</v>
      </c>
      <c r="D191" s="309">
        <v>2</v>
      </c>
      <c r="E191" s="309">
        <v>1</v>
      </c>
      <c r="F191" s="311"/>
      <c r="G191" s="302" t="s">
        <v>121</v>
      </c>
      <c r="H191" s="355">
        <v>158</v>
      </c>
      <c r="I191" s="297">
        <f>SUM(I192:I194)</f>
        <v>0</v>
      </c>
      <c r="J191" s="338">
        <f>SUM(J192:J194)</f>
        <v>0</v>
      </c>
      <c r="K191" s="298">
        <f>SUM(K192:K194)</f>
        <v>0</v>
      </c>
      <c r="L191" s="297">
        <f>SUM(L192:L194)</f>
        <v>0</v>
      </c>
    </row>
    <row r="192" spans="1:12" hidden="1">
      <c r="A192" s="303">
        <v>3</v>
      </c>
      <c r="B192" s="301">
        <v>1</v>
      </c>
      <c r="C192" s="301">
        <v>1</v>
      </c>
      <c r="D192" s="301">
        <v>2</v>
      </c>
      <c r="E192" s="301">
        <v>1</v>
      </c>
      <c r="F192" s="304">
        <v>1</v>
      </c>
      <c r="G192" s="302" t="s">
        <v>122</v>
      </c>
      <c r="H192" s="355">
        <v>159</v>
      </c>
      <c r="I192" s="313">
        <v>0</v>
      </c>
      <c r="J192" s="313">
        <v>0</v>
      </c>
      <c r="K192" s="313">
        <v>0</v>
      </c>
      <c r="L192" s="363">
        <v>0</v>
      </c>
    </row>
    <row r="193" spans="1:12" hidden="1">
      <c r="A193" s="308">
        <v>3</v>
      </c>
      <c r="B193" s="309">
        <v>1</v>
      </c>
      <c r="C193" s="309">
        <v>1</v>
      </c>
      <c r="D193" s="309">
        <v>2</v>
      </c>
      <c r="E193" s="309">
        <v>1</v>
      </c>
      <c r="F193" s="311">
        <v>2</v>
      </c>
      <c r="G193" s="310" t="s">
        <v>123</v>
      </c>
      <c r="H193" s="355">
        <v>160</v>
      </c>
      <c r="I193" s="315">
        <v>0</v>
      </c>
      <c r="J193" s="315">
        <v>0</v>
      </c>
      <c r="K193" s="315">
        <v>0</v>
      </c>
      <c r="L193" s="315">
        <v>0</v>
      </c>
    </row>
    <row r="194" spans="1:12" ht="25.5" hidden="1" customHeight="1">
      <c r="A194" s="303">
        <v>3</v>
      </c>
      <c r="B194" s="301">
        <v>1</v>
      </c>
      <c r="C194" s="301">
        <v>1</v>
      </c>
      <c r="D194" s="301">
        <v>2</v>
      </c>
      <c r="E194" s="301">
        <v>1</v>
      </c>
      <c r="F194" s="304">
        <v>3</v>
      </c>
      <c r="G194" s="302" t="s">
        <v>124</v>
      </c>
      <c r="H194" s="355">
        <v>161</v>
      </c>
      <c r="I194" s="313">
        <v>0</v>
      </c>
      <c r="J194" s="313">
        <v>0</v>
      </c>
      <c r="K194" s="313">
        <v>0</v>
      </c>
      <c r="L194" s="363">
        <v>0</v>
      </c>
    </row>
    <row r="195" spans="1:12" hidden="1">
      <c r="A195" s="308">
        <v>3</v>
      </c>
      <c r="B195" s="309">
        <v>1</v>
      </c>
      <c r="C195" s="309">
        <v>1</v>
      </c>
      <c r="D195" s="309">
        <v>3</v>
      </c>
      <c r="E195" s="309"/>
      <c r="F195" s="311"/>
      <c r="G195" s="310" t="s">
        <v>125</v>
      </c>
      <c r="H195" s="355">
        <v>162</v>
      </c>
      <c r="I195" s="297">
        <f>I196</f>
        <v>0</v>
      </c>
      <c r="J195" s="338">
        <f>J196</f>
        <v>0</v>
      </c>
      <c r="K195" s="298">
        <f>K196</f>
        <v>0</v>
      </c>
      <c r="L195" s="297">
        <f>L196</f>
        <v>0</v>
      </c>
    </row>
    <row r="196" spans="1:12" hidden="1">
      <c r="A196" s="308">
        <v>3</v>
      </c>
      <c r="B196" s="309">
        <v>1</v>
      </c>
      <c r="C196" s="309">
        <v>1</v>
      </c>
      <c r="D196" s="309">
        <v>3</v>
      </c>
      <c r="E196" s="309">
        <v>1</v>
      </c>
      <c r="F196" s="311"/>
      <c r="G196" s="310" t="s">
        <v>125</v>
      </c>
      <c r="H196" s="355">
        <v>163</v>
      </c>
      <c r="I196" s="297">
        <f>SUM(I197:I200)</f>
        <v>0</v>
      </c>
      <c r="J196" s="297">
        <f>SUM(J197:J200)</f>
        <v>0</v>
      </c>
      <c r="K196" s="297">
        <f>SUM(K197:K200)</f>
        <v>0</v>
      </c>
      <c r="L196" s="297">
        <f>SUM(L197:L200)</f>
        <v>0</v>
      </c>
    </row>
    <row r="197" spans="1:12" hidden="1">
      <c r="A197" s="308">
        <v>3</v>
      </c>
      <c r="B197" s="309">
        <v>1</v>
      </c>
      <c r="C197" s="309">
        <v>1</v>
      </c>
      <c r="D197" s="309">
        <v>3</v>
      </c>
      <c r="E197" s="309">
        <v>1</v>
      </c>
      <c r="F197" s="311">
        <v>1</v>
      </c>
      <c r="G197" s="310" t="s">
        <v>126</v>
      </c>
      <c r="H197" s="355">
        <v>164</v>
      </c>
      <c r="I197" s="315">
        <v>0</v>
      </c>
      <c r="J197" s="315">
        <v>0</v>
      </c>
      <c r="K197" s="315">
        <v>0</v>
      </c>
      <c r="L197" s="363">
        <v>0</v>
      </c>
    </row>
    <row r="198" spans="1:12" hidden="1">
      <c r="A198" s="308">
        <v>3</v>
      </c>
      <c r="B198" s="309">
        <v>1</v>
      </c>
      <c r="C198" s="309">
        <v>1</v>
      </c>
      <c r="D198" s="309">
        <v>3</v>
      </c>
      <c r="E198" s="309">
        <v>1</v>
      </c>
      <c r="F198" s="311">
        <v>2</v>
      </c>
      <c r="G198" s="310" t="s">
        <v>127</v>
      </c>
      <c r="H198" s="355">
        <v>165</v>
      </c>
      <c r="I198" s="313">
        <v>0</v>
      </c>
      <c r="J198" s="315">
        <v>0</v>
      </c>
      <c r="K198" s="315">
        <v>0</v>
      </c>
      <c r="L198" s="315">
        <v>0</v>
      </c>
    </row>
    <row r="199" spans="1:12" hidden="1">
      <c r="A199" s="308">
        <v>3</v>
      </c>
      <c r="B199" s="309">
        <v>1</v>
      </c>
      <c r="C199" s="309">
        <v>1</v>
      </c>
      <c r="D199" s="309">
        <v>3</v>
      </c>
      <c r="E199" s="309">
        <v>1</v>
      </c>
      <c r="F199" s="311">
        <v>3</v>
      </c>
      <c r="G199" s="312" t="s">
        <v>128</v>
      </c>
      <c r="H199" s="355">
        <v>166</v>
      </c>
      <c r="I199" s="313">
        <v>0</v>
      </c>
      <c r="J199" s="333">
        <v>0</v>
      </c>
      <c r="K199" s="333">
        <v>0</v>
      </c>
      <c r="L199" s="333">
        <v>0</v>
      </c>
    </row>
    <row r="200" spans="1:12" ht="26.25" hidden="1" customHeight="1">
      <c r="A200" s="321">
        <v>3</v>
      </c>
      <c r="B200" s="322">
        <v>1</v>
      </c>
      <c r="C200" s="322">
        <v>1</v>
      </c>
      <c r="D200" s="322">
        <v>3</v>
      </c>
      <c r="E200" s="322">
        <v>1</v>
      </c>
      <c r="F200" s="324">
        <v>4</v>
      </c>
      <c r="G200" s="266" t="s">
        <v>129</v>
      </c>
      <c r="H200" s="355">
        <v>167</v>
      </c>
      <c r="I200" s="368">
        <v>0</v>
      </c>
      <c r="J200" s="369">
        <v>0</v>
      </c>
      <c r="K200" s="315">
        <v>0</v>
      </c>
      <c r="L200" s="315">
        <v>0</v>
      </c>
    </row>
    <row r="201" spans="1:12" hidden="1">
      <c r="A201" s="321">
        <v>3</v>
      </c>
      <c r="B201" s="322">
        <v>1</v>
      </c>
      <c r="C201" s="322">
        <v>1</v>
      </c>
      <c r="D201" s="322">
        <v>4</v>
      </c>
      <c r="E201" s="322"/>
      <c r="F201" s="324"/>
      <c r="G201" s="323" t="s">
        <v>130</v>
      </c>
      <c r="H201" s="355">
        <v>168</v>
      </c>
      <c r="I201" s="297">
        <f>I202</f>
        <v>0</v>
      </c>
      <c r="J201" s="341">
        <f>J202</f>
        <v>0</v>
      </c>
      <c r="K201" s="306">
        <f>K202</f>
        <v>0</v>
      </c>
      <c r="L201" s="307">
        <f>L202</f>
        <v>0</v>
      </c>
    </row>
    <row r="202" spans="1:12" hidden="1">
      <c r="A202" s="308">
        <v>3</v>
      </c>
      <c r="B202" s="309">
        <v>1</v>
      </c>
      <c r="C202" s="309">
        <v>1</v>
      </c>
      <c r="D202" s="309">
        <v>4</v>
      </c>
      <c r="E202" s="309">
        <v>1</v>
      </c>
      <c r="F202" s="311"/>
      <c r="G202" s="323" t="s">
        <v>130</v>
      </c>
      <c r="H202" s="355">
        <v>169</v>
      </c>
      <c r="I202" s="318">
        <f>SUM(I203:I205)</f>
        <v>0</v>
      </c>
      <c r="J202" s="338">
        <f>SUM(J203:J205)</f>
        <v>0</v>
      </c>
      <c r="K202" s="298">
        <f>SUM(K203:K205)</f>
        <v>0</v>
      </c>
      <c r="L202" s="297">
        <f>SUM(L203:L205)</f>
        <v>0</v>
      </c>
    </row>
    <row r="203" spans="1:12" hidden="1">
      <c r="A203" s="308">
        <v>3</v>
      </c>
      <c r="B203" s="309">
        <v>1</v>
      </c>
      <c r="C203" s="309">
        <v>1</v>
      </c>
      <c r="D203" s="309">
        <v>4</v>
      </c>
      <c r="E203" s="309">
        <v>1</v>
      </c>
      <c r="F203" s="311">
        <v>1</v>
      </c>
      <c r="G203" s="310" t="s">
        <v>131</v>
      </c>
      <c r="H203" s="355">
        <v>170</v>
      </c>
      <c r="I203" s="315">
        <v>0</v>
      </c>
      <c r="J203" s="315">
        <v>0</v>
      </c>
      <c r="K203" s="315">
        <v>0</v>
      </c>
      <c r="L203" s="363">
        <v>0</v>
      </c>
    </row>
    <row r="204" spans="1:12" ht="25.5" hidden="1" customHeight="1">
      <c r="A204" s="303">
        <v>3</v>
      </c>
      <c r="B204" s="301">
        <v>1</v>
      </c>
      <c r="C204" s="301">
        <v>1</v>
      </c>
      <c r="D204" s="301">
        <v>4</v>
      </c>
      <c r="E204" s="301">
        <v>1</v>
      </c>
      <c r="F204" s="304">
        <v>2</v>
      </c>
      <c r="G204" s="302" t="s">
        <v>425</v>
      </c>
      <c r="H204" s="355">
        <v>171</v>
      </c>
      <c r="I204" s="313">
        <v>0</v>
      </c>
      <c r="J204" s="313">
        <v>0</v>
      </c>
      <c r="K204" s="314">
        <v>0</v>
      </c>
      <c r="L204" s="315">
        <v>0</v>
      </c>
    </row>
    <row r="205" spans="1:12" hidden="1">
      <c r="A205" s="308">
        <v>3</v>
      </c>
      <c r="B205" s="309">
        <v>1</v>
      </c>
      <c r="C205" s="309">
        <v>1</v>
      </c>
      <c r="D205" s="309">
        <v>4</v>
      </c>
      <c r="E205" s="309">
        <v>1</v>
      </c>
      <c r="F205" s="311">
        <v>3</v>
      </c>
      <c r="G205" s="310" t="s">
        <v>132</v>
      </c>
      <c r="H205" s="355">
        <v>172</v>
      </c>
      <c r="I205" s="313">
        <v>0</v>
      </c>
      <c r="J205" s="313">
        <v>0</v>
      </c>
      <c r="K205" s="313">
        <v>0</v>
      </c>
      <c r="L205" s="315">
        <v>0</v>
      </c>
    </row>
    <row r="206" spans="1:12" ht="25.5" hidden="1" customHeight="1">
      <c r="A206" s="308">
        <v>3</v>
      </c>
      <c r="B206" s="309">
        <v>1</v>
      </c>
      <c r="C206" s="309">
        <v>1</v>
      </c>
      <c r="D206" s="309">
        <v>5</v>
      </c>
      <c r="E206" s="309"/>
      <c r="F206" s="311"/>
      <c r="G206" s="310" t="s">
        <v>133</v>
      </c>
      <c r="H206" s="355">
        <v>173</v>
      </c>
      <c r="I206" s="297">
        <f t="shared" ref="I206:L207" si="19">I207</f>
        <v>0</v>
      </c>
      <c r="J206" s="338">
        <f t="shared" si="19"/>
        <v>0</v>
      </c>
      <c r="K206" s="298">
        <f t="shared" si="19"/>
        <v>0</v>
      </c>
      <c r="L206" s="297">
        <f t="shared" si="19"/>
        <v>0</v>
      </c>
    </row>
    <row r="207" spans="1:12" ht="25.5" hidden="1" customHeight="1">
      <c r="A207" s="321">
        <v>3</v>
      </c>
      <c r="B207" s="322">
        <v>1</v>
      </c>
      <c r="C207" s="322">
        <v>1</v>
      </c>
      <c r="D207" s="322">
        <v>5</v>
      </c>
      <c r="E207" s="322">
        <v>1</v>
      </c>
      <c r="F207" s="324"/>
      <c r="G207" s="310" t="s">
        <v>133</v>
      </c>
      <c r="H207" s="355">
        <v>174</v>
      </c>
      <c r="I207" s="298">
        <f t="shared" si="19"/>
        <v>0</v>
      </c>
      <c r="J207" s="298">
        <f t="shared" si="19"/>
        <v>0</v>
      </c>
      <c r="K207" s="298">
        <f t="shared" si="19"/>
        <v>0</v>
      </c>
      <c r="L207" s="298">
        <f t="shared" si="19"/>
        <v>0</v>
      </c>
    </row>
    <row r="208" spans="1:12" ht="25.5" hidden="1" customHeight="1">
      <c r="A208" s="308">
        <v>3</v>
      </c>
      <c r="B208" s="309">
        <v>1</v>
      </c>
      <c r="C208" s="309">
        <v>1</v>
      </c>
      <c r="D208" s="309">
        <v>5</v>
      </c>
      <c r="E208" s="309">
        <v>1</v>
      </c>
      <c r="F208" s="311">
        <v>1</v>
      </c>
      <c r="G208" s="310" t="s">
        <v>133</v>
      </c>
      <c r="H208" s="355">
        <v>175</v>
      </c>
      <c r="I208" s="313">
        <v>0</v>
      </c>
      <c r="J208" s="315">
        <v>0</v>
      </c>
      <c r="K208" s="315">
        <v>0</v>
      </c>
      <c r="L208" s="315">
        <v>0</v>
      </c>
    </row>
    <row r="209" spans="1:15" ht="25.5" hidden="1" customHeight="1">
      <c r="A209" s="321">
        <v>3</v>
      </c>
      <c r="B209" s="322">
        <v>1</v>
      </c>
      <c r="C209" s="322">
        <v>2</v>
      </c>
      <c r="D209" s="322"/>
      <c r="E209" s="322"/>
      <c r="F209" s="324"/>
      <c r="G209" s="323" t="s">
        <v>134</v>
      </c>
      <c r="H209" s="355">
        <v>176</v>
      </c>
      <c r="I209" s="297">
        <f t="shared" ref="I209:L210" si="20">I210</f>
        <v>0</v>
      </c>
      <c r="J209" s="341">
        <f t="shared" si="20"/>
        <v>0</v>
      </c>
      <c r="K209" s="306">
        <f t="shared" si="20"/>
        <v>0</v>
      </c>
      <c r="L209" s="307">
        <f t="shared" si="20"/>
        <v>0</v>
      </c>
    </row>
    <row r="210" spans="1:15" ht="25.5" hidden="1" customHeight="1">
      <c r="A210" s="308">
        <v>3</v>
      </c>
      <c r="B210" s="309">
        <v>1</v>
      </c>
      <c r="C210" s="309">
        <v>2</v>
      </c>
      <c r="D210" s="309">
        <v>1</v>
      </c>
      <c r="E210" s="309"/>
      <c r="F210" s="311"/>
      <c r="G210" s="323" t="s">
        <v>134</v>
      </c>
      <c r="H210" s="355">
        <v>177</v>
      </c>
      <c r="I210" s="318">
        <f t="shared" si="20"/>
        <v>0</v>
      </c>
      <c r="J210" s="338">
        <f t="shared" si="20"/>
        <v>0</v>
      </c>
      <c r="K210" s="298">
        <f t="shared" si="20"/>
        <v>0</v>
      </c>
      <c r="L210" s="297">
        <f t="shared" si="20"/>
        <v>0</v>
      </c>
    </row>
    <row r="211" spans="1:15" ht="25.5" hidden="1" customHeight="1">
      <c r="A211" s="303">
        <v>3</v>
      </c>
      <c r="B211" s="301">
        <v>1</v>
      </c>
      <c r="C211" s="301">
        <v>2</v>
      </c>
      <c r="D211" s="301">
        <v>1</v>
      </c>
      <c r="E211" s="301">
        <v>1</v>
      </c>
      <c r="F211" s="304"/>
      <c r="G211" s="323" t="s">
        <v>134</v>
      </c>
      <c r="H211" s="355">
        <v>178</v>
      </c>
      <c r="I211" s="297">
        <f>SUM(I212:I215)</f>
        <v>0</v>
      </c>
      <c r="J211" s="340">
        <f>SUM(J212:J215)</f>
        <v>0</v>
      </c>
      <c r="K211" s="319">
        <f>SUM(K212:K215)</f>
        <v>0</v>
      </c>
      <c r="L211" s="318">
        <f>SUM(L212:L215)</f>
        <v>0</v>
      </c>
    </row>
    <row r="212" spans="1:15" ht="38.25" hidden="1" customHeight="1">
      <c r="A212" s="308">
        <v>3</v>
      </c>
      <c r="B212" s="309">
        <v>1</v>
      </c>
      <c r="C212" s="309">
        <v>2</v>
      </c>
      <c r="D212" s="309">
        <v>1</v>
      </c>
      <c r="E212" s="309">
        <v>1</v>
      </c>
      <c r="F212" s="311">
        <v>2</v>
      </c>
      <c r="G212" s="310" t="s">
        <v>426</v>
      </c>
      <c r="H212" s="355">
        <v>179</v>
      </c>
      <c r="I212" s="315">
        <v>0</v>
      </c>
      <c r="J212" s="315">
        <v>0</v>
      </c>
      <c r="K212" s="315">
        <v>0</v>
      </c>
      <c r="L212" s="315">
        <v>0</v>
      </c>
    </row>
    <row r="213" spans="1:15" hidden="1">
      <c r="A213" s="308">
        <v>3</v>
      </c>
      <c r="B213" s="309">
        <v>1</v>
      </c>
      <c r="C213" s="309">
        <v>2</v>
      </c>
      <c r="D213" s="308">
        <v>1</v>
      </c>
      <c r="E213" s="309">
        <v>1</v>
      </c>
      <c r="F213" s="311">
        <v>3</v>
      </c>
      <c r="G213" s="310" t="s">
        <v>135</v>
      </c>
      <c r="H213" s="355">
        <v>180</v>
      </c>
      <c r="I213" s="315">
        <v>0</v>
      </c>
      <c r="J213" s="315">
        <v>0</v>
      </c>
      <c r="K213" s="315">
        <v>0</v>
      </c>
      <c r="L213" s="315">
        <v>0</v>
      </c>
    </row>
    <row r="214" spans="1:15" ht="25.5" hidden="1" customHeight="1">
      <c r="A214" s="308">
        <v>3</v>
      </c>
      <c r="B214" s="309">
        <v>1</v>
      </c>
      <c r="C214" s="309">
        <v>2</v>
      </c>
      <c r="D214" s="308">
        <v>1</v>
      </c>
      <c r="E214" s="309">
        <v>1</v>
      </c>
      <c r="F214" s="311">
        <v>4</v>
      </c>
      <c r="G214" s="310" t="s">
        <v>136</v>
      </c>
      <c r="H214" s="355">
        <v>181</v>
      </c>
      <c r="I214" s="315">
        <v>0</v>
      </c>
      <c r="J214" s="315">
        <v>0</v>
      </c>
      <c r="K214" s="315">
        <v>0</v>
      </c>
      <c r="L214" s="315">
        <v>0</v>
      </c>
    </row>
    <row r="215" spans="1:15" hidden="1">
      <c r="A215" s="321">
        <v>3</v>
      </c>
      <c r="B215" s="330">
        <v>1</v>
      </c>
      <c r="C215" s="330">
        <v>2</v>
      </c>
      <c r="D215" s="329">
        <v>1</v>
      </c>
      <c r="E215" s="330">
        <v>1</v>
      </c>
      <c r="F215" s="331">
        <v>5</v>
      </c>
      <c r="G215" s="332" t="s">
        <v>137</v>
      </c>
      <c r="H215" s="355">
        <v>182</v>
      </c>
      <c r="I215" s="315">
        <v>0</v>
      </c>
      <c r="J215" s="315">
        <v>0</v>
      </c>
      <c r="K215" s="315">
        <v>0</v>
      </c>
      <c r="L215" s="363">
        <v>0</v>
      </c>
    </row>
    <row r="216" spans="1:15" hidden="1">
      <c r="A216" s="308">
        <v>3</v>
      </c>
      <c r="B216" s="309">
        <v>1</v>
      </c>
      <c r="C216" s="309">
        <v>3</v>
      </c>
      <c r="D216" s="308"/>
      <c r="E216" s="309"/>
      <c r="F216" s="311"/>
      <c r="G216" s="310" t="s">
        <v>138</v>
      </c>
      <c r="H216" s="355">
        <v>183</v>
      </c>
      <c r="I216" s="297">
        <f>SUM(I217+I220)</f>
        <v>0</v>
      </c>
      <c r="J216" s="338">
        <f>SUM(J217+J220)</f>
        <v>0</v>
      </c>
      <c r="K216" s="298">
        <f>SUM(K217+K220)</f>
        <v>0</v>
      </c>
      <c r="L216" s="297">
        <f>SUM(L217+L220)</f>
        <v>0</v>
      </c>
    </row>
    <row r="217" spans="1:15" ht="25.5" hidden="1" customHeight="1">
      <c r="A217" s="303">
        <v>3</v>
      </c>
      <c r="B217" s="301">
        <v>1</v>
      </c>
      <c r="C217" s="301">
        <v>3</v>
      </c>
      <c r="D217" s="303">
        <v>1</v>
      </c>
      <c r="E217" s="308"/>
      <c r="F217" s="304"/>
      <c r="G217" s="302" t="s">
        <v>139</v>
      </c>
      <c r="H217" s="355">
        <v>184</v>
      </c>
      <c r="I217" s="318">
        <f t="shared" ref="I217:L218" si="21">I218</f>
        <v>0</v>
      </c>
      <c r="J217" s="340">
        <f t="shared" si="21"/>
        <v>0</v>
      </c>
      <c r="K217" s="319">
        <f t="shared" si="21"/>
        <v>0</v>
      </c>
      <c r="L217" s="318">
        <f t="shared" si="21"/>
        <v>0</v>
      </c>
    </row>
    <row r="218" spans="1:15" ht="25.5" hidden="1" customHeight="1">
      <c r="A218" s="308">
        <v>3</v>
      </c>
      <c r="B218" s="309">
        <v>1</v>
      </c>
      <c r="C218" s="309">
        <v>3</v>
      </c>
      <c r="D218" s="308">
        <v>1</v>
      </c>
      <c r="E218" s="308">
        <v>1</v>
      </c>
      <c r="F218" s="311"/>
      <c r="G218" s="302" t="s">
        <v>139</v>
      </c>
      <c r="H218" s="355">
        <v>185</v>
      </c>
      <c r="I218" s="297">
        <f t="shared" si="21"/>
        <v>0</v>
      </c>
      <c r="J218" s="338">
        <f t="shared" si="21"/>
        <v>0</v>
      </c>
      <c r="K218" s="298">
        <f t="shared" si="21"/>
        <v>0</v>
      </c>
      <c r="L218" s="297">
        <f t="shared" si="21"/>
        <v>0</v>
      </c>
    </row>
    <row r="219" spans="1:15" ht="25.5" hidden="1" customHeight="1">
      <c r="A219" s="308">
        <v>3</v>
      </c>
      <c r="B219" s="310">
        <v>1</v>
      </c>
      <c r="C219" s="308">
        <v>3</v>
      </c>
      <c r="D219" s="309">
        <v>1</v>
      </c>
      <c r="E219" s="309">
        <v>1</v>
      </c>
      <c r="F219" s="311">
        <v>1</v>
      </c>
      <c r="G219" s="302" t="s">
        <v>139</v>
      </c>
      <c r="H219" s="355">
        <v>186</v>
      </c>
      <c r="I219" s="363">
        <v>0</v>
      </c>
      <c r="J219" s="363">
        <v>0</v>
      </c>
      <c r="K219" s="363">
        <v>0</v>
      </c>
      <c r="L219" s="363">
        <v>0</v>
      </c>
    </row>
    <row r="220" spans="1:15" hidden="1">
      <c r="A220" s="308">
        <v>3</v>
      </c>
      <c r="B220" s="310">
        <v>1</v>
      </c>
      <c r="C220" s="308">
        <v>3</v>
      </c>
      <c r="D220" s="309">
        <v>2</v>
      </c>
      <c r="E220" s="309"/>
      <c r="F220" s="311"/>
      <c r="G220" s="310" t="s">
        <v>140</v>
      </c>
      <c r="H220" s="355">
        <v>187</v>
      </c>
      <c r="I220" s="297">
        <f>I221</f>
        <v>0</v>
      </c>
      <c r="J220" s="338">
        <f>J221</f>
        <v>0</v>
      </c>
      <c r="K220" s="298">
        <f>K221</f>
        <v>0</v>
      </c>
      <c r="L220" s="297">
        <f>L221</f>
        <v>0</v>
      </c>
    </row>
    <row r="221" spans="1:15" hidden="1">
      <c r="A221" s="303">
        <v>3</v>
      </c>
      <c r="B221" s="302">
        <v>1</v>
      </c>
      <c r="C221" s="303">
        <v>3</v>
      </c>
      <c r="D221" s="301">
        <v>2</v>
      </c>
      <c r="E221" s="301">
        <v>1</v>
      </c>
      <c r="F221" s="304"/>
      <c r="G221" s="310" t="s">
        <v>140</v>
      </c>
      <c r="H221" s="355">
        <v>188</v>
      </c>
      <c r="I221" s="297">
        <f>SUM(I222:I227)</f>
        <v>0</v>
      </c>
      <c r="J221" s="297">
        <f>SUM(J222:J227)</f>
        <v>0</v>
      </c>
      <c r="K221" s="297">
        <f>SUM(K222:K227)</f>
        <v>0</v>
      </c>
      <c r="L221" s="297">
        <f>SUM(L222:L227)</f>
        <v>0</v>
      </c>
      <c r="M221" s="370"/>
      <c r="N221" s="370"/>
      <c r="O221" s="370"/>
    </row>
    <row r="222" spans="1:15" hidden="1">
      <c r="A222" s="308">
        <v>3</v>
      </c>
      <c r="B222" s="310">
        <v>1</v>
      </c>
      <c r="C222" s="308">
        <v>3</v>
      </c>
      <c r="D222" s="309">
        <v>2</v>
      </c>
      <c r="E222" s="309">
        <v>1</v>
      </c>
      <c r="F222" s="311">
        <v>1</v>
      </c>
      <c r="G222" s="310" t="s">
        <v>141</v>
      </c>
      <c r="H222" s="355">
        <v>189</v>
      </c>
      <c r="I222" s="315">
        <v>0</v>
      </c>
      <c r="J222" s="315">
        <v>0</v>
      </c>
      <c r="K222" s="315">
        <v>0</v>
      </c>
      <c r="L222" s="363">
        <v>0</v>
      </c>
    </row>
    <row r="223" spans="1:15" ht="25.5" hidden="1" customHeight="1">
      <c r="A223" s="308">
        <v>3</v>
      </c>
      <c r="B223" s="310">
        <v>1</v>
      </c>
      <c r="C223" s="308">
        <v>3</v>
      </c>
      <c r="D223" s="309">
        <v>2</v>
      </c>
      <c r="E223" s="309">
        <v>1</v>
      </c>
      <c r="F223" s="311">
        <v>2</v>
      </c>
      <c r="G223" s="310" t="s">
        <v>142</v>
      </c>
      <c r="H223" s="355">
        <v>190</v>
      </c>
      <c r="I223" s="315">
        <v>0</v>
      </c>
      <c r="J223" s="315">
        <v>0</v>
      </c>
      <c r="K223" s="315">
        <v>0</v>
      </c>
      <c r="L223" s="315">
        <v>0</v>
      </c>
    </row>
    <row r="224" spans="1:15" hidden="1">
      <c r="A224" s="308">
        <v>3</v>
      </c>
      <c r="B224" s="310">
        <v>1</v>
      </c>
      <c r="C224" s="308">
        <v>3</v>
      </c>
      <c r="D224" s="309">
        <v>2</v>
      </c>
      <c r="E224" s="309">
        <v>1</v>
      </c>
      <c r="F224" s="311">
        <v>3</v>
      </c>
      <c r="G224" s="310" t="s">
        <v>143</v>
      </c>
      <c r="H224" s="355">
        <v>191</v>
      </c>
      <c r="I224" s="315">
        <v>0</v>
      </c>
      <c r="J224" s="315">
        <v>0</v>
      </c>
      <c r="K224" s="315">
        <v>0</v>
      </c>
      <c r="L224" s="315">
        <v>0</v>
      </c>
    </row>
    <row r="225" spans="1:12" ht="25.5" hidden="1" customHeight="1">
      <c r="A225" s="308">
        <v>3</v>
      </c>
      <c r="B225" s="310">
        <v>1</v>
      </c>
      <c r="C225" s="308">
        <v>3</v>
      </c>
      <c r="D225" s="309">
        <v>2</v>
      </c>
      <c r="E225" s="309">
        <v>1</v>
      </c>
      <c r="F225" s="311">
        <v>4</v>
      </c>
      <c r="G225" s="310" t="s">
        <v>427</v>
      </c>
      <c r="H225" s="355">
        <v>192</v>
      </c>
      <c r="I225" s="315">
        <v>0</v>
      </c>
      <c r="J225" s="315">
        <v>0</v>
      </c>
      <c r="K225" s="315">
        <v>0</v>
      </c>
      <c r="L225" s="363">
        <v>0</v>
      </c>
    </row>
    <row r="226" spans="1:12" hidden="1">
      <c r="A226" s="308">
        <v>3</v>
      </c>
      <c r="B226" s="310">
        <v>1</v>
      </c>
      <c r="C226" s="308">
        <v>3</v>
      </c>
      <c r="D226" s="309">
        <v>2</v>
      </c>
      <c r="E226" s="309">
        <v>1</v>
      </c>
      <c r="F226" s="311">
        <v>5</v>
      </c>
      <c r="G226" s="302" t="s">
        <v>144</v>
      </c>
      <c r="H226" s="355">
        <v>193</v>
      </c>
      <c r="I226" s="315">
        <v>0</v>
      </c>
      <c r="J226" s="315">
        <v>0</v>
      </c>
      <c r="K226" s="315">
        <v>0</v>
      </c>
      <c r="L226" s="315">
        <v>0</v>
      </c>
    </row>
    <row r="227" spans="1:12" hidden="1">
      <c r="A227" s="308">
        <v>3</v>
      </c>
      <c r="B227" s="310">
        <v>1</v>
      </c>
      <c r="C227" s="308">
        <v>3</v>
      </c>
      <c r="D227" s="309">
        <v>2</v>
      </c>
      <c r="E227" s="309">
        <v>1</v>
      </c>
      <c r="F227" s="311">
        <v>6</v>
      </c>
      <c r="G227" s="302" t="s">
        <v>140</v>
      </c>
      <c r="H227" s="355">
        <v>194</v>
      </c>
      <c r="I227" s="315">
        <v>0</v>
      </c>
      <c r="J227" s="315">
        <v>0</v>
      </c>
      <c r="K227" s="315">
        <v>0</v>
      </c>
      <c r="L227" s="363">
        <v>0</v>
      </c>
    </row>
    <row r="228" spans="1:12" ht="25.5" hidden="1" customHeight="1">
      <c r="A228" s="303">
        <v>3</v>
      </c>
      <c r="B228" s="301">
        <v>1</v>
      </c>
      <c r="C228" s="301">
        <v>4</v>
      </c>
      <c r="D228" s="301"/>
      <c r="E228" s="301"/>
      <c r="F228" s="304"/>
      <c r="G228" s="302" t="s">
        <v>145</v>
      </c>
      <c r="H228" s="355">
        <v>195</v>
      </c>
      <c r="I228" s="318">
        <f t="shared" ref="I228:L230" si="22">I229</f>
        <v>0</v>
      </c>
      <c r="J228" s="340">
        <f t="shared" si="22"/>
        <v>0</v>
      </c>
      <c r="K228" s="319">
        <f t="shared" si="22"/>
        <v>0</v>
      </c>
      <c r="L228" s="319">
        <f t="shared" si="22"/>
        <v>0</v>
      </c>
    </row>
    <row r="229" spans="1:12" ht="25.5" hidden="1" customHeight="1">
      <c r="A229" s="321">
        <v>3</v>
      </c>
      <c r="B229" s="330">
        <v>1</v>
      </c>
      <c r="C229" s="330">
        <v>4</v>
      </c>
      <c r="D229" s="330">
        <v>1</v>
      </c>
      <c r="E229" s="330"/>
      <c r="F229" s="331"/>
      <c r="G229" s="302" t="s">
        <v>145</v>
      </c>
      <c r="H229" s="355">
        <v>196</v>
      </c>
      <c r="I229" s="325">
        <f t="shared" si="22"/>
        <v>0</v>
      </c>
      <c r="J229" s="353">
        <f t="shared" si="22"/>
        <v>0</v>
      </c>
      <c r="K229" s="326">
        <f t="shared" si="22"/>
        <v>0</v>
      </c>
      <c r="L229" s="326">
        <f t="shared" si="22"/>
        <v>0</v>
      </c>
    </row>
    <row r="230" spans="1:12" ht="25.5" hidden="1" customHeight="1">
      <c r="A230" s="308">
        <v>3</v>
      </c>
      <c r="B230" s="309">
        <v>1</v>
      </c>
      <c r="C230" s="309">
        <v>4</v>
      </c>
      <c r="D230" s="309">
        <v>1</v>
      </c>
      <c r="E230" s="309">
        <v>1</v>
      </c>
      <c r="F230" s="311"/>
      <c r="G230" s="302" t="s">
        <v>146</v>
      </c>
      <c r="H230" s="355">
        <v>197</v>
      </c>
      <c r="I230" s="297">
        <f t="shared" si="22"/>
        <v>0</v>
      </c>
      <c r="J230" s="338">
        <f t="shared" si="22"/>
        <v>0</v>
      </c>
      <c r="K230" s="298">
        <f t="shared" si="22"/>
        <v>0</v>
      </c>
      <c r="L230" s="298">
        <f t="shared" si="22"/>
        <v>0</v>
      </c>
    </row>
    <row r="231" spans="1:12" ht="25.5" hidden="1" customHeight="1">
      <c r="A231" s="312">
        <v>3</v>
      </c>
      <c r="B231" s="308">
        <v>1</v>
      </c>
      <c r="C231" s="309">
        <v>4</v>
      </c>
      <c r="D231" s="309">
        <v>1</v>
      </c>
      <c r="E231" s="309">
        <v>1</v>
      </c>
      <c r="F231" s="311">
        <v>1</v>
      </c>
      <c r="G231" s="302" t="s">
        <v>146</v>
      </c>
      <c r="H231" s="355">
        <v>198</v>
      </c>
      <c r="I231" s="315">
        <v>0</v>
      </c>
      <c r="J231" s="315">
        <v>0</v>
      </c>
      <c r="K231" s="315">
        <v>0</v>
      </c>
      <c r="L231" s="315">
        <v>0</v>
      </c>
    </row>
    <row r="232" spans="1:12" ht="25.5" hidden="1" customHeight="1">
      <c r="A232" s="312">
        <v>3</v>
      </c>
      <c r="B232" s="309">
        <v>1</v>
      </c>
      <c r="C232" s="309">
        <v>5</v>
      </c>
      <c r="D232" s="309"/>
      <c r="E232" s="309"/>
      <c r="F232" s="311"/>
      <c r="G232" s="310" t="s">
        <v>428</v>
      </c>
      <c r="H232" s="355">
        <v>199</v>
      </c>
      <c r="I232" s="297">
        <f t="shared" ref="I232:L233" si="23">I233</f>
        <v>0</v>
      </c>
      <c r="J232" s="297">
        <f t="shared" si="23"/>
        <v>0</v>
      </c>
      <c r="K232" s="297">
        <f t="shared" si="23"/>
        <v>0</v>
      </c>
      <c r="L232" s="297">
        <f t="shared" si="23"/>
        <v>0</v>
      </c>
    </row>
    <row r="233" spans="1:12" ht="25.5" hidden="1" customHeight="1">
      <c r="A233" s="312">
        <v>3</v>
      </c>
      <c r="B233" s="309">
        <v>1</v>
      </c>
      <c r="C233" s="309">
        <v>5</v>
      </c>
      <c r="D233" s="309">
        <v>1</v>
      </c>
      <c r="E233" s="309"/>
      <c r="F233" s="311"/>
      <c r="G233" s="310" t="s">
        <v>428</v>
      </c>
      <c r="H233" s="355">
        <v>200</v>
      </c>
      <c r="I233" s="297">
        <f t="shared" si="23"/>
        <v>0</v>
      </c>
      <c r="J233" s="297">
        <f t="shared" si="23"/>
        <v>0</v>
      </c>
      <c r="K233" s="297">
        <f t="shared" si="23"/>
        <v>0</v>
      </c>
      <c r="L233" s="297">
        <f t="shared" si="23"/>
        <v>0</v>
      </c>
    </row>
    <row r="234" spans="1:12" ht="25.5" hidden="1" customHeight="1">
      <c r="A234" s="312">
        <v>3</v>
      </c>
      <c r="B234" s="309">
        <v>1</v>
      </c>
      <c r="C234" s="309">
        <v>5</v>
      </c>
      <c r="D234" s="309">
        <v>1</v>
      </c>
      <c r="E234" s="309">
        <v>1</v>
      </c>
      <c r="F234" s="311"/>
      <c r="G234" s="310" t="s">
        <v>428</v>
      </c>
      <c r="H234" s="355">
        <v>201</v>
      </c>
      <c r="I234" s="297">
        <f>SUM(I235:I237)</f>
        <v>0</v>
      </c>
      <c r="J234" s="297">
        <f>SUM(J235:J237)</f>
        <v>0</v>
      </c>
      <c r="K234" s="297">
        <f>SUM(K235:K237)</f>
        <v>0</v>
      </c>
      <c r="L234" s="297">
        <f>SUM(L235:L237)</f>
        <v>0</v>
      </c>
    </row>
    <row r="235" spans="1:12" hidden="1">
      <c r="A235" s="312">
        <v>3</v>
      </c>
      <c r="B235" s="309">
        <v>1</v>
      </c>
      <c r="C235" s="309">
        <v>5</v>
      </c>
      <c r="D235" s="309">
        <v>1</v>
      </c>
      <c r="E235" s="309">
        <v>1</v>
      </c>
      <c r="F235" s="311">
        <v>1</v>
      </c>
      <c r="G235" s="365" t="s">
        <v>147</v>
      </c>
      <c r="H235" s="355">
        <v>202</v>
      </c>
      <c r="I235" s="315">
        <v>0</v>
      </c>
      <c r="J235" s="315">
        <v>0</v>
      </c>
      <c r="K235" s="315">
        <v>0</v>
      </c>
      <c r="L235" s="315">
        <v>0</v>
      </c>
    </row>
    <row r="236" spans="1:12" hidden="1">
      <c r="A236" s="312">
        <v>3</v>
      </c>
      <c r="B236" s="309">
        <v>1</v>
      </c>
      <c r="C236" s="309">
        <v>5</v>
      </c>
      <c r="D236" s="309">
        <v>1</v>
      </c>
      <c r="E236" s="309">
        <v>1</v>
      </c>
      <c r="F236" s="311">
        <v>2</v>
      </c>
      <c r="G236" s="365" t="s">
        <v>148</v>
      </c>
      <c r="H236" s="355">
        <v>203</v>
      </c>
      <c r="I236" s="315">
        <v>0</v>
      </c>
      <c r="J236" s="315">
        <v>0</v>
      </c>
      <c r="K236" s="315">
        <v>0</v>
      </c>
      <c r="L236" s="315">
        <v>0</v>
      </c>
    </row>
    <row r="237" spans="1:12" ht="25.5" hidden="1" customHeight="1">
      <c r="A237" s="312">
        <v>3</v>
      </c>
      <c r="B237" s="309">
        <v>1</v>
      </c>
      <c r="C237" s="309">
        <v>5</v>
      </c>
      <c r="D237" s="309">
        <v>1</v>
      </c>
      <c r="E237" s="309">
        <v>1</v>
      </c>
      <c r="F237" s="311">
        <v>3</v>
      </c>
      <c r="G237" s="365" t="s">
        <v>149</v>
      </c>
      <c r="H237" s="355">
        <v>204</v>
      </c>
      <c r="I237" s="315">
        <v>0</v>
      </c>
      <c r="J237" s="315">
        <v>0</v>
      </c>
      <c r="K237" s="315">
        <v>0</v>
      </c>
      <c r="L237" s="315">
        <v>0</v>
      </c>
    </row>
    <row r="238" spans="1:12" ht="38.25" hidden="1" customHeight="1">
      <c r="A238" s="293">
        <v>3</v>
      </c>
      <c r="B238" s="294">
        <v>2</v>
      </c>
      <c r="C238" s="294"/>
      <c r="D238" s="294"/>
      <c r="E238" s="294"/>
      <c r="F238" s="296"/>
      <c r="G238" s="295" t="s">
        <v>325</v>
      </c>
      <c r="H238" s="355">
        <v>205</v>
      </c>
      <c r="I238" s="297">
        <f>SUM(I239+I271)</f>
        <v>0</v>
      </c>
      <c r="J238" s="338">
        <f>SUM(J239+J271)</f>
        <v>0</v>
      </c>
      <c r="K238" s="298">
        <f>SUM(K239+K271)</f>
        <v>0</v>
      </c>
      <c r="L238" s="298">
        <f>SUM(L239+L271)</f>
        <v>0</v>
      </c>
    </row>
    <row r="239" spans="1:12" ht="25.5" hidden="1" customHeight="1">
      <c r="A239" s="321">
        <v>3</v>
      </c>
      <c r="B239" s="329">
        <v>2</v>
      </c>
      <c r="C239" s="330">
        <v>1</v>
      </c>
      <c r="D239" s="330"/>
      <c r="E239" s="330"/>
      <c r="F239" s="331"/>
      <c r="G239" s="332" t="s">
        <v>339</v>
      </c>
      <c r="H239" s="355">
        <v>206</v>
      </c>
      <c r="I239" s="325">
        <f>SUM(I240+I249+I253+I257+I261+I264+I267)</f>
        <v>0</v>
      </c>
      <c r="J239" s="353">
        <f>SUM(J240+J249+J253+J257+J261+J264+J267)</f>
        <v>0</v>
      </c>
      <c r="K239" s="326">
        <f>SUM(K240+K249+K253+K257+K261+K264+K267)</f>
        <v>0</v>
      </c>
      <c r="L239" s="326">
        <f>SUM(L240+L249+L253+L257+L261+L264+L267)</f>
        <v>0</v>
      </c>
    </row>
    <row r="240" spans="1:12" hidden="1">
      <c r="A240" s="308">
        <v>3</v>
      </c>
      <c r="B240" s="309">
        <v>2</v>
      </c>
      <c r="C240" s="309">
        <v>1</v>
      </c>
      <c r="D240" s="309">
        <v>1</v>
      </c>
      <c r="E240" s="309"/>
      <c r="F240" s="311"/>
      <c r="G240" s="310" t="s">
        <v>150</v>
      </c>
      <c r="H240" s="355">
        <v>207</v>
      </c>
      <c r="I240" s="325">
        <f>I241</f>
        <v>0</v>
      </c>
      <c r="J240" s="325">
        <f>J241</f>
        <v>0</v>
      </c>
      <c r="K240" s="325">
        <f>K241</f>
        <v>0</v>
      </c>
      <c r="L240" s="325">
        <f>L241</f>
        <v>0</v>
      </c>
    </row>
    <row r="241" spans="1:12" hidden="1">
      <c r="A241" s="308">
        <v>3</v>
      </c>
      <c r="B241" s="308">
        <v>2</v>
      </c>
      <c r="C241" s="309">
        <v>1</v>
      </c>
      <c r="D241" s="309">
        <v>1</v>
      </c>
      <c r="E241" s="309">
        <v>1</v>
      </c>
      <c r="F241" s="311"/>
      <c r="G241" s="310" t="s">
        <v>151</v>
      </c>
      <c r="H241" s="355">
        <v>208</v>
      </c>
      <c r="I241" s="297">
        <f>SUM(I242:I242)</f>
        <v>0</v>
      </c>
      <c r="J241" s="338">
        <f>SUM(J242:J242)</f>
        <v>0</v>
      </c>
      <c r="K241" s="298">
        <f>SUM(K242:K242)</f>
        <v>0</v>
      </c>
      <c r="L241" s="298">
        <f>SUM(L242:L242)</f>
        <v>0</v>
      </c>
    </row>
    <row r="242" spans="1:12" hidden="1">
      <c r="A242" s="321">
        <v>3</v>
      </c>
      <c r="B242" s="321">
        <v>2</v>
      </c>
      <c r="C242" s="330">
        <v>1</v>
      </c>
      <c r="D242" s="330">
        <v>1</v>
      </c>
      <c r="E242" s="330">
        <v>1</v>
      </c>
      <c r="F242" s="331">
        <v>1</v>
      </c>
      <c r="G242" s="332" t="s">
        <v>151</v>
      </c>
      <c r="H242" s="355">
        <v>209</v>
      </c>
      <c r="I242" s="315">
        <v>0</v>
      </c>
      <c r="J242" s="315">
        <v>0</v>
      </c>
      <c r="K242" s="315">
        <v>0</v>
      </c>
      <c r="L242" s="315">
        <v>0</v>
      </c>
    </row>
    <row r="243" spans="1:12" hidden="1">
      <c r="A243" s="321">
        <v>3</v>
      </c>
      <c r="B243" s="330">
        <v>2</v>
      </c>
      <c r="C243" s="330">
        <v>1</v>
      </c>
      <c r="D243" s="330">
        <v>1</v>
      </c>
      <c r="E243" s="330">
        <v>2</v>
      </c>
      <c r="F243" s="331"/>
      <c r="G243" s="332" t="s">
        <v>152</v>
      </c>
      <c r="H243" s="355">
        <v>210</v>
      </c>
      <c r="I243" s="297">
        <f>SUM(I244:I245)</f>
        <v>0</v>
      </c>
      <c r="J243" s="297">
        <f>SUM(J244:J245)</f>
        <v>0</v>
      </c>
      <c r="K243" s="297">
        <f>SUM(K244:K245)</f>
        <v>0</v>
      </c>
      <c r="L243" s="297">
        <f>SUM(L244:L245)</f>
        <v>0</v>
      </c>
    </row>
    <row r="244" spans="1:12" hidden="1">
      <c r="A244" s="321">
        <v>3</v>
      </c>
      <c r="B244" s="330">
        <v>2</v>
      </c>
      <c r="C244" s="330">
        <v>1</v>
      </c>
      <c r="D244" s="330">
        <v>1</v>
      </c>
      <c r="E244" s="330">
        <v>2</v>
      </c>
      <c r="F244" s="331">
        <v>1</v>
      </c>
      <c r="G244" s="332" t="s">
        <v>153</v>
      </c>
      <c r="H244" s="355">
        <v>211</v>
      </c>
      <c r="I244" s="315">
        <v>0</v>
      </c>
      <c r="J244" s="315">
        <v>0</v>
      </c>
      <c r="K244" s="315">
        <v>0</v>
      </c>
      <c r="L244" s="315">
        <v>0</v>
      </c>
    </row>
    <row r="245" spans="1:12" hidden="1">
      <c r="A245" s="321">
        <v>3</v>
      </c>
      <c r="B245" s="330">
        <v>2</v>
      </c>
      <c r="C245" s="330">
        <v>1</v>
      </c>
      <c r="D245" s="330">
        <v>1</v>
      </c>
      <c r="E245" s="330">
        <v>2</v>
      </c>
      <c r="F245" s="331">
        <v>2</v>
      </c>
      <c r="G245" s="332" t="s">
        <v>154</v>
      </c>
      <c r="H245" s="355">
        <v>212</v>
      </c>
      <c r="I245" s="315">
        <v>0</v>
      </c>
      <c r="J245" s="315">
        <v>0</v>
      </c>
      <c r="K245" s="315">
        <v>0</v>
      </c>
      <c r="L245" s="315">
        <v>0</v>
      </c>
    </row>
    <row r="246" spans="1:12" hidden="1">
      <c r="A246" s="321">
        <v>3</v>
      </c>
      <c r="B246" s="330">
        <v>2</v>
      </c>
      <c r="C246" s="330">
        <v>1</v>
      </c>
      <c r="D246" s="330">
        <v>1</v>
      </c>
      <c r="E246" s="330">
        <v>3</v>
      </c>
      <c r="F246" s="371"/>
      <c r="G246" s="332" t="s">
        <v>155</v>
      </c>
      <c r="H246" s="355">
        <v>213</v>
      </c>
      <c r="I246" s="297">
        <f>SUM(I247:I248)</f>
        <v>0</v>
      </c>
      <c r="J246" s="297">
        <f>SUM(J247:J248)</f>
        <v>0</v>
      </c>
      <c r="K246" s="297">
        <f>SUM(K247:K248)</f>
        <v>0</v>
      </c>
      <c r="L246" s="297">
        <f>SUM(L247:L248)</f>
        <v>0</v>
      </c>
    </row>
    <row r="247" spans="1:12" hidden="1">
      <c r="A247" s="321">
        <v>3</v>
      </c>
      <c r="B247" s="330">
        <v>2</v>
      </c>
      <c r="C247" s="330">
        <v>1</v>
      </c>
      <c r="D247" s="330">
        <v>1</v>
      </c>
      <c r="E247" s="330">
        <v>3</v>
      </c>
      <c r="F247" s="331">
        <v>1</v>
      </c>
      <c r="G247" s="332" t="s">
        <v>156</v>
      </c>
      <c r="H247" s="355">
        <v>214</v>
      </c>
      <c r="I247" s="315">
        <v>0</v>
      </c>
      <c r="J247" s="315">
        <v>0</v>
      </c>
      <c r="K247" s="315">
        <v>0</v>
      </c>
      <c r="L247" s="315">
        <v>0</v>
      </c>
    </row>
    <row r="248" spans="1:12" hidden="1">
      <c r="A248" s="321">
        <v>3</v>
      </c>
      <c r="B248" s="330">
        <v>2</v>
      </c>
      <c r="C248" s="330">
        <v>1</v>
      </c>
      <c r="D248" s="330">
        <v>1</v>
      </c>
      <c r="E248" s="330">
        <v>3</v>
      </c>
      <c r="F248" s="331">
        <v>2</v>
      </c>
      <c r="G248" s="332" t="s">
        <v>157</v>
      </c>
      <c r="H248" s="355">
        <v>215</v>
      </c>
      <c r="I248" s="315">
        <v>0</v>
      </c>
      <c r="J248" s="315">
        <v>0</v>
      </c>
      <c r="K248" s="315">
        <v>0</v>
      </c>
      <c r="L248" s="315">
        <v>0</v>
      </c>
    </row>
    <row r="249" spans="1:12" hidden="1">
      <c r="A249" s="308">
        <v>3</v>
      </c>
      <c r="B249" s="309">
        <v>2</v>
      </c>
      <c r="C249" s="309">
        <v>1</v>
      </c>
      <c r="D249" s="309">
        <v>2</v>
      </c>
      <c r="E249" s="309"/>
      <c r="F249" s="311"/>
      <c r="G249" s="310" t="s">
        <v>340</v>
      </c>
      <c r="H249" s="355">
        <v>216</v>
      </c>
      <c r="I249" s="297">
        <f>I250</f>
        <v>0</v>
      </c>
      <c r="J249" s="297">
        <f>J250</f>
        <v>0</v>
      </c>
      <c r="K249" s="297">
        <f>K250</f>
        <v>0</v>
      </c>
      <c r="L249" s="297">
        <f>L250</f>
        <v>0</v>
      </c>
    </row>
    <row r="250" spans="1:12" hidden="1">
      <c r="A250" s="308">
        <v>3</v>
      </c>
      <c r="B250" s="309">
        <v>2</v>
      </c>
      <c r="C250" s="309">
        <v>1</v>
      </c>
      <c r="D250" s="309">
        <v>2</v>
      </c>
      <c r="E250" s="309">
        <v>1</v>
      </c>
      <c r="F250" s="311"/>
      <c r="G250" s="310" t="s">
        <v>340</v>
      </c>
      <c r="H250" s="355">
        <v>217</v>
      </c>
      <c r="I250" s="297">
        <f>SUM(I251:I252)</f>
        <v>0</v>
      </c>
      <c r="J250" s="338">
        <f>SUM(J251:J252)</f>
        <v>0</v>
      </c>
      <c r="K250" s="298">
        <f>SUM(K251:K252)</f>
        <v>0</v>
      </c>
      <c r="L250" s="298">
        <f>SUM(L251:L252)</f>
        <v>0</v>
      </c>
    </row>
    <row r="251" spans="1:12" ht="25.5" hidden="1" customHeight="1">
      <c r="A251" s="321">
        <v>3</v>
      </c>
      <c r="B251" s="329">
        <v>2</v>
      </c>
      <c r="C251" s="330">
        <v>1</v>
      </c>
      <c r="D251" s="330">
        <v>2</v>
      </c>
      <c r="E251" s="330">
        <v>1</v>
      </c>
      <c r="F251" s="331">
        <v>1</v>
      </c>
      <c r="G251" s="332" t="s">
        <v>158</v>
      </c>
      <c r="H251" s="355">
        <v>218</v>
      </c>
      <c r="I251" s="315">
        <v>0</v>
      </c>
      <c r="J251" s="315">
        <v>0</v>
      </c>
      <c r="K251" s="315">
        <v>0</v>
      </c>
      <c r="L251" s="315">
        <v>0</v>
      </c>
    </row>
    <row r="252" spans="1:12" ht="25.5" hidden="1" customHeight="1">
      <c r="A252" s="308">
        <v>3</v>
      </c>
      <c r="B252" s="309">
        <v>2</v>
      </c>
      <c r="C252" s="309">
        <v>1</v>
      </c>
      <c r="D252" s="309">
        <v>2</v>
      </c>
      <c r="E252" s="309">
        <v>1</v>
      </c>
      <c r="F252" s="311">
        <v>2</v>
      </c>
      <c r="G252" s="310" t="s">
        <v>159</v>
      </c>
      <c r="H252" s="355">
        <v>219</v>
      </c>
      <c r="I252" s="315">
        <v>0</v>
      </c>
      <c r="J252" s="315">
        <v>0</v>
      </c>
      <c r="K252" s="315">
        <v>0</v>
      </c>
      <c r="L252" s="315">
        <v>0</v>
      </c>
    </row>
    <row r="253" spans="1:12" ht="25.5" hidden="1" customHeight="1">
      <c r="A253" s="303">
        <v>3</v>
      </c>
      <c r="B253" s="301">
        <v>2</v>
      </c>
      <c r="C253" s="301">
        <v>1</v>
      </c>
      <c r="D253" s="301">
        <v>3</v>
      </c>
      <c r="E253" s="301"/>
      <c r="F253" s="304"/>
      <c r="G253" s="302" t="s">
        <v>160</v>
      </c>
      <c r="H253" s="355">
        <v>220</v>
      </c>
      <c r="I253" s="318">
        <f>I254</f>
        <v>0</v>
      </c>
      <c r="J253" s="340">
        <f>J254</f>
        <v>0</v>
      </c>
      <c r="K253" s="319">
        <f>K254</f>
        <v>0</v>
      </c>
      <c r="L253" s="319">
        <f>L254</f>
        <v>0</v>
      </c>
    </row>
    <row r="254" spans="1:12" ht="25.5" hidden="1" customHeight="1">
      <c r="A254" s="308">
        <v>3</v>
      </c>
      <c r="B254" s="309">
        <v>2</v>
      </c>
      <c r="C254" s="309">
        <v>1</v>
      </c>
      <c r="D254" s="309">
        <v>3</v>
      </c>
      <c r="E254" s="309">
        <v>1</v>
      </c>
      <c r="F254" s="311"/>
      <c r="G254" s="302" t="s">
        <v>160</v>
      </c>
      <c r="H254" s="355">
        <v>221</v>
      </c>
      <c r="I254" s="297">
        <f>I255+I256</f>
        <v>0</v>
      </c>
      <c r="J254" s="297">
        <f>J255+J256</f>
        <v>0</v>
      </c>
      <c r="K254" s="297">
        <f>K255+K256</f>
        <v>0</v>
      </c>
      <c r="L254" s="297">
        <f>L255+L256</f>
        <v>0</v>
      </c>
    </row>
    <row r="255" spans="1:12" ht="25.5" hidden="1" customHeight="1">
      <c r="A255" s="308">
        <v>3</v>
      </c>
      <c r="B255" s="309">
        <v>2</v>
      </c>
      <c r="C255" s="309">
        <v>1</v>
      </c>
      <c r="D255" s="309">
        <v>3</v>
      </c>
      <c r="E255" s="309">
        <v>1</v>
      </c>
      <c r="F255" s="311">
        <v>1</v>
      </c>
      <c r="G255" s="310" t="s">
        <v>161</v>
      </c>
      <c r="H255" s="355">
        <v>222</v>
      </c>
      <c r="I255" s="315">
        <v>0</v>
      </c>
      <c r="J255" s="315">
        <v>0</v>
      </c>
      <c r="K255" s="315">
        <v>0</v>
      </c>
      <c r="L255" s="315">
        <v>0</v>
      </c>
    </row>
    <row r="256" spans="1:12" ht="25.5" hidden="1" customHeight="1">
      <c r="A256" s="308">
        <v>3</v>
      </c>
      <c r="B256" s="309">
        <v>2</v>
      </c>
      <c r="C256" s="309">
        <v>1</v>
      </c>
      <c r="D256" s="309">
        <v>3</v>
      </c>
      <c r="E256" s="309">
        <v>1</v>
      </c>
      <c r="F256" s="311">
        <v>2</v>
      </c>
      <c r="G256" s="310" t="s">
        <v>162</v>
      </c>
      <c r="H256" s="355">
        <v>223</v>
      </c>
      <c r="I256" s="363">
        <v>0</v>
      </c>
      <c r="J256" s="360">
        <v>0</v>
      </c>
      <c r="K256" s="363">
        <v>0</v>
      </c>
      <c r="L256" s="363">
        <v>0</v>
      </c>
    </row>
    <row r="257" spans="1:12" hidden="1">
      <c r="A257" s="308">
        <v>3</v>
      </c>
      <c r="B257" s="309">
        <v>2</v>
      </c>
      <c r="C257" s="309">
        <v>1</v>
      </c>
      <c r="D257" s="309">
        <v>4</v>
      </c>
      <c r="E257" s="309"/>
      <c r="F257" s="311"/>
      <c r="G257" s="310" t="s">
        <v>163</v>
      </c>
      <c r="H257" s="355">
        <v>224</v>
      </c>
      <c r="I257" s="297">
        <f>I258</f>
        <v>0</v>
      </c>
      <c r="J257" s="298">
        <f>J258</f>
        <v>0</v>
      </c>
      <c r="K257" s="297">
        <f>K258</f>
        <v>0</v>
      </c>
      <c r="L257" s="298">
        <f>L258</f>
        <v>0</v>
      </c>
    </row>
    <row r="258" spans="1:12" hidden="1">
      <c r="A258" s="303">
        <v>3</v>
      </c>
      <c r="B258" s="301">
        <v>2</v>
      </c>
      <c r="C258" s="301">
        <v>1</v>
      </c>
      <c r="D258" s="301">
        <v>4</v>
      </c>
      <c r="E258" s="301">
        <v>1</v>
      </c>
      <c r="F258" s="304"/>
      <c r="G258" s="302" t="s">
        <v>163</v>
      </c>
      <c r="H258" s="355">
        <v>225</v>
      </c>
      <c r="I258" s="318">
        <f>SUM(I259:I260)</f>
        <v>0</v>
      </c>
      <c r="J258" s="340">
        <f>SUM(J259:J260)</f>
        <v>0</v>
      </c>
      <c r="K258" s="319">
        <f>SUM(K259:K260)</f>
        <v>0</v>
      </c>
      <c r="L258" s="319">
        <f>SUM(L259:L260)</f>
        <v>0</v>
      </c>
    </row>
    <row r="259" spans="1:12" ht="25.5" hidden="1" customHeight="1">
      <c r="A259" s="308">
        <v>3</v>
      </c>
      <c r="B259" s="309">
        <v>2</v>
      </c>
      <c r="C259" s="309">
        <v>1</v>
      </c>
      <c r="D259" s="309">
        <v>4</v>
      </c>
      <c r="E259" s="309">
        <v>1</v>
      </c>
      <c r="F259" s="311">
        <v>1</v>
      </c>
      <c r="G259" s="310" t="s">
        <v>164</v>
      </c>
      <c r="H259" s="355">
        <v>226</v>
      </c>
      <c r="I259" s="315">
        <v>0</v>
      </c>
      <c r="J259" s="315">
        <v>0</v>
      </c>
      <c r="K259" s="315">
        <v>0</v>
      </c>
      <c r="L259" s="315">
        <v>0</v>
      </c>
    </row>
    <row r="260" spans="1:12" ht="25.5" hidden="1" customHeight="1">
      <c r="A260" s="308">
        <v>3</v>
      </c>
      <c r="B260" s="309">
        <v>2</v>
      </c>
      <c r="C260" s="309">
        <v>1</v>
      </c>
      <c r="D260" s="309">
        <v>4</v>
      </c>
      <c r="E260" s="309">
        <v>1</v>
      </c>
      <c r="F260" s="311">
        <v>2</v>
      </c>
      <c r="G260" s="310" t="s">
        <v>165</v>
      </c>
      <c r="H260" s="355">
        <v>227</v>
      </c>
      <c r="I260" s="315">
        <v>0</v>
      </c>
      <c r="J260" s="315">
        <v>0</v>
      </c>
      <c r="K260" s="315">
        <v>0</v>
      </c>
      <c r="L260" s="315">
        <v>0</v>
      </c>
    </row>
    <row r="261" spans="1:12" hidden="1">
      <c r="A261" s="308">
        <v>3</v>
      </c>
      <c r="B261" s="309">
        <v>2</v>
      </c>
      <c r="C261" s="309">
        <v>1</v>
      </c>
      <c r="D261" s="309">
        <v>5</v>
      </c>
      <c r="E261" s="309"/>
      <c r="F261" s="311"/>
      <c r="G261" s="310" t="s">
        <v>166</v>
      </c>
      <c r="H261" s="355">
        <v>228</v>
      </c>
      <c r="I261" s="297">
        <f t="shared" ref="I261:L262" si="24">I262</f>
        <v>0</v>
      </c>
      <c r="J261" s="338">
        <f t="shared" si="24"/>
        <v>0</v>
      </c>
      <c r="K261" s="298">
        <f t="shared" si="24"/>
        <v>0</v>
      </c>
      <c r="L261" s="298">
        <f t="shared" si="24"/>
        <v>0</v>
      </c>
    </row>
    <row r="262" spans="1:12" hidden="1">
      <c r="A262" s="308">
        <v>3</v>
      </c>
      <c r="B262" s="309">
        <v>2</v>
      </c>
      <c r="C262" s="309">
        <v>1</v>
      </c>
      <c r="D262" s="309">
        <v>5</v>
      </c>
      <c r="E262" s="309">
        <v>1</v>
      </c>
      <c r="F262" s="311"/>
      <c r="G262" s="310" t="s">
        <v>166</v>
      </c>
      <c r="H262" s="355">
        <v>229</v>
      </c>
      <c r="I262" s="298">
        <f t="shared" si="24"/>
        <v>0</v>
      </c>
      <c r="J262" s="338">
        <f t="shared" si="24"/>
        <v>0</v>
      </c>
      <c r="K262" s="298">
        <f t="shared" si="24"/>
        <v>0</v>
      </c>
      <c r="L262" s="298">
        <f t="shared" si="24"/>
        <v>0</v>
      </c>
    </row>
    <row r="263" spans="1:12" hidden="1">
      <c r="A263" s="329">
        <v>3</v>
      </c>
      <c r="B263" s="330">
        <v>2</v>
      </c>
      <c r="C263" s="330">
        <v>1</v>
      </c>
      <c r="D263" s="330">
        <v>5</v>
      </c>
      <c r="E263" s="330">
        <v>1</v>
      </c>
      <c r="F263" s="331">
        <v>1</v>
      </c>
      <c r="G263" s="310" t="s">
        <v>166</v>
      </c>
      <c r="H263" s="355">
        <v>230</v>
      </c>
      <c r="I263" s="363">
        <v>0</v>
      </c>
      <c r="J263" s="363">
        <v>0</v>
      </c>
      <c r="K263" s="363">
        <v>0</v>
      </c>
      <c r="L263" s="363">
        <v>0</v>
      </c>
    </row>
    <row r="264" spans="1:12" hidden="1">
      <c r="A264" s="308">
        <v>3</v>
      </c>
      <c r="B264" s="309">
        <v>2</v>
      </c>
      <c r="C264" s="309">
        <v>1</v>
      </c>
      <c r="D264" s="309">
        <v>6</v>
      </c>
      <c r="E264" s="309"/>
      <c r="F264" s="311"/>
      <c r="G264" s="310" t="s">
        <v>167</v>
      </c>
      <c r="H264" s="355">
        <v>231</v>
      </c>
      <c r="I264" s="297">
        <f t="shared" ref="I264:L265" si="25">I265</f>
        <v>0</v>
      </c>
      <c r="J264" s="338">
        <f t="shared" si="25"/>
        <v>0</v>
      </c>
      <c r="K264" s="298">
        <f t="shared" si="25"/>
        <v>0</v>
      </c>
      <c r="L264" s="298">
        <f t="shared" si="25"/>
        <v>0</v>
      </c>
    </row>
    <row r="265" spans="1:12" hidden="1">
      <c r="A265" s="308">
        <v>3</v>
      </c>
      <c r="B265" s="308">
        <v>2</v>
      </c>
      <c r="C265" s="309">
        <v>1</v>
      </c>
      <c r="D265" s="309">
        <v>6</v>
      </c>
      <c r="E265" s="309">
        <v>1</v>
      </c>
      <c r="F265" s="311"/>
      <c r="G265" s="310" t="s">
        <v>167</v>
      </c>
      <c r="H265" s="355">
        <v>232</v>
      </c>
      <c r="I265" s="297">
        <f t="shared" si="25"/>
        <v>0</v>
      </c>
      <c r="J265" s="338">
        <f t="shared" si="25"/>
        <v>0</v>
      </c>
      <c r="K265" s="298">
        <f t="shared" si="25"/>
        <v>0</v>
      </c>
      <c r="L265" s="298">
        <f t="shared" si="25"/>
        <v>0</v>
      </c>
    </row>
    <row r="266" spans="1:12" hidden="1">
      <c r="A266" s="303">
        <v>3</v>
      </c>
      <c r="B266" s="303">
        <v>2</v>
      </c>
      <c r="C266" s="309">
        <v>1</v>
      </c>
      <c r="D266" s="309">
        <v>6</v>
      </c>
      <c r="E266" s="309">
        <v>1</v>
      </c>
      <c r="F266" s="311">
        <v>1</v>
      </c>
      <c r="G266" s="310" t="s">
        <v>167</v>
      </c>
      <c r="H266" s="355">
        <v>233</v>
      </c>
      <c r="I266" s="363">
        <v>0</v>
      </c>
      <c r="J266" s="363">
        <v>0</v>
      </c>
      <c r="K266" s="363">
        <v>0</v>
      </c>
      <c r="L266" s="363">
        <v>0</v>
      </c>
    </row>
    <row r="267" spans="1:12" hidden="1">
      <c r="A267" s="308">
        <v>3</v>
      </c>
      <c r="B267" s="308">
        <v>2</v>
      </c>
      <c r="C267" s="309">
        <v>1</v>
      </c>
      <c r="D267" s="309">
        <v>7</v>
      </c>
      <c r="E267" s="309"/>
      <c r="F267" s="311"/>
      <c r="G267" s="310" t="s">
        <v>168</v>
      </c>
      <c r="H267" s="355">
        <v>234</v>
      </c>
      <c r="I267" s="297">
        <f>I268</f>
        <v>0</v>
      </c>
      <c r="J267" s="338">
        <f>J268</f>
        <v>0</v>
      </c>
      <c r="K267" s="298">
        <f>K268</f>
        <v>0</v>
      </c>
      <c r="L267" s="298">
        <f>L268</f>
        <v>0</v>
      </c>
    </row>
    <row r="268" spans="1:12" hidden="1">
      <c r="A268" s="308">
        <v>3</v>
      </c>
      <c r="B268" s="309">
        <v>2</v>
      </c>
      <c r="C268" s="309">
        <v>1</v>
      </c>
      <c r="D268" s="309">
        <v>7</v>
      </c>
      <c r="E268" s="309">
        <v>1</v>
      </c>
      <c r="F268" s="311"/>
      <c r="G268" s="310" t="s">
        <v>168</v>
      </c>
      <c r="H268" s="355">
        <v>235</v>
      </c>
      <c r="I268" s="297">
        <f>I269+I270</f>
        <v>0</v>
      </c>
      <c r="J268" s="297">
        <f>J269+J270</f>
        <v>0</v>
      </c>
      <c r="K268" s="297">
        <f>K269+K270</f>
        <v>0</v>
      </c>
      <c r="L268" s="297">
        <f>L269+L270</f>
        <v>0</v>
      </c>
    </row>
    <row r="269" spans="1:12" ht="25.5" hidden="1" customHeight="1">
      <c r="A269" s="308">
        <v>3</v>
      </c>
      <c r="B269" s="309">
        <v>2</v>
      </c>
      <c r="C269" s="309">
        <v>1</v>
      </c>
      <c r="D269" s="309">
        <v>7</v>
      </c>
      <c r="E269" s="309">
        <v>1</v>
      </c>
      <c r="F269" s="311">
        <v>1</v>
      </c>
      <c r="G269" s="310" t="s">
        <v>169</v>
      </c>
      <c r="H269" s="355">
        <v>236</v>
      </c>
      <c r="I269" s="314">
        <v>0</v>
      </c>
      <c r="J269" s="315">
        <v>0</v>
      </c>
      <c r="K269" s="315">
        <v>0</v>
      </c>
      <c r="L269" s="315">
        <v>0</v>
      </c>
    </row>
    <row r="270" spans="1:12" ht="25.5" hidden="1" customHeight="1">
      <c r="A270" s="308">
        <v>3</v>
      </c>
      <c r="B270" s="309">
        <v>2</v>
      </c>
      <c r="C270" s="309">
        <v>1</v>
      </c>
      <c r="D270" s="309">
        <v>7</v>
      </c>
      <c r="E270" s="309">
        <v>1</v>
      </c>
      <c r="F270" s="311">
        <v>2</v>
      </c>
      <c r="G270" s="310" t="s">
        <v>170</v>
      </c>
      <c r="H270" s="355">
        <v>237</v>
      </c>
      <c r="I270" s="315">
        <v>0</v>
      </c>
      <c r="J270" s="315">
        <v>0</v>
      </c>
      <c r="K270" s="315">
        <v>0</v>
      </c>
      <c r="L270" s="315">
        <v>0</v>
      </c>
    </row>
    <row r="271" spans="1:12" ht="38.25" hidden="1" customHeight="1">
      <c r="A271" s="308">
        <v>3</v>
      </c>
      <c r="B271" s="309">
        <v>2</v>
      </c>
      <c r="C271" s="309">
        <v>2</v>
      </c>
      <c r="D271" s="372"/>
      <c r="E271" s="372"/>
      <c r="F271" s="373"/>
      <c r="G271" s="310" t="s">
        <v>341</v>
      </c>
      <c r="H271" s="355">
        <v>238</v>
      </c>
      <c r="I271" s="297">
        <f>SUM(I272+I281+I285+I289+I293+I296+I299)</f>
        <v>0</v>
      </c>
      <c r="J271" s="338">
        <f>SUM(J272+J281+J285+J289+J293+J296+J299)</f>
        <v>0</v>
      </c>
      <c r="K271" s="298">
        <f>SUM(K272+K281+K285+K289+K293+K296+K299)</f>
        <v>0</v>
      </c>
      <c r="L271" s="298">
        <f>SUM(L272+L281+L285+L289+L293+L296+L299)</f>
        <v>0</v>
      </c>
    </row>
    <row r="272" spans="1:12" hidden="1">
      <c r="A272" s="308">
        <v>3</v>
      </c>
      <c r="B272" s="309">
        <v>2</v>
      </c>
      <c r="C272" s="309">
        <v>2</v>
      </c>
      <c r="D272" s="309">
        <v>1</v>
      </c>
      <c r="E272" s="309"/>
      <c r="F272" s="311"/>
      <c r="G272" s="310" t="s">
        <v>171</v>
      </c>
      <c r="H272" s="355">
        <v>239</v>
      </c>
      <c r="I272" s="297">
        <f>I273</f>
        <v>0</v>
      </c>
      <c r="J272" s="297">
        <f>J273</f>
        <v>0</v>
      </c>
      <c r="K272" s="297">
        <f>K273</f>
        <v>0</v>
      </c>
      <c r="L272" s="297">
        <f>L273</f>
        <v>0</v>
      </c>
    </row>
    <row r="273" spans="1:12" hidden="1">
      <c r="A273" s="312">
        <v>3</v>
      </c>
      <c r="B273" s="308">
        <v>2</v>
      </c>
      <c r="C273" s="309">
        <v>2</v>
      </c>
      <c r="D273" s="309">
        <v>1</v>
      </c>
      <c r="E273" s="309">
        <v>1</v>
      </c>
      <c r="F273" s="311"/>
      <c r="G273" s="310" t="s">
        <v>151</v>
      </c>
      <c r="H273" s="355">
        <v>240</v>
      </c>
      <c r="I273" s="297">
        <f>SUM(I274)</f>
        <v>0</v>
      </c>
      <c r="J273" s="297">
        <f>SUM(J274)</f>
        <v>0</v>
      </c>
      <c r="K273" s="297">
        <f>SUM(K274)</f>
        <v>0</v>
      </c>
      <c r="L273" s="297">
        <f>SUM(L274)</f>
        <v>0</v>
      </c>
    </row>
    <row r="274" spans="1:12" hidden="1">
      <c r="A274" s="312">
        <v>3</v>
      </c>
      <c r="B274" s="308">
        <v>2</v>
      </c>
      <c r="C274" s="309">
        <v>2</v>
      </c>
      <c r="D274" s="309">
        <v>1</v>
      </c>
      <c r="E274" s="309">
        <v>1</v>
      </c>
      <c r="F274" s="311">
        <v>1</v>
      </c>
      <c r="G274" s="310" t="s">
        <v>151</v>
      </c>
      <c r="H274" s="355">
        <v>241</v>
      </c>
      <c r="I274" s="315">
        <v>0</v>
      </c>
      <c r="J274" s="315">
        <v>0</v>
      </c>
      <c r="K274" s="315">
        <v>0</v>
      </c>
      <c r="L274" s="315">
        <v>0</v>
      </c>
    </row>
    <row r="275" spans="1:12" hidden="1">
      <c r="A275" s="312">
        <v>3</v>
      </c>
      <c r="B275" s="308">
        <v>2</v>
      </c>
      <c r="C275" s="309">
        <v>2</v>
      </c>
      <c r="D275" s="309">
        <v>1</v>
      </c>
      <c r="E275" s="309">
        <v>2</v>
      </c>
      <c r="F275" s="311"/>
      <c r="G275" s="310" t="s">
        <v>172</v>
      </c>
      <c r="H275" s="355">
        <v>242</v>
      </c>
      <c r="I275" s="297">
        <f>SUM(I276:I277)</f>
        <v>0</v>
      </c>
      <c r="J275" s="297">
        <f>SUM(J276:J277)</f>
        <v>0</v>
      </c>
      <c r="K275" s="297">
        <f>SUM(K276:K277)</f>
        <v>0</v>
      </c>
      <c r="L275" s="297">
        <f>SUM(L276:L277)</f>
        <v>0</v>
      </c>
    </row>
    <row r="276" spans="1:12" hidden="1">
      <c r="A276" s="312">
        <v>3</v>
      </c>
      <c r="B276" s="308">
        <v>2</v>
      </c>
      <c r="C276" s="309">
        <v>2</v>
      </c>
      <c r="D276" s="309">
        <v>1</v>
      </c>
      <c r="E276" s="309">
        <v>2</v>
      </c>
      <c r="F276" s="311">
        <v>1</v>
      </c>
      <c r="G276" s="310" t="s">
        <v>153</v>
      </c>
      <c r="H276" s="355">
        <v>243</v>
      </c>
      <c r="I276" s="315">
        <v>0</v>
      </c>
      <c r="J276" s="314">
        <v>0</v>
      </c>
      <c r="K276" s="315">
        <v>0</v>
      </c>
      <c r="L276" s="315">
        <v>0</v>
      </c>
    </row>
    <row r="277" spans="1:12" hidden="1">
      <c r="A277" s="312">
        <v>3</v>
      </c>
      <c r="B277" s="308">
        <v>2</v>
      </c>
      <c r="C277" s="309">
        <v>2</v>
      </c>
      <c r="D277" s="309">
        <v>1</v>
      </c>
      <c r="E277" s="309">
        <v>2</v>
      </c>
      <c r="F277" s="311">
        <v>2</v>
      </c>
      <c r="G277" s="310" t="s">
        <v>154</v>
      </c>
      <c r="H277" s="355">
        <v>244</v>
      </c>
      <c r="I277" s="315">
        <v>0</v>
      </c>
      <c r="J277" s="314">
        <v>0</v>
      </c>
      <c r="K277" s="315">
        <v>0</v>
      </c>
      <c r="L277" s="315">
        <v>0</v>
      </c>
    </row>
    <row r="278" spans="1:12" hidden="1">
      <c r="A278" s="312">
        <v>3</v>
      </c>
      <c r="B278" s="308">
        <v>2</v>
      </c>
      <c r="C278" s="309">
        <v>2</v>
      </c>
      <c r="D278" s="309">
        <v>1</v>
      </c>
      <c r="E278" s="309">
        <v>3</v>
      </c>
      <c r="F278" s="311"/>
      <c r="G278" s="310" t="s">
        <v>155</v>
      </c>
      <c r="H278" s="355">
        <v>245</v>
      </c>
      <c r="I278" s="297">
        <f>SUM(I279:I280)</f>
        <v>0</v>
      </c>
      <c r="J278" s="297">
        <f>SUM(J279:J280)</f>
        <v>0</v>
      </c>
      <c r="K278" s="297">
        <f>SUM(K279:K280)</f>
        <v>0</v>
      </c>
      <c r="L278" s="297">
        <f>SUM(L279:L280)</f>
        <v>0</v>
      </c>
    </row>
    <row r="279" spans="1:12" hidden="1">
      <c r="A279" s="312">
        <v>3</v>
      </c>
      <c r="B279" s="308">
        <v>2</v>
      </c>
      <c r="C279" s="309">
        <v>2</v>
      </c>
      <c r="D279" s="309">
        <v>1</v>
      </c>
      <c r="E279" s="309">
        <v>3</v>
      </c>
      <c r="F279" s="311">
        <v>1</v>
      </c>
      <c r="G279" s="310" t="s">
        <v>156</v>
      </c>
      <c r="H279" s="355">
        <v>246</v>
      </c>
      <c r="I279" s="315">
        <v>0</v>
      </c>
      <c r="J279" s="314">
        <v>0</v>
      </c>
      <c r="K279" s="315">
        <v>0</v>
      </c>
      <c r="L279" s="315">
        <v>0</v>
      </c>
    </row>
    <row r="280" spans="1:12" hidden="1">
      <c r="A280" s="312">
        <v>3</v>
      </c>
      <c r="B280" s="308">
        <v>2</v>
      </c>
      <c r="C280" s="309">
        <v>2</v>
      </c>
      <c r="D280" s="309">
        <v>1</v>
      </c>
      <c r="E280" s="309">
        <v>3</v>
      </c>
      <c r="F280" s="311">
        <v>2</v>
      </c>
      <c r="G280" s="310" t="s">
        <v>173</v>
      </c>
      <c r="H280" s="355">
        <v>247</v>
      </c>
      <c r="I280" s="315">
        <v>0</v>
      </c>
      <c r="J280" s="314">
        <v>0</v>
      </c>
      <c r="K280" s="315">
        <v>0</v>
      </c>
      <c r="L280" s="315">
        <v>0</v>
      </c>
    </row>
    <row r="281" spans="1:12" ht="25.5" hidden="1" customHeight="1">
      <c r="A281" s="312">
        <v>3</v>
      </c>
      <c r="B281" s="308">
        <v>2</v>
      </c>
      <c r="C281" s="309">
        <v>2</v>
      </c>
      <c r="D281" s="309">
        <v>2</v>
      </c>
      <c r="E281" s="309"/>
      <c r="F281" s="311"/>
      <c r="G281" s="310" t="s">
        <v>174</v>
      </c>
      <c r="H281" s="355">
        <v>248</v>
      </c>
      <c r="I281" s="297">
        <f>I282</f>
        <v>0</v>
      </c>
      <c r="J281" s="298">
        <f>J282</f>
        <v>0</v>
      </c>
      <c r="K281" s="297">
        <f>K282</f>
        <v>0</v>
      </c>
      <c r="L281" s="298">
        <f>L282</f>
        <v>0</v>
      </c>
    </row>
    <row r="282" spans="1:12" ht="25.5" hidden="1" customHeight="1">
      <c r="A282" s="308">
        <v>3</v>
      </c>
      <c r="B282" s="309">
        <v>2</v>
      </c>
      <c r="C282" s="301">
        <v>2</v>
      </c>
      <c r="D282" s="301">
        <v>2</v>
      </c>
      <c r="E282" s="301">
        <v>1</v>
      </c>
      <c r="F282" s="304"/>
      <c r="G282" s="310" t="s">
        <v>174</v>
      </c>
      <c r="H282" s="355">
        <v>249</v>
      </c>
      <c r="I282" s="318">
        <f>SUM(I283:I284)</f>
        <v>0</v>
      </c>
      <c r="J282" s="340">
        <f>SUM(J283:J284)</f>
        <v>0</v>
      </c>
      <c r="K282" s="319">
        <f>SUM(K283:K284)</f>
        <v>0</v>
      </c>
      <c r="L282" s="319">
        <f>SUM(L283:L284)</f>
        <v>0</v>
      </c>
    </row>
    <row r="283" spans="1:12" ht="25.5" hidden="1" customHeight="1">
      <c r="A283" s="308">
        <v>3</v>
      </c>
      <c r="B283" s="309">
        <v>2</v>
      </c>
      <c r="C283" s="309">
        <v>2</v>
      </c>
      <c r="D283" s="309">
        <v>2</v>
      </c>
      <c r="E283" s="309">
        <v>1</v>
      </c>
      <c r="F283" s="311">
        <v>1</v>
      </c>
      <c r="G283" s="310" t="s">
        <v>175</v>
      </c>
      <c r="H283" s="355">
        <v>250</v>
      </c>
      <c r="I283" s="315">
        <v>0</v>
      </c>
      <c r="J283" s="315">
        <v>0</v>
      </c>
      <c r="K283" s="315">
        <v>0</v>
      </c>
      <c r="L283" s="315">
        <v>0</v>
      </c>
    </row>
    <row r="284" spans="1:12" ht="25.5" hidden="1" customHeight="1">
      <c r="A284" s="308">
        <v>3</v>
      </c>
      <c r="B284" s="309">
        <v>2</v>
      </c>
      <c r="C284" s="309">
        <v>2</v>
      </c>
      <c r="D284" s="309">
        <v>2</v>
      </c>
      <c r="E284" s="309">
        <v>1</v>
      </c>
      <c r="F284" s="311">
        <v>2</v>
      </c>
      <c r="G284" s="312" t="s">
        <v>176</v>
      </c>
      <c r="H284" s="355">
        <v>251</v>
      </c>
      <c r="I284" s="315">
        <v>0</v>
      </c>
      <c r="J284" s="315">
        <v>0</v>
      </c>
      <c r="K284" s="315">
        <v>0</v>
      </c>
      <c r="L284" s="315">
        <v>0</v>
      </c>
    </row>
    <row r="285" spans="1:12" ht="25.5" hidden="1" customHeight="1">
      <c r="A285" s="308">
        <v>3</v>
      </c>
      <c r="B285" s="309">
        <v>2</v>
      </c>
      <c r="C285" s="309">
        <v>2</v>
      </c>
      <c r="D285" s="309">
        <v>3</v>
      </c>
      <c r="E285" s="309"/>
      <c r="F285" s="311"/>
      <c r="G285" s="310" t="s">
        <v>177</v>
      </c>
      <c r="H285" s="355">
        <v>252</v>
      </c>
      <c r="I285" s="297">
        <f>I286</f>
        <v>0</v>
      </c>
      <c r="J285" s="338">
        <f>J286</f>
        <v>0</v>
      </c>
      <c r="K285" s="298">
        <f>K286</f>
        <v>0</v>
      </c>
      <c r="L285" s="298">
        <f>L286</f>
        <v>0</v>
      </c>
    </row>
    <row r="286" spans="1:12" ht="25.5" hidden="1" customHeight="1">
      <c r="A286" s="303">
        <v>3</v>
      </c>
      <c r="B286" s="309">
        <v>2</v>
      </c>
      <c r="C286" s="309">
        <v>2</v>
      </c>
      <c r="D286" s="309">
        <v>3</v>
      </c>
      <c r="E286" s="309">
        <v>1</v>
      </c>
      <c r="F286" s="311"/>
      <c r="G286" s="310" t="s">
        <v>177</v>
      </c>
      <c r="H286" s="355">
        <v>253</v>
      </c>
      <c r="I286" s="297">
        <f>I287+I288</f>
        <v>0</v>
      </c>
      <c r="J286" s="297">
        <f>J287+J288</f>
        <v>0</v>
      </c>
      <c r="K286" s="297">
        <f>K287+K288</f>
        <v>0</v>
      </c>
      <c r="L286" s="297">
        <f>L287+L288</f>
        <v>0</v>
      </c>
    </row>
    <row r="287" spans="1:12" ht="25.5" hidden="1" customHeight="1">
      <c r="A287" s="303">
        <v>3</v>
      </c>
      <c r="B287" s="309">
        <v>2</v>
      </c>
      <c r="C287" s="309">
        <v>2</v>
      </c>
      <c r="D287" s="309">
        <v>3</v>
      </c>
      <c r="E287" s="309">
        <v>1</v>
      </c>
      <c r="F287" s="311">
        <v>1</v>
      </c>
      <c r="G287" s="310" t="s">
        <v>178</v>
      </c>
      <c r="H287" s="355">
        <v>254</v>
      </c>
      <c r="I287" s="315">
        <v>0</v>
      </c>
      <c r="J287" s="315">
        <v>0</v>
      </c>
      <c r="K287" s="315">
        <v>0</v>
      </c>
      <c r="L287" s="315">
        <v>0</v>
      </c>
    </row>
    <row r="288" spans="1:12" ht="25.5" hidden="1" customHeight="1">
      <c r="A288" s="303">
        <v>3</v>
      </c>
      <c r="B288" s="309">
        <v>2</v>
      </c>
      <c r="C288" s="309">
        <v>2</v>
      </c>
      <c r="D288" s="309">
        <v>3</v>
      </c>
      <c r="E288" s="309">
        <v>1</v>
      </c>
      <c r="F288" s="311">
        <v>2</v>
      </c>
      <c r="G288" s="310" t="s">
        <v>179</v>
      </c>
      <c r="H288" s="355">
        <v>255</v>
      </c>
      <c r="I288" s="315">
        <v>0</v>
      </c>
      <c r="J288" s="315">
        <v>0</v>
      </c>
      <c r="K288" s="315">
        <v>0</v>
      </c>
      <c r="L288" s="315">
        <v>0</v>
      </c>
    </row>
    <row r="289" spans="1:12" hidden="1">
      <c r="A289" s="308">
        <v>3</v>
      </c>
      <c r="B289" s="309">
        <v>2</v>
      </c>
      <c r="C289" s="309">
        <v>2</v>
      </c>
      <c r="D289" s="309">
        <v>4</v>
      </c>
      <c r="E289" s="309"/>
      <c r="F289" s="311"/>
      <c r="G289" s="310" t="s">
        <v>180</v>
      </c>
      <c r="H289" s="355">
        <v>256</v>
      </c>
      <c r="I289" s="297">
        <f>I290</f>
        <v>0</v>
      </c>
      <c r="J289" s="338">
        <f>J290</f>
        <v>0</v>
      </c>
      <c r="K289" s="298">
        <f>K290</f>
        <v>0</v>
      </c>
      <c r="L289" s="298">
        <f>L290</f>
        <v>0</v>
      </c>
    </row>
    <row r="290" spans="1:12" hidden="1">
      <c r="A290" s="308">
        <v>3</v>
      </c>
      <c r="B290" s="309">
        <v>2</v>
      </c>
      <c r="C290" s="309">
        <v>2</v>
      </c>
      <c r="D290" s="309">
        <v>4</v>
      </c>
      <c r="E290" s="309">
        <v>1</v>
      </c>
      <c r="F290" s="311"/>
      <c r="G290" s="310" t="s">
        <v>180</v>
      </c>
      <c r="H290" s="355">
        <v>257</v>
      </c>
      <c r="I290" s="297">
        <f>SUM(I291:I292)</f>
        <v>0</v>
      </c>
      <c r="J290" s="338">
        <f>SUM(J291:J292)</f>
        <v>0</v>
      </c>
      <c r="K290" s="298">
        <f>SUM(K291:K292)</f>
        <v>0</v>
      </c>
      <c r="L290" s="298">
        <f>SUM(L291:L292)</f>
        <v>0</v>
      </c>
    </row>
    <row r="291" spans="1:12" ht="25.5" hidden="1" customHeight="1">
      <c r="A291" s="308">
        <v>3</v>
      </c>
      <c r="B291" s="309">
        <v>2</v>
      </c>
      <c r="C291" s="309">
        <v>2</v>
      </c>
      <c r="D291" s="309">
        <v>4</v>
      </c>
      <c r="E291" s="309">
        <v>1</v>
      </c>
      <c r="F291" s="311">
        <v>1</v>
      </c>
      <c r="G291" s="310" t="s">
        <v>181</v>
      </c>
      <c r="H291" s="355">
        <v>258</v>
      </c>
      <c r="I291" s="315">
        <v>0</v>
      </c>
      <c r="J291" s="315">
        <v>0</v>
      </c>
      <c r="K291" s="315">
        <v>0</v>
      </c>
      <c r="L291" s="315">
        <v>0</v>
      </c>
    </row>
    <row r="292" spans="1:12" ht="25.5" hidden="1" customHeight="1">
      <c r="A292" s="303">
        <v>3</v>
      </c>
      <c r="B292" s="301">
        <v>2</v>
      </c>
      <c r="C292" s="301">
        <v>2</v>
      </c>
      <c r="D292" s="301">
        <v>4</v>
      </c>
      <c r="E292" s="301">
        <v>1</v>
      </c>
      <c r="F292" s="304">
        <v>2</v>
      </c>
      <c r="G292" s="312" t="s">
        <v>182</v>
      </c>
      <c r="H292" s="355">
        <v>259</v>
      </c>
      <c r="I292" s="315">
        <v>0</v>
      </c>
      <c r="J292" s="315">
        <v>0</v>
      </c>
      <c r="K292" s="315">
        <v>0</v>
      </c>
      <c r="L292" s="315">
        <v>0</v>
      </c>
    </row>
    <row r="293" spans="1:12" hidden="1">
      <c r="A293" s="308">
        <v>3</v>
      </c>
      <c r="B293" s="309">
        <v>2</v>
      </c>
      <c r="C293" s="309">
        <v>2</v>
      </c>
      <c r="D293" s="309">
        <v>5</v>
      </c>
      <c r="E293" s="309"/>
      <c r="F293" s="311"/>
      <c r="G293" s="310" t="s">
        <v>183</v>
      </c>
      <c r="H293" s="355">
        <v>260</v>
      </c>
      <c r="I293" s="297">
        <f t="shared" ref="I293:L294" si="26">I294</f>
        <v>0</v>
      </c>
      <c r="J293" s="338">
        <f t="shared" si="26"/>
        <v>0</v>
      </c>
      <c r="K293" s="298">
        <f t="shared" si="26"/>
        <v>0</v>
      </c>
      <c r="L293" s="298">
        <f t="shared" si="26"/>
        <v>0</v>
      </c>
    </row>
    <row r="294" spans="1:12" hidden="1">
      <c r="A294" s="308">
        <v>3</v>
      </c>
      <c r="B294" s="309">
        <v>2</v>
      </c>
      <c r="C294" s="309">
        <v>2</v>
      </c>
      <c r="D294" s="309">
        <v>5</v>
      </c>
      <c r="E294" s="309">
        <v>1</v>
      </c>
      <c r="F294" s="311"/>
      <c r="G294" s="310" t="s">
        <v>183</v>
      </c>
      <c r="H294" s="355">
        <v>261</v>
      </c>
      <c r="I294" s="297">
        <f t="shared" si="26"/>
        <v>0</v>
      </c>
      <c r="J294" s="338">
        <f t="shared" si="26"/>
        <v>0</v>
      </c>
      <c r="K294" s="298">
        <f t="shared" si="26"/>
        <v>0</v>
      </c>
      <c r="L294" s="298">
        <f t="shared" si="26"/>
        <v>0</v>
      </c>
    </row>
    <row r="295" spans="1:12" hidden="1">
      <c r="A295" s="308">
        <v>3</v>
      </c>
      <c r="B295" s="309">
        <v>2</v>
      </c>
      <c r="C295" s="309">
        <v>2</v>
      </c>
      <c r="D295" s="309">
        <v>5</v>
      </c>
      <c r="E295" s="309">
        <v>1</v>
      </c>
      <c r="F295" s="311">
        <v>1</v>
      </c>
      <c r="G295" s="310" t="s">
        <v>183</v>
      </c>
      <c r="H295" s="355">
        <v>262</v>
      </c>
      <c r="I295" s="315">
        <v>0</v>
      </c>
      <c r="J295" s="315">
        <v>0</v>
      </c>
      <c r="K295" s="315">
        <v>0</v>
      </c>
      <c r="L295" s="315">
        <v>0</v>
      </c>
    </row>
    <row r="296" spans="1:12" hidden="1">
      <c r="A296" s="308">
        <v>3</v>
      </c>
      <c r="B296" s="309">
        <v>2</v>
      </c>
      <c r="C296" s="309">
        <v>2</v>
      </c>
      <c r="D296" s="309">
        <v>6</v>
      </c>
      <c r="E296" s="309"/>
      <c r="F296" s="311"/>
      <c r="G296" s="310" t="s">
        <v>167</v>
      </c>
      <c r="H296" s="355">
        <v>263</v>
      </c>
      <c r="I296" s="297">
        <f t="shared" ref="I296:L297" si="27">I297</f>
        <v>0</v>
      </c>
      <c r="J296" s="374">
        <f t="shared" si="27"/>
        <v>0</v>
      </c>
      <c r="K296" s="298">
        <f t="shared" si="27"/>
        <v>0</v>
      </c>
      <c r="L296" s="298">
        <f t="shared" si="27"/>
        <v>0</v>
      </c>
    </row>
    <row r="297" spans="1:12" hidden="1">
      <c r="A297" s="308">
        <v>3</v>
      </c>
      <c r="B297" s="309">
        <v>2</v>
      </c>
      <c r="C297" s="309">
        <v>2</v>
      </c>
      <c r="D297" s="309">
        <v>6</v>
      </c>
      <c r="E297" s="309">
        <v>1</v>
      </c>
      <c r="F297" s="311"/>
      <c r="G297" s="310" t="s">
        <v>167</v>
      </c>
      <c r="H297" s="355">
        <v>264</v>
      </c>
      <c r="I297" s="297">
        <f t="shared" si="27"/>
        <v>0</v>
      </c>
      <c r="J297" s="374">
        <f t="shared" si="27"/>
        <v>0</v>
      </c>
      <c r="K297" s="298">
        <f t="shared" si="27"/>
        <v>0</v>
      </c>
      <c r="L297" s="298">
        <f t="shared" si="27"/>
        <v>0</v>
      </c>
    </row>
    <row r="298" spans="1:12" hidden="1">
      <c r="A298" s="308">
        <v>3</v>
      </c>
      <c r="B298" s="330">
        <v>2</v>
      </c>
      <c r="C298" s="330">
        <v>2</v>
      </c>
      <c r="D298" s="309">
        <v>6</v>
      </c>
      <c r="E298" s="330">
        <v>1</v>
      </c>
      <c r="F298" s="331">
        <v>1</v>
      </c>
      <c r="G298" s="332" t="s">
        <v>167</v>
      </c>
      <c r="H298" s="355">
        <v>265</v>
      </c>
      <c r="I298" s="315">
        <v>0</v>
      </c>
      <c r="J298" s="315">
        <v>0</v>
      </c>
      <c r="K298" s="315">
        <v>0</v>
      </c>
      <c r="L298" s="315">
        <v>0</v>
      </c>
    </row>
    <row r="299" spans="1:12" hidden="1">
      <c r="A299" s="312">
        <v>3</v>
      </c>
      <c r="B299" s="308">
        <v>2</v>
      </c>
      <c r="C299" s="309">
        <v>2</v>
      </c>
      <c r="D299" s="309">
        <v>7</v>
      </c>
      <c r="E299" s="309"/>
      <c r="F299" s="311"/>
      <c r="G299" s="310" t="s">
        <v>168</v>
      </c>
      <c r="H299" s="355">
        <v>266</v>
      </c>
      <c r="I299" s="297">
        <f>I300</f>
        <v>0</v>
      </c>
      <c r="J299" s="374">
        <f>J300</f>
        <v>0</v>
      </c>
      <c r="K299" s="298">
        <f>K300</f>
        <v>0</v>
      </c>
      <c r="L299" s="298">
        <f>L300</f>
        <v>0</v>
      </c>
    </row>
    <row r="300" spans="1:12" hidden="1">
      <c r="A300" s="312">
        <v>3</v>
      </c>
      <c r="B300" s="308">
        <v>2</v>
      </c>
      <c r="C300" s="309">
        <v>2</v>
      </c>
      <c r="D300" s="309">
        <v>7</v>
      </c>
      <c r="E300" s="309">
        <v>1</v>
      </c>
      <c r="F300" s="311"/>
      <c r="G300" s="310" t="s">
        <v>168</v>
      </c>
      <c r="H300" s="355">
        <v>267</v>
      </c>
      <c r="I300" s="297">
        <f>I301+I302</f>
        <v>0</v>
      </c>
      <c r="J300" s="297">
        <f>J301+J302</f>
        <v>0</v>
      </c>
      <c r="K300" s="297">
        <f>K301+K302</f>
        <v>0</v>
      </c>
      <c r="L300" s="297">
        <f>L301+L302</f>
        <v>0</v>
      </c>
    </row>
    <row r="301" spans="1:12" ht="25.5" hidden="1" customHeight="1">
      <c r="A301" s="312">
        <v>3</v>
      </c>
      <c r="B301" s="308">
        <v>2</v>
      </c>
      <c r="C301" s="308">
        <v>2</v>
      </c>
      <c r="D301" s="309">
        <v>7</v>
      </c>
      <c r="E301" s="309">
        <v>1</v>
      </c>
      <c r="F301" s="311">
        <v>1</v>
      </c>
      <c r="G301" s="310" t="s">
        <v>169</v>
      </c>
      <c r="H301" s="355">
        <v>268</v>
      </c>
      <c r="I301" s="315">
        <v>0</v>
      </c>
      <c r="J301" s="315">
        <v>0</v>
      </c>
      <c r="K301" s="315">
        <v>0</v>
      </c>
      <c r="L301" s="315">
        <v>0</v>
      </c>
    </row>
    <row r="302" spans="1:12" ht="25.5" hidden="1" customHeight="1">
      <c r="A302" s="312">
        <v>3</v>
      </c>
      <c r="B302" s="308">
        <v>2</v>
      </c>
      <c r="C302" s="308">
        <v>2</v>
      </c>
      <c r="D302" s="309">
        <v>7</v>
      </c>
      <c r="E302" s="309">
        <v>1</v>
      </c>
      <c r="F302" s="311">
        <v>2</v>
      </c>
      <c r="G302" s="310" t="s">
        <v>170</v>
      </c>
      <c r="H302" s="355">
        <v>269</v>
      </c>
      <c r="I302" s="315">
        <v>0</v>
      </c>
      <c r="J302" s="315">
        <v>0</v>
      </c>
      <c r="K302" s="315">
        <v>0</v>
      </c>
      <c r="L302" s="315">
        <v>0</v>
      </c>
    </row>
    <row r="303" spans="1:12" ht="25.5" hidden="1" customHeight="1">
      <c r="A303" s="316">
        <v>3</v>
      </c>
      <c r="B303" s="316">
        <v>3</v>
      </c>
      <c r="C303" s="293"/>
      <c r="D303" s="294"/>
      <c r="E303" s="294"/>
      <c r="F303" s="296"/>
      <c r="G303" s="295" t="s">
        <v>184</v>
      </c>
      <c r="H303" s="355">
        <v>270</v>
      </c>
      <c r="I303" s="297">
        <f>SUM(I304+I336)</f>
        <v>0</v>
      </c>
      <c r="J303" s="374">
        <f>SUM(J304+J336)</f>
        <v>0</v>
      </c>
      <c r="K303" s="298">
        <f>SUM(K304+K336)</f>
        <v>0</v>
      </c>
      <c r="L303" s="298">
        <f>SUM(L304+L336)</f>
        <v>0</v>
      </c>
    </row>
    <row r="304" spans="1:12" ht="38.25" hidden="1" customHeight="1">
      <c r="A304" s="312">
        <v>3</v>
      </c>
      <c r="B304" s="312">
        <v>3</v>
      </c>
      <c r="C304" s="308">
        <v>1</v>
      </c>
      <c r="D304" s="309"/>
      <c r="E304" s="309"/>
      <c r="F304" s="311"/>
      <c r="G304" s="310" t="s">
        <v>342</v>
      </c>
      <c r="H304" s="355">
        <v>271</v>
      </c>
      <c r="I304" s="297">
        <f>SUM(I305+I314+I318+I322+I326+I329+I332)</f>
        <v>0</v>
      </c>
      <c r="J304" s="374">
        <f>SUM(J305+J314+J318+J322+J326+J329+J332)</f>
        <v>0</v>
      </c>
      <c r="K304" s="298">
        <f>SUM(K305+K314+K318+K322+K326+K329+K332)</f>
        <v>0</v>
      </c>
      <c r="L304" s="298">
        <f>SUM(L305+L314+L318+L322+L326+L329+L332)</f>
        <v>0</v>
      </c>
    </row>
    <row r="305" spans="1:12" hidden="1">
      <c r="A305" s="312">
        <v>3</v>
      </c>
      <c r="B305" s="312">
        <v>3</v>
      </c>
      <c r="C305" s="308">
        <v>1</v>
      </c>
      <c r="D305" s="309">
        <v>1</v>
      </c>
      <c r="E305" s="309"/>
      <c r="F305" s="311"/>
      <c r="G305" s="310" t="s">
        <v>171</v>
      </c>
      <c r="H305" s="355">
        <v>272</v>
      </c>
      <c r="I305" s="297">
        <f>SUM(I306+I308+I311)</f>
        <v>0</v>
      </c>
      <c r="J305" s="297">
        <f>SUM(J306+J308+J311)</f>
        <v>0</v>
      </c>
      <c r="K305" s="297">
        <f>SUM(K306+K308+K311)</f>
        <v>0</v>
      </c>
      <c r="L305" s="297">
        <f>SUM(L306+L308+L311)</f>
        <v>0</v>
      </c>
    </row>
    <row r="306" spans="1:12" hidden="1">
      <c r="A306" s="312">
        <v>3</v>
      </c>
      <c r="B306" s="312">
        <v>3</v>
      </c>
      <c r="C306" s="308">
        <v>1</v>
      </c>
      <c r="D306" s="309">
        <v>1</v>
      </c>
      <c r="E306" s="309">
        <v>1</v>
      </c>
      <c r="F306" s="311"/>
      <c r="G306" s="310" t="s">
        <v>151</v>
      </c>
      <c r="H306" s="355">
        <v>273</v>
      </c>
      <c r="I306" s="297">
        <f>SUM(I307:I307)</f>
        <v>0</v>
      </c>
      <c r="J306" s="374">
        <f>SUM(J307:J307)</f>
        <v>0</v>
      </c>
      <c r="K306" s="298">
        <f>SUM(K307:K307)</f>
        <v>0</v>
      </c>
      <c r="L306" s="298">
        <f>SUM(L307:L307)</f>
        <v>0</v>
      </c>
    </row>
    <row r="307" spans="1:12" hidden="1">
      <c r="A307" s="312">
        <v>3</v>
      </c>
      <c r="B307" s="312">
        <v>3</v>
      </c>
      <c r="C307" s="308">
        <v>1</v>
      </c>
      <c r="D307" s="309">
        <v>1</v>
      </c>
      <c r="E307" s="309">
        <v>1</v>
      </c>
      <c r="F307" s="311">
        <v>1</v>
      </c>
      <c r="G307" s="310" t="s">
        <v>151</v>
      </c>
      <c r="H307" s="355">
        <v>274</v>
      </c>
      <c r="I307" s="315">
        <v>0</v>
      </c>
      <c r="J307" s="315">
        <v>0</v>
      </c>
      <c r="K307" s="315">
        <v>0</v>
      </c>
      <c r="L307" s="315">
        <v>0</v>
      </c>
    </row>
    <row r="308" spans="1:12" hidden="1">
      <c r="A308" s="312">
        <v>3</v>
      </c>
      <c r="B308" s="312">
        <v>3</v>
      </c>
      <c r="C308" s="308">
        <v>1</v>
      </c>
      <c r="D308" s="309">
        <v>1</v>
      </c>
      <c r="E308" s="309">
        <v>2</v>
      </c>
      <c r="F308" s="311"/>
      <c r="G308" s="310" t="s">
        <v>172</v>
      </c>
      <c r="H308" s="355">
        <v>275</v>
      </c>
      <c r="I308" s="297">
        <f>SUM(I309:I310)</f>
        <v>0</v>
      </c>
      <c r="J308" s="297">
        <f>SUM(J309:J310)</f>
        <v>0</v>
      </c>
      <c r="K308" s="297">
        <f>SUM(K309:K310)</f>
        <v>0</v>
      </c>
      <c r="L308" s="297">
        <f>SUM(L309:L310)</f>
        <v>0</v>
      </c>
    </row>
    <row r="309" spans="1:12" hidden="1">
      <c r="A309" s="312">
        <v>3</v>
      </c>
      <c r="B309" s="312">
        <v>3</v>
      </c>
      <c r="C309" s="308">
        <v>1</v>
      </c>
      <c r="D309" s="309">
        <v>1</v>
      </c>
      <c r="E309" s="309">
        <v>2</v>
      </c>
      <c r="F309" s="311">
        <v>1</v>
      </c>
      <c r="G309" s="310" t="s">
        <v>153</v>
      </c>
      <c r="H309" s="355">
        <v>276</v>
      </c>
      <c r="I309" s="315">
        <v>0</v>
      </c>
      <c r="J309" s="315">
        <v>0</v>
      </c>
      <c r="K309" s="315">
        <v>0</v>
      </c>
      <c r="L309" s="315">
        <v>0</v>
      </c>
    </row>
    <row r="310" spans="1:12" hidden="1">
      <c r="A310" s="312">
        <v>3</v>
      </c>
      <c r="B310" s="312">
        <v>3</v>
      </c>
      <c r="C310" s="308">
        <v>1</v>
      </c>
      <c r="D310" s="309">
        <v>1</v>
      </c>
      <c r="E310" s="309">
        <v>2</v>
      </c>
      <c r="F310" s="311">
        <v>2</v>
      </c>
      <c r="G310" s="310" t="s">
        <v>154</v>
      </c>
      <c r="H310" s="355">
        <v>277</v>
      </c>
      <c r="I310" s="315">
        <v>0</v>
      </c>
      <c r="J310" s="315">
        <v>0</v>
      </c>
      <c r="K310" s="315">
        <v>0</v>
      </c>
      <c r="L310" s="315">
        <v>0</v>
      </c>
    </row>
    <row r="311" spans="1:12" hidden="1">
      <c r="A311" s="312">
        <v>3</v>
      </c>
      <c r="B311" s="312">
        <v>3</v>
      </c>
      <c r="C311" s="308">
        <v>1</v>
      </c>
      <c r="D311" s="309">
        <v>1</v>
      </c>
      <c r="E311" s="309">
        <v>3</v>
      </c>
      <c r="F311" s="311"/>
      <c r="G311" s="310" t="s">
        <v>155</v>
      </c>
      <c r="H311" s="355">
        <v>278</v>
      </c>
      <c r="I311" s="297">
        <f>SUM(I312:I313)</f>
        <v>0</v>
      </c>
      <c r="J311" s="297">
        <f>SUM(J312:J313)</f>
        <v>0</v>
      </c>
      <c r="K311" s="297">
        <f>SUM(K312:K313)</f>
        <v>0</v>
      </c>
      <c r="L311" s="297">
        <f>SUM(L312:L313)</f>
        <v>0</v>
      </c>
    </row>
    <row r="312" spans="1:12" hidden="1">
      <c r="A312" s="312">
        <v>3</v>
      </c>
      <c r="B312" s="312">
        <v>3</v>
      </c>
      <c r="C312" s="308">
        <v>1</v>
      </c>
      <c r="D312" s="309">
        <v>1</v>
      </c>
      <c r="E312" s="309">
        <v>3</v>
      </c>
      <c r="F312" s="311">
        <v>1</v>
      </c>
      <c r="G312" s="310" t="s">
        <v>156</v>
      </c>
      <c r="H312" s="355">
        <v>279</v>
      </c>
      <c r="I312" s="315">
        <v>0</v>
      </c>
      <c r="J312" s="315">
        <v>0</v>
      </c>
      <c r="K312" s="315">
        <v>0</v>
      </c>
      <c r="L312" s="315">
        <v>0</v>
      </c>
    </row>
    <row r="313" spans="1:12" hidden="1">
      <c r="A313" s="312">
        <v>3</v>
      </c>
      <c r="B313" s="312">
        <v>3</v>
      </c>
      <c r="C313" s="308">
        <v>1</v>
      </c>
      <c r="D313" s="309">
        <v>1</v>
      </c>
      <c r="E313" s="309">
        <v>3</v>
      </c>
      <c r="F313" s="311">
        <v>2</v>
      </c>
      <c r="G313" s="310" t="s">
        <v>173</v>
      </c>
      <c r="H313" s="355">
        <v>280</v>
      </c>
      <c r="I313" s="315">
        <v>0</v>
      </c>
      <c r="J313" s="315">
        <v>0</v>
      </c>
      <c r="K313" s="315">
        <v>0</v>
      </c>
      <c r="L313" s="315">
        <v>0</v>
      </c>
    </row>
    <row r="314" spans="1:12" hidden="1">
      <c r="A314" s="328">
        <v>3</v>
      </c>
      <c r="B314" s="303">
        <v>3</v>
      </c>
      <c r="C314" s="308">
        <v>1</v>
      </c>
      <c r="D314" s="309">
        <v>2</v>
      </c>
      <c r="E314" s="309"/>
      <c r="F314" s="311"/>
      <c r="G314" s="310" t="s">
        <v>185</v>
      </c>
      <c r="H314" s="355">
        <v>281</v>
      </c>
      <c r="I314" s="297">
        <f>I315</f>
        <v>0</v>
      </c>
      <c r="J314" s="374">
        <f>J315</f>
        <v>0</v>
      </c>
      <c r="K314" s="298">
        <f>K315</f>
        <v>0</v>
      </c>
      <c r="L314" s="298">
        <f>L315</f>
        <v>0</v>
      </c>
    </row>
    <row r="315" spans="1:12" hidden="1">
      <c r="A315" s="328">
        <v>3</v>
      </c>
      <c r="B315" s="328">
        <v>3</v>
      </c>
      <c r="C315" s="303">
        <v>1</v>
      </c>
      <c r="D315" s="301">
        <v>2</v>
      </c>
      <c r="E315" s="301">
        <v>1</v>
      </c>
      <c r="F315" s="304"/>
      <c r="G315" s="310" t="s">
        <v>185</v>
      </c>
      <c r="H315" s="355">
        <v>282</v>
      </c>
      <c r="I315" s="318">
        <f>SUM(I316:I317)</f>
        <v>0</v>
      </c>
      <c r="J315" s="375">
        <f>SUM(J316:J317)</f>
        <v>0</v>
      </c>
      <c r="K315" s="319">
        <f>SUM(K316:K317)</f>
        <v>0</v>
      </c>
      <c r="L315" s="319">
        <f>SUM(L316:L317)</f>
        <v>0</v>
      </c>
    </row>
    <row r="316" spans="1:12" ht="25.5" hidden="1" customHeight="1">
      <c r="A316" s="312">
        <v>3</v>
      </c>
      <c r="B316" s="312">
        <v>3</v>
      </c>
      <c r="C316" s="308">
        <v>1</v>
      </c>
      <c r="D316" s="309">
        <v>2</v>
      </c>
      <c r="E316" s="309">
        <v>1</v>
      </c>
      <c r="F316" s="311">
        <v>1</v>
      </c>
      <c r="G316" s="310" t="s">
        <v>186</v>
      </c>
      <c r="H316" s="355">
        <v>283</v>
      </c>
      <c r="I316" s="315">
        <v>0</v>
      </c>
      <c r="J316" s="315">
        <v>0</v>
      </c>
      <c r="K316" s="315">
        <v>0</v>
      </c>
      <c r="L316" s="315">
        <v>0</v>
      </c>
    </row>
    <row r="317" spans="1:12" hidden="1">
      <c r="A317" s="320">
        <v>3</v>
      </c>
      <c r="B317" s="358">
        <v>3</v>
      </c>
      <c r="C317" s="329">
        <v>1</v>
      </c>
      <c r="D317" s="330">
        <v>2</v>
      </c>
      <c r="E317" s="330">
        <v>1</v>
      </c>
      <c r="F317" s="331">
        <v>2</v>
      </c>
      <c r="G317" s="332" t="s">
        <v>187</v>
      </c>
      <c r="H317" s="355">
        <v>284</v>
      </c>
      <c r="I317" s="315">
        <v>0</v>
      </c>
      <c r="J317" s="315">
        <v>0</v>
      </c>
      <c r="K317" s="315">
        <v>0</v>
      </c>
      <c r="L317" s="315">
        <v>0</v>
      </c>
    </row>
    <row r="318" spans="1:12" ht="25.5" hidden="1" customHeight="1">
      <c r="A318" s="308">
        <v>3</v>
      </c>
      <c r="B318" s="310">
        <v>3</v>
      </c>
      <c r="C318" s="308">
        <v>1</v>
      </c>
      <c r="D318" s="309">
        <v>3</v>
      </c>
      <c r="E318" s="309"/>
      <c r="F318" s="311"/>
      <c r="G318" s="310" t="s">
        <v>188</v>
      </c>
      <c r="H318" s="355">
        <v>285</v>
      </c>
      <c r="I318" s="297">
        <f>I319</f>
        <v>0</v>
      </c>
      <c r="J318" s="374">
        <f>J319</f>
        <v>0</v>
      </c>
      <c r="K318" s="298">
        <f>K319</f>
        <v>0</v>
      </c>
      <c r="L318" s="298">
        <f>L319</f>
        <v>0</v>
      </c>
    </row>
    <row r="319" spans="1:12" ht="25.5" hidden="1" customHeight="1">
      <c r="A319" s="308">
        <v>3</v>
      </c>
      <c r="B319" s="332">
        <v>3</v>
      </c>
      <c r="C319" s="329">
        <v>1</v>
      </c>
      <c r="D319" s="330">
        <v>3</v>
      </c>
      <c r="E319" s="330">
        <v>1</v>
      </c>
      <c r="F319" s="331"/>
      <c r="G319" s="310" t="s">
        <v>188</v>
      </c>
      <c r="H319" s="355">
        <v>286</v>
      </c>
      <c r="I319" s="298">
        <f>I320+I321</f>
        <v>0</v>
      </c>
      <c r="J319" s="298">
        <f>J320+J321</f>
        <v>0</v>
      </c>
      <c r="K319" s="298">
        <f>K320+K321</f>
        <v>0</v>
      </c>
      <c r="L319" s="298">
        <f>L320+L321</f>
        <v>0</v>
      </c>
    </row>
    <row r="320" spans="1:12" ht="25.5" hidden="1" customHeight="1">
      <c r="A320" s="308">
        <v>3</v>
      </c>
      <c r="B320" s="310">
        <v>3</v>
      </c>
      <c r="C320" s="308">
        <v>1</v>
      </c>
      <c r="D320" s="309">
        <v>3</v>
      </c>
      <c r="E320" s="309">
        <v>1</v>
      </c>
      <c r="F320" s="311">
        <v>1</v>
      </c>
      <c r="G320" s="310" t="s">
        <v>189</v>
      </c>
      <c r="H320" s="355">
        <v>287</v>
      </c>
      <c r="I320" s="363">
        <v>0</v>
      </c>
      <c r="J320" s="363">
        <v>0</v>
      </c>
      <c r="K320" s="363">
        <v>0</v>
      </c>
      <c r="L320" s="362">
        <v>0</v>
      </c>
    </row>
    <row r="321" spans="1:12" ht="25.5" hidden="1" customHeight="1">
      <c r="A321" s="308">
        <v>3</v>
      </c>
      <c r="B321" s="310">
        <v>3</v>
      </c>
      <c r="C321" s="308">
        <v>1</v>
      </c>
      <c r="D321" s="309">
        <v>3</v>
      </c>
      <c r="E321" s="309">
        <v>1</v>
      </c>
      <c r="F321" s="311">
        <v>2</v>
      </c>
      <c r="G321" s="310" t="s">
        <v>190</v>
      </c>
      <c r="H321" s="355">
        <v>288</v>
      </c>
      <c r="I321" s="315">
        <v>0</v>
      </c>
      <c r="J321" s="315">
        <v>0</v>
      </c>
      <c r="K321" s="315">
        <v>0</v>
      </c>
      <c r="L321" s="315">
        <v>0</v>
      </c>
    </row>
    <row r="322" spans="1:12" hidden="1">
      <c r="A322" s="308">
        <v>3</v>
      </c>
      <c r="B322" s="310">
        <v>3</v>
      </c>
      <c r="C322" s="308">
        <v>1</v>
      </c>
      <c r="D322" s="309">
        <v>4</v>
      </c>
      <c r="E322" s="309"/>
      <c r="F322" s="311"/>
      <c r="G322" s="310" t="s">
        <v>191</v>
      </c>
      <c r="H322" s="355">
        <v>289</v>
      </c>
      <c r="I322" s="297">
        <f>I323</f>
        <v>0</v>
      </c>
      <c r="J322" s="374">
        <f>J323</f>
        <v>0</v>
      </c>
      <c r="K322" s="298">
        <f>K323</f>
        <v>0</v>
      </c>
      <c r="L322" s="298">
        <f>L323</f>
        <v>0</v>
      </c>
    </row>
    <row r="323" spans="1:12" hidden="1">
      <c r="A323" s="312">
        <v>3</v>
      </c>
      <c r="B323" s="308">
        <v>3</v>
      </c>
      <c r="C323" s="309">
        <v>1</v>
      </c>
      <c r="D323" s="309">
        <v>4</v>
      </c>
      <c r="E323" s="309">
        <v>1</v>
      </c>
      <c r="F323" s="311"/>
      <c r="G323" s="310" t="s">
        <v>191</v>
      </c>
      <c r="H323" s="355">
        <v>290</v>
      </c>
      <c r="I323" s="297">
        <f>SUM(I324:I325)</f>
        <v>0</v>
      </c>
      <c r="J323" s="297">
        <f>SUM(J324:J325)</f>
        <v>0</v>
      </c>
      <c r="K323" s="297">
        <f>SUM(K324:K325)</f>
        <v>0</v>
      </c>
      <c r="L323" s="297">
        <f>SUM(L324:L325)</f>
        <v>0</v>
      </c>
    </row>
    <row r="324" spans="1:12" hidden="1">
      <c r="A324" s="312">
        <v>3</v>
      </c>
      <c r="B324" s="308">
        <v>3</v>
      </c>
      <c r="C324" s="309">
        <v>1</v>
      </c>
      <c r="D324" s="309">
        <v>4</v>
      </c>
      <c r="E324" s="309">
        <v>1</v>
      </c>
      <c r="F324" s="311">
        <v>1</v>
      </c>
      <c r="G324" s="310" t="s">
        <v>192</v>
      </c>
      <c r="H324" s="355">
        <v>291</v>
      </c>
      <c r="I324" s="314">
        <v>0</v>
      </c>
      <c r="J324" s="315">
        <v>0</v>
      </c>
      <c r="K324" s="315">
        <v>0</v>
      </c>
      <c r="L324" s="314">
        <v>0</v>
      </c>
    </row>
    <row r="325" spans="1:12" hidden="1">
      <c r="A325" s="308">
        <v>3</v>
      </c>
      <c r="B325" s="309">
        <v>3</v>
      </c>
      <c r="C325" s="309">
        <v>1</v>
      </c>
      <c r="D325" s="309">
        <v>4</v>
      </c>
      <c r="E325" s="309">
        <v>1</v>
      </c>
      <c r="F325" s="311">
        <v>2</v>
      </c>
      <c r="G325" s="310" t="s">
        <v>193</v>
      </c>
      <c r="H325" s="355">
        <v>292</v>
      </c>
      <c r="I325" s="315">
        <v>0</v>
      </c>
      <c r="J325" s="363">
        <v>0</v>
      </c>
      <c r="K325" s="363">
        <v>0</v>
      </c>
      <c r="L325" s="362">
        <v>0</v>
      </c>
    </row>
    <row r="326" spans="1:12" hidden="1">
      <c r="A326" s="308">
        <v>3</v>
      </c>
      <c r="B326" s="309">
        <v>3</v>
      </c>
      <c r="C326" s="309">
        <v>1</v>
      </c>
      <c r="D326" s="309">
        <v>5</v>
      </c>
      <c r="E326" s="309"/>
      <c r="F326" s="311"/>
      <c r="G326" s="310" t="s">
        <v>194</v>
      </c>
      <c r="H326" s="355">
        <v>293</v>
      </c>
      <c r="I326" s="319">
        <f t="shared" ref="I326:L327" si="28">I327</f>
        <v>0</v>
      </c>
      <c r="J326" s="374">
        <f t="shared" si="28"/>
        <v>0</v>
      </c>
      <c r="K326" s="298">
        <f t="shared" si="28"/>
        <v>0</v>
      </c>
      <c r="L326" s="298">
        <f t="shared" si="28"/>
        <v>0</v>
      </c>
    </row>
    <row r="327" spans="1:12" hidden="1">
      <c r="A327" s="303">
        <v>3</v>
      </c>
      <c r="B327" s="330">
        <v>3</v>
      </c>
      <c r="C327" s="330">
        <v>1</v>
      </c>
      <c r="D327" s="330">
        <v>5</v>
      </c>
      <c r="E327" s="330">
        <v>1</v>
      </c>
      <c r="F327" s="331"/>
      <c r="G327" s="310" t="s">
        <v>194</v>
      </c>
      <c r="H327" s="355">
        <v>294</v>
      </c>
      <c r="I327" s="298">
        <f t="shared" si="28"/>
        <v>0</v>
      </c>
      <c r="J327" s="375">
        <f t="shared" si="28"/>
        <v>0</v>
      </c>
      <c r="K327" s="319">
        <f t="shared" si="28"/>
        <v>0</v>
      </c>
      <c r="L327" s="319">
        <f t="shared" si="28"/>
        <v>0</v>
      </c>
    </row>
    <row r="328" spans="1:12" hidden="1">
      <c r="A328" s="308">
        <v>3</v>
      </c>
      <c r="B328" s="309">
        <v>3</v>
      </c>
      <c r="C328" s="309">
        <v>1</v>
      </c>
      <c r="D328" s="309">
        <v>5</v>
      </c>
      <c r="E328" s="309">
        <v>1</v>
      </c>
      <c r="F328" s="311">
        <v>1</v>
      </c>
      <c r="G328" s="310" t="s">
        <v>343</v>
      </c>
      <c r="H328" s="355">
        <v>295</v>
      </c>
      <c r="I328" s="315">
        <v>0</v>
      </c>
      <c r="J328" s="363">
        <v>0</v>
      </c>
      <c r="K328" s="363">
        <v>0</v>
      </c>
      <c r="L328" s="362">
        <v>0</v>
      </c>
    </row>
    <row r="329" spans="1:12" hidden="1">
      <c r="A329" s="308">
        <v>3</v>
      </c>
      <c r="B329" s="309">
        <v>3</v>
      </c>
      <c r="C329" s="309">
        <v>1</v>
      </c>
      <c r="D329" s="309">
        <v>6</v>
      </c>
      <c r="E329" s="309"/>
      <c r="F329" s="311"/>
      <c r="G329" s="310" t="s">
        <v>167</v>
      </c>
      <c r="H329" s="355">
        <v>296</v>
      </c>
      <c r="I329" s="298">
        <f t="shared" ref="I329:L330" si="29">I330</f>
        <v>0</v>
      </c>
      <c r="J329" s="374">
        <f t="shared" si="29"/>
        <v>0</v>
      </c>
      <c r="K329" s="298">
        <f t="shared" si="29"/>
        <v>0</v>
      </c>
      <c r="L329" s="298">
        <f t="shared" si="29"/>
        <v>0</v>
      </c>
    </row>
    <row r="330" spans="1:12" hidden="1">
      <c r="A330" s="308">
        <v>3</v>
      </c>
      <c r="B330" s="309">
        <v>3</v>
      </c>
      <c r="C330" s="309">
        <v>1</v>
      </c>
      <c r="D330" s="309">
        <v>6</v>
      </c>
      <c r="E330" s="309">
        <v>1</v>
      </c>
      <c r="F330" s="311"/>
      <c r="G330" s="310" t="s">
        <v>167</v>
      </c>
      <c r="H330" s="355">
        <v>297</v>
      </c>
      <c r="I330" s="297">
        <f t="shared" si="29"/>
        <v>0</v>
      </c>
      <c r="J330" s="374">
        <f t="shared" si="29"/>
        <v>0</v>
      </c>
      <c r="K330" s="298">
        <f t="shared" si="29"/>
        <v>0</v>
      </c>
      <c r="L330" s="298">
        <f t="shared" si="29"/>
        <v>0</v>
      </c>
    </row>
    <row r="331" spans="1:12" hidden="1">
      <c r="A331" s="308">
        <v>3</v>
      </c>
      <c r="B331" s="309">
        <v>3</v>
      </c>
      <c r="C331" s="309">
        <v>1</v>
      </c>
      <c r="D331" s="309">
        <v>6</v>
      </c>
      <c r="E331" s="309">
        <v>1</v>
      </c>
      <c r="F331" s="311">
        <v>1</v>
      </c>
      <c r="G331" s="310" t="s">
        <v>167</v>
      </c>
      <c r="H331" s="355">
        <v>298</v>
      </c>
      <c r="I331" s="363">
        <v>0</v>
      </c>
      <c r="J331" s="363">
        <v>0</v>
      </c>
      <c r="K331" s="363">
        <v>0</v>
      </c>
      <c r="L331" s="362">
        <v>0</v>
      </c>
    </row>
    <row r="332" spans="1:12" hidden="1">
      <c r="A332" s="308">
        <v>3</v>
      </c>
      <c r="B332" s="309">
        <v>3</v>
      </c>
      <c r="C332" s="309">
        <v>1</v>
      </c>
      <c r="D332" s="309">
        <v>7</v>
      </c>
      <c r="E332" s="309"/>
      <c r="F332" s="311"/>
      <c r="G332" s="310" t="s">
        <v>195</v>
      </c>
      <c r="H332" s="355">
        <v>299</v>
      </c>
      <c r="I332" s="297">
        <f>I333</f>
        <v>0</v>
      </c>
      <c r="J332" s="374">
        <f>J333</f>
        <v>0</v>
      </c>
      <c r="K332" s="298">
        <f>K333</f>
        <v>0</v>
      </c>
      <c r="L332" s="298">
        <f>L333</f>
        <v>0</v>
      </c>
    </row>
    <row r="333" spans="1:12" hidden="1">
      <c r="A333" s="308">
        <v>3</v>
      </c>
      <c r="B333" s="309">
        <v>3</v>
      </c>
      <c r="C333" s="309">
        <v>1</v>
      </c>
      <c r="D333" s="309">
        <v>7</v>
      </c>
      <c r="E333" s="309">
        <v>1</v>
      </c>
      <c r="F333" s="311"/>
      <c r="G333" s="310" t="s">
        <v>195</v>
      </c>
      <c r="H333" s="355">
        <v>300</v>
      </c>
      <c r="I333" s="297">
        <f>I334+I335</f>
        <v>0</v>
      </c>
      <c r="J333" s="297">
        <f>J334+J335</f>
        <v>0</v>
      </c>
      <c r="K333" s="297">
        <f>K334+K335</f>
        <v>0</v>
      </c>
      <c r="L333" s="297">
        <f>L334+L335</f>
        <v>0</v>
      </c>
    </row>
    <row r="334" spans="1:12" ht="25.5" hidden="1" customHeight="1">
      <c r="A334" s="308">
        <v>3</v>
      </c>
      <c r="B334" s="309">
        <v>3</v>
      </c>
      <c r="C334" s="309">
        <v>1</v>
      </c>
      <c r="D334" s="309">
        <v>7</v>
      </c>
      <c r="E334" s="309">
        <v>1</v>
      </c>
      <c r="F334" s="311">
        <v>1</v>
      </c>
      <c r="G334" s="310" t="s">
        <v>196</v>
      </c>
      <c r="H334" s="355">
        <v>301</v>
      </c>
      <c r="I334" s="363">
        <v>0</v>
      </c>
      <c r="J334" s="363">
        <v>0</v>
      </c>
      <c r="K334" s="363">
        <v>0</v>
      </c>
      <c r="L334" s="362">
        <v>0</v>
      </c>
    </row>
    <row r="335" spans="1:12" ht="25.5" hidden="1" customHeight="1">
      <c r="A335" s="308">
        <v>3</v>
      </c>
      <c r="B335" s="309">
        <v>3</v>
      </c>
      <c r="C335" s="309">
        <v>1</v>
      </c>
      <c r="D335" s="309">
        <v>7</v>
      </c>
      <c r="E335" s="309">
        <v>1</v>
      </c>
      <c r="F335" s="311">
        <v>2</v>
      </c>
      <c r="G335" s="310" t="s">
        <v>197</v>
      </c>
      <c r="H335" s="355">
        <v>302</v>
      </c>
      <c r="I335" s="315">
        <v>0</v>
      </c>
      <c r="J335" s="315">
        <v>0</v>
      </c>
      <c r="K335" s="315">
        <v>0</v>
      </c>
      <c r="L335" s="315">
        <v>0</v>
      </c>
    </row>
    <row r="336" spans="1:12" ht="38.25" hidden="1" customHeight="1">
      <c r="A336" s="308">
        <v>3</v>
      </c>
      <c r="B336" s="309">
        <v>3</v>
      </c>
      <c r="C336" s="309">
        <v>2</v>
      </c>
      <c r="D336" s="309"/>
      <c r="E336" s="309"/>
      <c r="F336" s="311"/>
      <c r="G336" s="310" t="s">
        <v>198</v>
      </c>
      <c r="H336" s="355">
        <v>303</v>
      </c>
      <c r="I336" s="297">
        <f>SUM(I337+I346+I350+I354+I358+I361+I364)</f>
        <v>0</v>
      </c>
      <c r="J336" s="374">
        <f>SUM(J337+J346+J350+J354+J358+J361+J364)</f>
        <v>0</v>
      </c>
      <c r="K336" s="298">
        <f>SUM(K337+K346+K350+K354+K358+K361+K364)</f>
        <v>0</v>
      </c>
      <c r="L336" s="298">
        <f>SUM(L337+L346+L350+L354+L358+L361+L364)</f>
        <v>0</v>
      </c>
    </row>
    <row r="337" spans="1:15" hidden="1">
      <c r="A337" s="308">
        <v>3</v>
      </c>
      <c r="B337" s="309">
        <v>3</v>
      </c>
      <c r="C337" s="309">
        <v>2</v>
      </c>
      <c r="D337" s="309">
        <v>1</v>
      </c>
      <c r="E337" s="309"/>
      <c r="F337" s="311"/>
      <c r="G337" s="310" t="s">
        <v>150</v>
      </c>
      <c r="H337" s="355">
        <v>304</v>
      </c>
      <c r="I337" s="297">
        <f>I338</f>
        <v>0</v>
      </c>
      <c r="J337" s="374">
        <f>J338</f>
        <v>0</v>
      </c>
      <c r="K337" s="298">
        <f>K338</f>
        <v>0</v>
      </c>
      <c r="L337" s="298">
        <f>L338</f>
        <v>0</v>
      </c>
    </row>
    <row r="338" spans="1:15" hidden="1">
      <c r="A338" s="312">
        <v>3</v>
      </c>
      <c r="B338" s="308">
        <v>3</v>
      </c>
      <c r="C338" s="309">
        <v>2</v>
      </c>
      <c r="D338" s="310">
        <v>1</v>
      </c>
      <c r="E338" s="308">
        <v>1</v>
      </c>
      <c r="F338" s="311"/>
      <c r="G338" s="310" t="s">
        <v>150</v>
      </c>
      <c r="H338" s="355">
        <v>305</v>
      </c>
      <c r="I338" s="297">
        <f>SUM(I339:I339)</f>
        <v>0</v>
      </c>
      <c r="J338" s="297">
        <f>SUM(J339:J339)</f>
        <v>0</v>
      </c>
      <c r="K338" s="297">
        <f>SUM(K339:K339)</f>
        <v>0</v>
      </c>
      <c r="L338" s="297">
        <f>SUM(L339:L339)</f>
        <v>0</v>
      </c>
      <c r="M338" s="376"/>
      <c r="N338" s="376"/>
      <c r="O338" s="376"/>
    </row>
    <row r="339" spans="1:15" hidden="1">
      <c r="A339" s="312">
        <v>3</v>
      </c>
      <c r="B339" s="308">
        <v>3</v>
      </c>
      <c r="C339" s="309">
        <v>2</v>
      </c>
      <c r="D339" s="310">
        <v>1</v>
      </c>
      <c r="E339" s="308">
        <v>1</v>
      </c>
      <c r="F339" s="311">
        <v>1</v>
      </c>
      <c r="G339" s="310" t="s">
        <v>151</v>
      </c>
      <c r="H339" s="355">
        <v>306</v>
      </c>
      <c r="I339" s="363">
        <v>0</v>
      </c>
      <c r="J339" s="363">
        <v>0</v>
      </c>
      <c r="K339" s="363">
        <v>0</v>
      </c>
      <c r="L339" s="362">
        <v>0</v>
      </c>
    </row>
    <row r="340" spans="1:15" hidden="1">
      <c r="A340" s="312">
        <v>3</v>
      </c>
      <c r="B340" s="308">
        <v>3</v>
      </c>
      <c r="C340" s="309">
        <v>2</v>
      </c>
      <c r="D340" s="310">
        <v>1</v>
      </c>
      <c r="E340" s="308">
        <v>2</v>
      </c>
      <c r="F340" s="311"/>
      <c r="G340" s="332" t="s">
        <v>172</v>
      </c>
      <c r="H340" s="355">
        <v>307</v>
      </c>
      <c r="I340" s="297">
        <f>SUM(I341:I342)</f>
        <v>0</v>
      </c>
      <c r="J340" s="297">
        <f>SUM(J341:J342)</f>
        <v>0</v>
      </c>
      <c r="K340" s="297">
        <f>SUM(K341:K342)</f>
        <v>0</v>
      </c>
      <c r="L340" s="297">
        <f>SUM(L341:L342)</f>
        <v>0</v>
      </c>
    </row>
    <row r="341" spans="1:15" hidden="1">
      <c r="A341" s="312">
        <v>3</v>
      </c>
      <c r="B341" s="308">
        <v>3</v>
      </c>
      <c r="C341" s="309">
        <v>2</v>
      </c>
      <c r="D341" s="310">
        <v>1</v>
      </c>
      <c r="E341" s="308">
        <v>2</v>
      </c>
      <c r="F341" s="311">
        <v>1</v>
      </c>
      <c r="G341" s="332" t="s">
        <v>153</v>
      </c>
      <c r="H341" s="355">
        <v>308</v>
      </c>
      <c r="I341" s="363">
        <v>0</v>
      </c>
      <c r="J341" s="363">
        <v>0</v>
      </c>
      <c r="K341" s="363">
        <v>0</v>
      </c>
      <c r="L341" s="362">
        <v>0</v>
      </c>
    </row>
    <row r="342" spans="1:15" hidden="1">
      <c r="A342" s="312">
        <v>3</v>
      </c>
      <c r="B342" s="308">
        <v>3</v>
      </c>
      <c r="C342" s="309">
        <v>2</v>
      </c>
      <c r="D342" s="310">
        <v>1</v>
      </c>
      <c r="E342" s="308">
        <v>2</v>
      </c>
      <c r="F342" s="311">
        <v>2</v>
      </c>
      <c r="G342" s="332" t="s">
        <v>154</v>
      </c>
      <c r="H342" s="355">
        <v>309</v>
      </c>
      <c r="I342" s="315">
        <v>0</v>
      </c>
      <c r="J342" s="315">
        <v>0</v>
      </c>
      <c r="K342" s="315">
        <v>0</v>
      </c>
      <c r="L342" s="315">
        <v>0</v>
      </c>
    </row>
    <row r="343" spans="1:15" hidden="1">
      <c r="A343" s="312">
        <v>3</v>
      </c>
      <c r="B343" s="308">
        <v>3</v>
      </c>
      <c r="C343" s="309">
        <v>2</v>
      </c>
      <c r="D343" s="310">
        <v>1</v>
      </c>
      <c r="E343" s="308">
        <v>3</v>
      </c>
      <c r="F343" s="311"/>
      <c r="G343" s="332" t="s">
        <v>155</v>
      </c>
      <c r="H343" s="355">
        <v>310</v>
      </c>
      <c r="I343" s="297">
        <f>SUM(I344:I345)</f>
        <v>0</v>
      </c>
      <c r="J343" s="297">
        <f>SUM(J344:J345)</f>
        <v>0</v>
      </c>
      <c r="K343" s="297">
        <f>SUM(K344:K345)</f>
        <v>0</v>
      </c>
      <c r="L343" s="297">
        <f>SUM(L344:L345)</f>
        <v>0</v>
      </c>
    </row>
    <row r="344" spans="1:15" hidden="1">
      <c r="A344" s="312">
        <v>3</v>
      </c>
      <c r="B344" s="308">
        <v>3</v>
      </c>
      <c r="C344" s="309">
        <v>2</v>
      </c>
      <c r="D344" s="310">
        <v>1</v>
      </c>
      <c r="E344" s="308">
        <v>3</v>
      </c>
      <c r="F344" s="311">
        <v>1</v>
      </c>
      <c r="G344" s="332" t="s">
        <v>156</v>
      </c>
      <c r="H344" s="355">
        <v>311</v>
      </c>
      <c r="I344" s="315">
        <v>0</v>
      </c>
      <c r="J344" s="315">
        <v>0</v>
      </c>
      <c r="K344" s="315">
        <v>0</v>
      </c>
      <c r="L344" s="315">
        <v>0</v>
      </c>
    </row>
    <row r="345" spans="1:15" hidden="1">
      <c r="A345" s="312">
        <v>3</v>
      </c>
      <c r="B345" s="308">
        <v>3</v>
      </c>
      <c r="C345" s="309">
        <v>2</v>
      </c>
      <c r="D345" s="310">
        <v>1</v>
      </c>
      <c r="E345" s="308">
        <v>3</v>
      </c>
      <c r="F345" s="311">
        <v>2</v>
      </c>
      <c r="G345" s="332" t="s">
        <v>173</v>
      </c>
      <c r="H345" s="355">
        <v>312</v>
      </c>
      <c r="I345" s="333">
        <v>0</v>
      </c>
      <c r="J345" s="377">
        <v>0</v>
      </c>
      <c r="K345" s="333">
        <v>0</v>
      </c>
      <c r="L345" s="333">
        <v>0</v>
      </c>
    </row>
    <row r="346" spans="1:15" hidden="1">
      <c r="A346" s="320">
        <v>3</v>
      </c>
      <c r="B346" s="320">
        <v>3</v>
      </c>
      <c r="C346" s="329">
        <v>2</v>
      </c>
      <c r="D346" s="332">
        <v>2</v>
      </c>
      <c r="E346" s="329"/>
      <c r="F346" s="331"/>
      <c r="G346" s="332" t="s">
        <v>185</v>
      </c>
      <c r="H346" s="355">
        <v>313</v>
      </c>
      <c r="I346" s="325">
        <f>I347</f>
        <v>0</v>
      </c>
      <c r="J346" s="378">
        <f>J347</f>
        <v>0</v>
      </c>
      <c r="K346" s="326">
        <f>K347</f>
        <v>0</v>
      </c>
      <c r="L346" s="326">
        <f>L347</f>
        <v>0</v>
      </c>
    </row>
    <row r="347" spans="1:15" hidden="1">
      <c r="A347" s="312">
        <v>3</v>
      </c>
      <c r="B347" s="312">
        <v>3</v>
      </c>
      <c r="C347" s="308">
        <v>2</v>
      </c>
      <c r="D347" s="310">
        <v>2</v>
      </c>
      <c r="E347" s="308">
        <v>1</v>
      </c>
      <c r="F347" s="311"/>
      <c r="G347" s="332" t="s">
        <v>185</v>
      </c>
      <c r="H347" s="355">
        <v>314</v>
      </c>
      <c r="I347" s="297">
        <f>SUM(I348:I349)</f>
        <v>0</v>
      </c>
      <c r="J347" s="338">
        <f>SUM(J348:J349)</f>
        <v>0</v>
      </c>
      <c r="K347" s="298">
        <f>SUM(K348:K349)</f>
        <v>0</v>
      </c>
      <c r="L347" s="298">
        <f>SUM(L348:L349)</f>
        <v>0</v>
      </c>
    </row>
    <row r="348" spans="1:15" ht="25.5" hidden="1" customHeight="1">
      <c r="A348" s="312">
        <v>3</v>
      </c>
      <c r="B348" s="312">
        <v>3</v>
      </c>
      <c r="C348" s="308">
        <v>2</v>
      </c>
      <c r="D348" s="310">
        <v>2</v>
      </c>
      <c r="E348" s="312">
        <v>1</v>
      </c>
      <c r="F348" s="343">
        <v>1</v>
      </c>
      <c r="G348" s="310" t="s">
        <v>186</v>
      </c>
      <c r="H348" s="355">
        <v>315</v>
      </c>
      <c r="I348" s="315">
        <v>0</v>
      </c>
      <c r="J348" s="315">
        <v>0</v>
      </c>
      <c r="K348" s="315">
        <v>0</v>
      </c>
      <c r="L348" s="315">
        <v>0</v>
      </c>
    </row>
    <row r="349" spans="1:15" hidden="1">
      <c r="A349" s="320">
        <v>3</v>
      </c>
      <c r="B349" s="320">
        <v>3</v>
      </c>
      <c r="C349" s="321">
        <v>2</v>
      </c>
      <c r="D349" s="322">
        <v>2</v>
      </c>
      <c r="E349" s="323">
        <v>1</v>
      </c>
      <c r="F349" s="352">
        <v>2</v>
      </c>
      <c r="G349" s="323" t="s">
        <v>187</v>
      </c>
      <c r="H349" s="355">
        <v>316</v>
      </c>
      <c r="I349" s="315">
        <v>0</v>
      </c>
      <c r="J349" s="315">
        <v>0</v>
      </c>
      <c r="K349" s="315">
        <v>0</v>
      </c>
      <c r="L349" s="315">
        <v>0</v>
      </c>
    </row>
    <row r="350" spans="1:15" ht="25.5" hidden="1" customHeight="1">
      <c r="A350" s="312">
        <v>3</v>
      </c>
      <c r="B350" s="312">
        <v>3</v>
      </c>
      <c r="C350" s="308">
        <v>2</v>
      </c>
      <c r="D350" s="309">
        <v>3</v>
      </c>
      <c r="E350" s="310"/>
      <c r="F350" s="343"/>
      <c r="G350" s="310" t="s">
        <v>188</v>
      </c>
      <c r="H350" s="355">
        <v>317</v>
      </c>
      <c r="I350" s="297">
        <f>I351</f>
        <v>0</v>
      </c>
      <c r="J350" s="338">
        <f>J351</f>
        <v>0</v>
      </c>
      <c r="K350" s="298">
        <f>K351</f>
        <v>0</v>
      </c>
      <c r="L350" s="298">
        <f>L351</f>
        <v>0</v>
      </c>
    </row>
    <row r="351" spans="1:15" ht="25.5" hidden="1" customHeight="1">
      <c r="A351" s="312">
        <v>3</v>
      </c>
      <c r="B351" s="312">
        <v>3</v>
      </c>
      <c r="C351" s="308">
        <v>2</v>
      </c>
      <c r="D351" s="309">
        <v>3</v>
      </c>
      <c r="E351" s="310">
        <v>1</v>
      </c>
      <c r="F351" s="343"/>
      <c r="G351" s="310" t="s">
        <v>188</v>
      </c>
      <c r="H351" s="355">
        <v>318</v>
      </c>
      <c r="I351" s="297">
        <f>I352+I353</f>
        <v>0</v>
      </c>
      <c r="J351" s="297">
        <f>J352+J353</f>
        <v>0</v>
      </c>
      <c r="K351" s="297">
        <f>K352+K353</f>
        <v>0</v>
      </c>
      <c r="L351" s="297">
        <f>L352+L353</f>
        <v>0</v>
      </c>
    </row>
    <row r="352" spans="1:15" ht="25.5" hidden="1" customHeight="1">
      <c r="A352" s="312">
        <v>3</v>
      </c>
      <c r="B352" s="312">
        <v>3</v>
      </c>
      <c r="C352" s="308">
        <v>2</v>
      </c>
      <c r="D352" s="309">
        <v>3</v>
      </c>
      <c r="E352" s="310">
        <v>1</v>
      </c>
      <c r="F352" s="343">
        <v>1</v>
      </c>
      <c r="G352" s="310" t="s">
        <v>189</v>
      </c>
      <c r="H352" s="355">
        <v>319</v>
      </c>
      <c r="I352" s="363">
        <v>0</v>
      </c>
      <c r="J352" s="363">
        <v>0</v>
      </c>
      <c r="K352" s="363">
        <v>0</v>
      </c>
      <c r="L352" s="362">
        <v>0</v>
      </c>
    </row>
    <row r="353" spans="1:12" ht="25.5" hidden="1" customHeight="1">
      <c r="A353" s="312">
        <v>3</v>
      </c>
      <c r="B353" s="312">
        <v>3</v>
      </c>
      <c r="C353" s="308">
        <v>2</v>
      </c>
      <c r="D353" s="309">
        <v>3</v>
      </c>
      <c r="E353" s="310">
        <v>1</v>
      </c>
      <c r="F353" s="343">
        <v>2</v>
      </c>
      <c r="G353" s="310" t="s">
        <v>190</v>
      </c>
      <c r="H353" s="355">
        <v>320</v>
      </c>
      <c r="I353" s="315">
        <v>0</v>
      </c>
      <c r="J353" s="315">
        <v>0</v>
      </c>
      <c r="K353" s="315">
        <v>0</v>
      </c>
      <c r="L353" s="315">
        <v>0</v>
      </c>
    </row>
    <row r="354" spans="1:12" hidden="1">
      <c r="A354" s="312">
        <v>3</v>
      </c>
      <c r="B354" s="312">
        <v>3</v>
      </c>
      <c r="C354" s="308">
        <v>2</v>
      </c>
      <c r="D354" s="309">
        <v>4</v>
      </c>
      <c r="E354" s="309"/>
      <c r="F354" s="311"/>
      <c r="G354" s="310" t="s">
        <v>191</v>
      </c>
      <c r="H354" s="355">
        <v>321</v>
      </c>
      <c r="I354" s="297">
        <f>I355</f>
        <v>0</v>
      </c>
      <c r="J354" s="338">
        <f>J355</f>
        <v>0</v>
      </c>
      <c r="K354" s="298">
        <f>K355</f>
        <v>0</v>
      </c>
      <c r="L354" s="298">
        <f>L355</f>
        <v>0</v>
      </c>
    </row>
    <row r="355" spans="1:12" hidden="1">
      <c r="A355" s="328">
        <v>3</v>
      </c>
      <c r="B355" s="328">
        <v>3</v>
      </c>
      <c r="C355" s="303">
        <v>2</v>
      </c>
      <c r="D355" s="301">
        <v>4</v>
      </c>
      <c r="E355" s="301">
        <v>1</v>
      </c>
      <c r="F355" s="304"/>
      <c r="G355" s="310" t="s">
        <v>191</v>
      </c>
      <c r="H355" s="355">
        <v>322</v>
      </c>
      <c r="I355" s="318">
        <f>SUM(I356:I357)</f>
        <v>0</v>
      </c>
      <c r="J355" s="340">
        <f>SUM(J356:J357)</f>
        <v>0</v>
      </c>
      <c r="K355" s="319">
        <f>SUM(K356:K357)</f>
        <v>0</v>
      </c>
      <c r="L355" s="319">
        <f>SUM(L356:L357)</f>
        <v>0</v>
      </c>
    </row>
    <row r="356" spans="1:12" hidden="1">
      <c r="A356" s="312">
        <v>3</v>
      </c>
      <c r="B356" s="312">
        <v>3</v>
      </c>
      <c r="C356" s="308">
        <v>2</v>
      </c>
      <c r="D356" s="309">
        <v>4</v>
      </c>
      <c r="E356" s="309">
        <v>1</v>
      </c>
      <c r="F356" s="311">
        <v>1</v>
      </c>
      <c r="G356" s="310" t="s">
        <v>192</v>
      </c>
      <c r="H356" s="355">
        <v>323</v>
      </c>
      <c r="I356" s="315">
        <v>0</v>
      </c>
      <c r="J356" s="315">
        <v>0</v>
      </c>
      <c r="K356" s="315">
        <v>0</v>
      </c>
      <c r="L356" s="315">
        <v>0</v>
      </c>
    </row>
    <row r="357" spans="1:12" hidden="1">
      <c r="A357" s="312">
        <v>3</v>
      </c>
      <c r="B357" s="312">
        <v>3</v>
      </c>
      <c r="C357" s="308">
        <v>2</v>
      </c>
      <c r="D357" s="309">
        <v>4</v>
      </c>
      <c r="E357" s="309">
        <v>1</v>
      </c>
      <c r="F357" s="311">
        <v>2</v>
      </c>
      <c r="G357" s="310" t="s">
        <v>199</v>
      </c>
      <c r="H357" s="355">
        <v>324</v>
      </c>
      <c r="I357" s="315">
        <v>0</v>
      </c>
      <c r="J357" s="315">
        <v>0</v>
      </c>
      <c r="K357" s="315">
        <v>0</v>
      </c>
      <c r="L357" s="315">
        <v>0</v>
      </c>
    </row>
    <row r="358" spans="1:12" hidden="1">
      <c r="A358" s="312">
        <v>3</v>
      </c>
      <c r="B358" s="312">
        <v>3</v>
      </c>
      <c r="C358" s="308">
        <v>2</v>
      </c>
      <c r="D358" s="309">
        <v>5</v>
      </c>
      <c r="E358" s="309"/>
      <c r="F358" s="311"/>
      <c r="G358" s="310" t="s">
        <v>194</v>
      </c>
      <c r="H358" s="355">
        <v>325</v>
      </c>
      <c r="I358" s="297">
        <f t="shared" ref="I358:L359" si="30">I359</f>
        <v>0</v>
      </c>
      <c r="J358" s="338">
        <f t="shared" si="30"/>
        <v>0</v>
      </c>
      <c r="K358" s="298">
        <f t="shared" si="30"/>
        <v>0</v>
      </c>
      <c r="L358" s="298">
        <f t="shared" si="30"/>
        <v>0</v>
      </c>
    </row>
    <row r="359" spans="1:12" hidden="1">
      <c r="A359" s="328">
        <v>3</v>
      </c>
      <c r="B359" s="328">
        <v>3</v>
      </c>
      <c r="C359" s="303">
        <v>2</v>
      </c>
      <c r="D359" s="301">
        <v>5</v>
      </c>
      <c r="E359" s="301">
        <v>1</v>
      </c>
      <c r="F359" s="304"/>
      <c r="G359" s="310" t="s">
        <v>194</v>
      </c>
      <c r="H359" s="355">
        <v>326</v>
      </c>
      <c r="I359" s="318">
        <f t="shared" si="30"/>
        <v>0</v>
      </c>
      <c r="J359" s="340">
        <f t="shared" si="30"/>
        <v>0</v>
      </c>
      <c r="K359" s="319">
        <f t="shared" si="30"/>
        <v>0</v>
      </c>
      <c r="L359" s="319">
        <f t="shared" si="30"/>
        <v>0</v>
      </c>
    </row>
    <row r="360" spans="1:12" hidden="1">
      <c r="A360" s="312">
        <v>3</v>
      </c>
      <c r="B360" s="312">
        <v>3</v>
      </c>
      <c r="C360" s="308">
        <v>2</v>
      </c>
      <c r="D360" s="309">
        <v>5</v>
      </c>
      <c r="E360" s="309">
        <v>1</v>
      </c>
      <c r="F360" s="311">
        <v>1</v>
      </c>
      <c r="G360" s="310" t="s">
        <v>194</v>
      </c>
      <c r="H360" s="355">
        <v>327</v>
      </c>
      <c r="I360" s="363">
        <v>0</v>
      </c>
      <c r="J360" s="363">
        <v>0</v>
      </c>
      <c r="K360" s="363">
        <v>0</v>
      </c>
      <c r="L360" s="362">
        <v>0</v>
      </c>
    </row>
    <row r="361" spans="1:12" hidden="1">
      <c r="A361" s="312">
        <v>3</v>
      </c>
      <c r="B361" s="312">
        <v>3</v>
      </c>
      <c r="C361" s="308">
        <v>2</v>
      </c>
      <c r="D361" s="309">
        <v>6</v>
      </c>
      <c r="E361" s="309"/>
      <c r="F361" s="311"/>
      <c r="G361" s="310" t="s">
        <v>167</v>
      </c>
      <c r="H361" s="355">
        <v>328</v>
      </c>
      <c r="I361" s="297">
        <f t="shared" ref="I361:L362" si="31">I362</f>
        <v>0</v>
      </c>
      <c r="J361" s="338">
        <f t="shared" si="31"/>
        <v>0</v>
      </c>
      <c r="K361" s="298">
        <f t="shared" si="31"/>
        <v>0</v>
      </c>
      <c r="L361" s="298">
        <f t="shared" si="31"/>
        <v>0</v>
      </c>
    </row>
    <row r="362" spans="1:12" hidden="1">
      <c r="A362" s="312">
        <v>3</v>
      </c>
      <c r="B362" s="312">
        <v>3</v>
      </c>
      <c r="C362" s="308">
        <v>2</v>
      </c>
      <c r="D362" s="309">
        <v>6</v>
      </c>
      <c r="E362" s="309">
        <v>1</v>
      </c>
      <c r="F362" s="311"/>
      <c r="G362" s="310" t="s">
        <v>167</v>
      </c>
      <c r="H362" s="355">
        <v>329</v>
      </c>
      <c r="I362" s="297">
        <f t="shared" si="31"/>
        <v>0</v>
      </c>
      <c r="J362" s="338">
        <f t="shared" si="31"/>
        <v>0</v>
      </c>
      <c r="K362" s="298">
        <f t="shared" si="31"/>
        <v>0</v>
      </c>
      <c r="L362" s="298">
        <f t="shared" si="31"/>
        <v>0</v>
      </c>
    </row>
    <row r="363" spans="1:12" hidden="1">
      <c r="A363" s="320">
        <v>3</v>
      </c>
      <c r="B363" s="320">
        <v>3</v>
      </c>
      <c r="C363" s="321">
        <v>2</v>
      </c>
      <c r="D363" s="322">
        <v>6</v>
      </c>
      <c r="E363" s="322">
        <v>1</v>
      </c>
      <c r="F363" s="324">
        <v>1</v>
      </c>
      <c r="G363" s="323" t="s">
        <v>167</v>
      </c>
      <c r="H363" s="355">
        <v>330</v>
      </c>
      <c r="I363" s="363">
        <v>0</v>
      </c>
      <c r="J363" s="363">
        <v>0</v>
      </c>
      <c r="K363" s="363">
        <v>0</v>
      </c>
      <c r="L363" s="362">
        <v>0</v>
      </c>
    </row>
    <row r="364" spans="1:12" hidden="1">
      <c r="A364" s="312">
        <v>3</v>
      </c>
      <c r="B364" s="312">
        <v>3</v>
      </c>
      <c r="C364" s="308">
        <v>2</v>
      </c>
      <c r="D364" s="309">
        <v>7</v>
      </c>
      <c r="E364" s="309"/>
      <c r="F364" s="311"/>
      <c r="G364" s="310" t="s">
        <v>195</v>
      </c>
      <c r="H364" s="355">
        <v>331</v>
      </c>
      <c r="I364" s="297">
        <f>I365</f>
        <v>0</v>
      </c>
      <c r="J364" s="338">
        <f>J365</f>
        <v>0</v>
      </c>
      <c r="K364" s="298">
        <f>K365</f>
        <v>0</v>
      </c>
      <c r="L364" s="298">
        <f>L365</f>
        <v>0</v>
      </c>
    </row>
    <row r="365" spans="1:12" hidden="1">
      <c r="A365" s="320">
        <v>3</v>
      </c>
      <c r="B365" s="320">
        <v>3</v>
      </c>
      <c r="C365" s="321">
        <v>2</v>
      </c>
      <c r="D365" s="322">
        <v>7</v>
      </c>
      <c r="E365" s="322">
        <v>1</v>
      </c>
      <c r="F365" s="324"/>
      <c r="G365" s="310" t="s">
        <v>195</v>
      </c>
      <c r="H365" s="355">
        <v>332</v>
      </c>
      <c r="I365" s="297">
        <f>SUM(I366:I367)</f>
        <v>0</v>
      </c>
      <c r="J365" s="297">
        <f>SUM(J366:J367)</f>
        <v>0</v>
      </c>
      <c r="K365" s="297">
        <f>SUM(K366:K367)</f>
        <v>0</v>
      </c>
      <c r="L365" s="297">
        <f>SUM(L366:L367)</f>
        <v>0</v>
      </c>
    </row>
    <row r="366" spans="1:12" ht="25.5" hidden="1" customHeight="1">
      <c r="A366" s="312">
        <v>3</v>
      </c>
      <c r="B366" s="312">
        <v>3</v>
      </c>
      <c r="C366" s="308">
        <v>2</v>
      </c>
      <c r="D366" s="309">
        <v>7</v>
      </c>
      <c r="E366" s="309">
        <v>1</v>
      </c>
      <c r="F366" s="311">
        <v>1</v>
      </c>
      <c r="G366" s="310" t="s">
        <v>196</v>
      </c>
      <c r="H366" s="355">
        <v>333</v>
      </c>
      <c r="I366" s="363">
        <v>0</v>
      </c>
      <c r="J366" s="363">
        <v>0</v>
      </c>
      <c r="K366" s="363">
        <v>0</v>
      </c>
      <c r="L366" s="362">
        <v>0</v>
      </c>
    </row>
    <row r="367" spans="1:12" ht="25.5" hidden="1" customHeight="1">
      <c r="A367" s="312">
        <v>3</v>
      </c>
      <c r="B367" s="312">
        <v>3</v>
      </c>
      <c r="C367" s="308">
        <v>2</v>
      </c>
      <c r="D367" s="309">
        <v>7</v>
      </c>
      <c r="E367" s="309">
        <v>1</v>
      </c>
      <c r="F367" s="311">
        <v>2</v>
      </c>
      <c r="G367" s="310" t="s">
        <v>197</v>
      </c>
      <c r="H367" s="355">
        <v>334</v>
      </c>
      <c r="I367" s="315">
        <v>0</v>
      </c>
      <c r="J367" s="315">
        <v>0</v>
      </c>
      <c r="K367" s="315">
        <v>0</v>
      </c>
      <c r="L367" s="315">
        <v>0</v>
      </c>
    </row>
    <row r="368" spans="1:12">
      <c r="A368" s="277"/>
      <c r="B368" s="277"/>
      <c r="C368" s="278"/>
      <c r="D368" s="379"/>
      <c r="E368" s="380"/>
      <c r="F368" s="381"/>
      <c r="G368" s="382" t="s">
        <v>344</v>
      </c>
      <c r="H368" s="355">
        <v>335</v>
      </c>
      <c r="I368" s="349">
        <f>SUM(I34+I184)</f>
        <v>154436</v>
      </c>
      <c r="J368" s="349">
        <f>SUM(J34+J184)</f>
        <v>24036</v>
      </c>
      <c r="K368" s="349">
        <f>SUM(K34+K184)</f>
        <v>0</v>
      </c>
      <c r="L368" s="349">
        <f>SUM(L34+L184)</f>
        <v>0</v>
      </c>
    </row>
    <row r="369" spans="1:12">
      <c r="G369" s="299"/>
      <c r="H369" s="288"/>
      <c r="I369" s="383"/>
      <c r="J369" s="384"/>
      <c r="K369" s="384"/>
      <c r="L369" s="384"/>
    </row>
    <row r="370" spans="1:12">
      <c r="D370" s="629" t="s">
        <v>200</v>
      </c>
      <c r="E370" s="629"/>
      <c r="F370" s="629"/>
      <c r="G370" s="629"/>
      <c r="H370" s="385"/>
      <c r="I370" s="386"/>
      <c r="J370" s="384"/>
      <c r="K370" s="629" t="s">
        <v>358</v>
      </c>
      <c r="L370" s="629"/>
    </row>
    <row r="371" spans="1:12" ht="18.75" customHeight="1">
      <c r="A371" s="387"/>
      <c r="B371" s="387"/>
      <c r="C371" s="387"/>
      <c r="D371" s="630" t="s">
        <v>201</v>
      </c>
      <c r="E371" s="630"/>
      <c r="F371" s="630"/>
      <c r="G371" s="630"/>
      <c r="I371" s="389" t="s">
        <v>202</v>
      </c>
      <c r="K371" s="622" t="s">
        <v>203</v>
      </c>
      <c r="L371" s="622"/>
    </row>
    <row r="372" spans="1:12" ht="15.75" customHeight="1">
      <c r="I372" s="390"/>
      <c r="K372" s="390"/>
      <c r="L372" s="390"/>
    </row>
    <row r="373" spans="1:12" ht="24.75" customHeight="1">
      <c r="D373" s="627" t="s">
        <v>449</v>
      </c>
      <c r="E373" s="628"/>
      <c r="F373" s="628"/>
      <c r="G373" s="628"/>
      <c r="I373" s="390"/>
      <c r="K373" s="629" t="s">
        <v>377</v>
      </c>
      <c r="L373" s="629"/>
    </row>
    <row r="374" spans="1:12" ht="25.5" customHeight="1">
      <c r="D374" s="574" t="s">
        <v>440</v>
      </c>
      <c r="E374" s="575"/>
      <c r="F374" s="575"/>
      <c r="G374" s="575"/>
      <c r="H374" s="262"/>
      <c r="I374" s="391" t="s">
        <v>202</v>
      </c>
      <c r="K374" s="622" t="s">
        <v>203</v>
      </c>
      <c r="L374" s="622"/>
    </row>
    <row r="376" spans="1:12">
      <c r="D376" s="84" t="s">
        <v>441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71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DB91-86BD-4612-BBF3-19CD353A6381}">
  <sheetPr>
    <pageSetUpPr fitToPage="1"/>
  </sheetPr>
  <dimension ref="A1:S376"/>
  <sheetViews>
    <sheetView topLeftCell="A34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431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350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351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29.1" customHeight="1">
      <c r="A27" s="567" t="s">
        <v>352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353</v>
      </c>
      <c r="L27" s="102"/>
      <c r="M27" s="97"/>
    </row>
    <row r="28" spans="1:13">
      <c r="F28" s="84"/>
      <c r="G28" s="107" t="s">
        <v>15</v>
      </c>
      <c r="H28" s="108" t="s">
        <v>16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19</v>
      </c>
      <c r="J29" s="112" t="s">
        <v>354</v>
      </c>
      <c r="K29" s="102" t="s">
        <v>18</v>
      </c>
      <c r="L29" s="102" t="s">
        <v>355</v>
      </c>
      <c r="M29" s="97"/>
    </row>
    <row r="30" spans="1:13">
      <c r="A30" s="569" t="s">
        <v>20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13630</v>
      </c>
      <c r="J34" s="127">
        <f>SUM(J35+J46+J65+J86+J93+J113+J139+J158+J168)</f>
        <v>11900</v>
      </c>
      <c r="K34" s="128">
        <f>SUM(K35+K46+K65+K86+K93+K113+K139+K158+K168)</f>
        <v>11900</v>
      </c>
      <c r="L34" s="127">
        <f>SUM(L35+L46+L65+L86+L93+L113+L139+L158+L168)</f>
        <v>11900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5230</v>
      </c>
      <c r="J35" s="127">
        <f>SUM(J36+J42)</f>
        <v>3500</v>
      </c>
      <c r="K35" s="136">
        <f>SUM(K36+K42)</f>
        <v>3500</v>
      </c>
      <c r="L35" s="137">
        <f>SUM(L36+L42)</f>
        <v>3500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5200</v>
      </c>
      <c r="J36" s="127">
        <f>SUM(J37)</f>
        <v>3500</v>
      </c>
      <c r="K36" s="128">
        <f>SUM(K37)</f>
        <v>3500</v>
      </c>
      <c r="L36" s="127">
        <f>SUM(L37)</f>
        <v>3500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5200</v>
      </c>
      <c r="J37" s="127">
        <f t="shared" ref="J37:L38" si="0">SUM(J38)</f>
        <v>3500</v>
      </c>
      <c r="K37" s="127">
        <f t="shared" si="0"/>
        <v>3500</v>
      </c>
      <c r="L37" s="127">
        <f t="shared" si="0"/>
        <v>3500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5200</v>
      </c>
      <c r="J38" s="128">
        <f t="shared" si="0"/>
        <v>3500</v>
      </c>
      <c r="K38" s="128">
        <f t="shared" si="0"/>
        <v>3500</v>
      </c>
      <c r="L38" s="128">
        <f t="shared" si="0"/>
        <v>3500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5200</v>
      </c>
      <c r="J39" s="144">
        <v>3500</v>
      </c>
      <c r="K39" s="144">
        <v>3500</v>
      </c>
      <c r="L39" s="144">
        <v>3500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30</v>
      </c>
      <c r="J42" s="127">
        <f t="shared" si="1"/>
        <v>0</v>
      </c>
      <c r="K42" s="128">
        <f t="shared" si="1"/>
        <v>0</v>
      </c>
      <c r="L42" s="127">
        <f t="shared" si="1"/>
        <v>0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30</v>
      </c>
      <c r="J43" s="127">
        <f t="shared" si="1"/>
        <v>0</v>
      </c>
      <c r="K43" s="127">
        <f t="shared" si="1"/>
        <v>0</v>
      </c>
      <c r="L43" s="127">
        <f t="shared" si="1"/>
        <v>0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30</v>
      </c>
      <c r="J44" s="127">
        <f t="shared" si="1"/>
        <v>0</v>
      </c>
      <c r="K44" s="127">
        <f t="shared" si="1"/>
        <v>0</v>
      </c>
      <c r="L44" s="127">
        <f t="shared" si="1"/>
        <v>0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30</v>
      </c>
      <c r="J45" s="144">
        <v>0</v>
      </c>
      <c r="K45" s="144">
        <v>0</v>
      </c>
      <c r="L45" s="144">
        <v>0</v>
      </c>
    </row>
    <row r="46" spans="1:15" hidden="1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0</v>
      </c>
      <c r="J46" s="149">
        <f t="shared" si="2"/>
        <v>0</v>
      </c>
      <c r="K46" s="148">
        <f t="shared" si="2"/>
        <v>0</v>
      </c>
      <c r="L46" s="148">
        <f t="shared" si="2"/>
        <v>0</v>
      </c>
    </row>
    <row r="47" spans="1:15" hidden="1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0</v>
      </c>
      <c r="J47" s="128">
        <f t="shared" si="2"/>
        <v>0</v>
      </c>
      <c r="K47" s="127">
        <f t="shared" si="2"/>
        <v>0</v>
      </c>
      <c r="L47" s="128">
        <f t="shared" si="2"/>
        <v>0</v>
      </c>
    </row>
    <row r="48" spans="1:15" hidden="1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0</v>
      </c>
      <c r="J48" s="128">
        <f t="shared" si="2"/>
        <v>0</v>
      </c>
      <c r="K48" s="137">
        <f t="shared" si="2"/>
        <v>0</v>
      </c>
      <c r="L48" s="137">
        <f t="shared" si="2"/>
        <v>0</v>
      </c>
    </row>
    <row r="49" spans="1:12" hidden="1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0</v>
      </c>
      <c r="J49" s="155">
        <f>SUM(J50:J64)</f>
        <v>0</v>
      </c>
      <c r="K49" s="156">
        <f>SUM(K50:K64)</f>
        <v>0</v>
      </c>
      <c r="L49" s="156">
        <f>SUM(L50:L64)</f>
        <v>0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hidden="1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0</v>
      </c>
      <c r="J52" s="144">
        <v>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 hidden="1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0</v>
      </c>
      <c r="J59" s="144">
        <v>0</v>
      </c>
      <c r="K59" s="144">
        <v>0</v>
      </c>
      <c r="L59" s="144">
        <v>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 hidden="1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0</v>
      </c>
      <c r="J61" s="144">
        <v>0</v>
      </c>
      <c r="K61" s="144">
        <v>0</v>
      </c>
      <c r="L61" s="144">
        <v>0</v>
      </c>
    </row>
    <row r="62" spans="1:12" ht="25.5" hidden="1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0</v>
      </c>
      <c r="J62" s="144">
        <v>0</v>
      </c>
      <c r="K62" s="144">
        <v>0</v>
      </c>
      <c r="L62" s="144">
        <v>0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 hidden="1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0</v>
      </c>
      <c r="J64" s="144">
        <v>0</v>
      </c>
      <c r="K64" s="144">
        <v>0</v>
      </c>
      <c r="L64" s="144">
        <v>0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8400</v>
      </c>
      <c r="J139" s="168">
        <f>SUM(J140+J145+J153)</f>
        <v>8400</v>
      </c>
      <c r="K139" s="128">
        <f>SUM(K140+K145+K153)</f>
        <v>8400</v>
      </c>
      <c r="L139" s="127">
        <f>SUM(L140+L145+L153)</f>
        <v>8400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8400</v>
      </c>
      <c r="J153" s="168">
        <f t="shared" si="15"/>
        <v>8400</v>
      </c>
      <c r="K153" s="128">
        <f t="shared" si="15"/>
        <v>8400</v>
      </c>
      <c r="L153" s="127">
        <f t="shared" si="15"/>
        <v>8400</v>
      </c>
    </row>
    <row r="154" spans="1:12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8400</v>
      </c>
      <c r="J154" s="182">
        <f t="shared" si="15"/>
        <v>8400</v>
      </c>
      <c r="K154" s="156">
        <f t="shared" si="15"/>
        <v>8400</v>
      </c>
      <c r="L154" s="155">
        <f t="shared" si="15"/>
        <v>8400</v>
      </c>
    </row>
    <row r="155" spans="1:12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8400</v>
      </c>
      <c r="J155" s="168">
        <f>SUM(J156:J157)</f>
        <v>8400</v>
      </c>
      <c r="K155" s="128">
        <f>SUM(K156:K157)</f>
        <v>8400</v>
      </c>
      <c r="L155" s="127">
        <f>SUM(L156:L157)</f>
        <v>8400</v>
      </c>
    </row>
    <row r="156" spans="1:12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8400</v>
      </c>
      <c r="J156" s="186">
        <v>8400</v>
      </c>
      <c r="K156" s="186">
        <v>8400</v>
      </c>
      <c r="L156" s="186">
        <v>8400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13630</v>
      </c>
      <c r="J368" s="178">
        <f>SUM(J34+J184)</f>
        <v>11900</v>
      </c>
      <c r="K368" s="178">
        <f>SUM(K34+K184)</f>
        <v>11900</v>
      </c>
      <c r="L368" s="178">
        <f>SUM(L34+L184)</f>
        <v>11900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8.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K31:K32"/>
    <mergeCell ref="L31:L32"/>
    <mergeCell ref="A33:F33"/>
    <mergeCell ref="D370:G370"/>
    <mergeCell ref="K370:L370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D371:G371"/>
    <mergeCell ref="K371:L371"/>
  </mergeCells>
  <pageMargins left="0.7" right="0.7" top="0.75" bottom="0.75" header="0.3" footer="0.3"/>
  <pageSetup paperSize="9" scale="81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37B8-77B8-45CC-B9A5-F8582A47DC9A}">
  <sheetPr>
    <pageSetUpPr fitToPage="1"/>
  </sheetPr>
  <dimension ref="A1:S376"/>
  <sheetViews>
    <sheetView topLeftCell="A45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433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/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/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>
      <c r="A27" s="567" t="s">
        <v>206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/>
      <c r="L27" s="102"/>
      <c r="M27" s="97"/>
    </row>
    <row r="28" spans="1:13">
      <c r="F28" s="84"/>
      <c r="G28" s="107" t="s">
        <v>15</v>
      </c>
      <c r="H28" s="108" t="s">
        <v>204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/>
      <c r="J29" s="112"/>
      <c r="K29" s="102"/>
      <c r="L29" s="102"/>
      <c r="M29" s="97"/>
    </row>
    <row r="30" spans="1:13">
      <c r="A30" s="569" t="s">
        <v>205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27400</v>
      </c>
      <c r="J34" s="127">
        <f>SUM(J35+J46+J65+J86+J93+J113+J139+J158+J168)</f>
        <v>19100</v>
      </c>
      <c r="K34" s="128">
        <f>SUM(K35+K46+K65+K86+K93+K113+K139+K158+K168)</f>
        <v>16758.669999999998</v>
      </c>
      <c r="L34" s="127">
        <f>SUM(L35+L46+L65+L86+L93+L113+L139+L158+L168)</f>
        <v>16758.669999999998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14100</v>
      </c>
      <c r="J35" s="127">
        <f>SUM(J36+J42)</f>
        <v>8800</v>
      </c>
      <c r="K35" s="136">
        <f>SUM(K36+K42)</f>
        <v>8321.11</v>
      </c>
      <c r="L35" s="137">
        <f>SUM(L36+L42)</f>
        <v>8321.11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13900</v>
      </c>
      <c r="J36" s="127">
        <f>SUM(J37)</f>
        <v>8600</v>
      </c>
      <c r="K36" s="128">
        <f>SUM(K37)</f>
        <v>8201.61</v>
      </c>
      <c r="L36" s="127">
        <f>SUM(L37)</f>
        <v>8201.61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13900</v>
      </c>
      <c r="J37" s="127">
        <f t="shared" ref="J37:L38" si="0">SUM(J38)</f>
        <v>8600</v>
      </c>
      <c r="K37" s="127">
        <f t="shared" si="0"/>
        <v>8201.61</v>
      </c>
      <c r="L37" s="127">
        <f t="shared" si="0"/>
        <v>8201.61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13900</v>
      </c>
      <c r="J38" s="128">
        <f t="shared" si="0"/>
        <v>8600</v>
      </c>
      <c r="K38" s="128">
        <f t="shared" si="0"/>
        <v>8201.61</v>
      </c>
      <c r="L38" s="128">
        <f t="shared" si="0"/>
        <v>8201.61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13900</v>
      </c>
      <c r="J39" s="144">
        <v>8600</v>
      </c>
      <c r="K39" s="144">
        <v>8201.61</v>
      </c>
      <c r="L39" s="144">
        <v>8201.61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200</v>
      </c>
      <c r="J42" s="127">
        <f t="shared" si="1"/>
        <v>200</v>
      </c>
      <c r="K42" s="128">
        <f t="shared" si="1"/>
        <v>119.5</v>
      </c>
      <c r="L42" s="127">
        <f t="shared" si="1"/>
        <v>119.5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200</v>
      </c>
      <c r="J43" s="127">
        <f t="shared" si="1"/>
        <v>200</v>
      </c>
      <c r="K43" s="127">
        <f t="shared" si="1"/>
        <v>119.5</v>
      </c>
      <c r="L43" s="127">
        <f t="shared" si="1"/>
        <v>119.5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200</v>
      </c>
      <c r="J44" s="127">
        <f t="shared" si="1"/>
        <v>200</v>
      </c>
      <c r="K44" s="127">
        <f t="shared" si="1"/>
        <v>119.5</v>
      </c>
      <c r="L44" s="127">
        <f t="shared" si="1"/>
        <v>119.5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200</v>
      </c>
      <c r="J45" s="144">
        <v>200</v>
      </c>
      <c r="K45" s="144">
        <v>119.5</v>
      </c>
      <c r="L45" s="144">
        <v>119.5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13200</v>
      </c>
      <c r="J46" s="149">
        <f t="shared" si="2"/>
        <v>10200</v>
      </c>
      <c r="K46" s="148">
        <f t="shared" si="2"/>
        <v>8437.56</v>
      </c>
      <c r="L46" s="148">
        <f t="shared" si="2"/>
        <v>8437.56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13200</v>
      </c>
      <c r="J47" s="128">
        <f t="shared" si="2"/>
        <v>10200</v>
      </c>
      <c r="K47" s="127">
        <f t="shared" si="2"/>
        <v>8437.56</v>
      </c>
      <c r="L47" s="128">
        <f t="shared" si="2"/>
        <v>8437.56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13200</v>
      </c>
      <c r="J48" s="128">
        <f t="shared" si="2"/>
        <v>10200</v>
      </c>
      <c r="K48" s="137">
        <f t="shared" si="2"/>
        <v>8437.56</v>
      </c>
      <c r="L48" s="137">
        <f t="shared" si="2"/>
        <v>8437.56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13200</v>
      </c>
      <c r="J49" s="155">
        <f>SUM(J50:J64)</f>
        <v>10200</v>
      </c>
      <c r="K49" s="156">
        <f>SUM(K50:K64)</f>
        <v>8437.56</v>
      </c>
      <c r="L49" s="156">
        <f>SUM(L50:L64)</f>
        <v>8437.56</v>
      </c>
    </row>
    <row r="50" spans="1:12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1500</v>
      </c>
      <c r="J50" s="144">
        <v>1000</v>
      </c>
      <c r="K50" s="144">
        <v>1000</v>
      </c>
      <c r="L50" s="144">
        <v>1000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400</v>
      </c>
      <c r="J52" s="144">
        <v>300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900</v>
      </c>
      <c r="J59" s="144">
        <v>600</v>
      </c>
      <c r="K59" s="144">
        <v>343</v>
      </c>
      <c r="L59" s="144">
        <v>343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2300</v>
      </c>
      <c r="J61" s="144">
        <v>2000</v>
      </c>
      <c r="K61" s="144">
        <v>2000</v>
      </c>
      <c r="L61" s="144">
        <v>2000</v>
      </c>
    </row>
    <row r="62" spans="1:12" ht="25.5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1000</v>
      </c>
      <c r="J62" s="144">
        <v>700</v>
      </c>
      <c r="K62" s="144">
        <v>608.4</v>
      </c>
      <c r="L62" s="144">
        <v>608.4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7100</v>
      </c>
      <c r="J64" s="144">
        <v>5600</v>
      </c>
      <c r="K64" s="144">
        <v>4486.16</v>
      </c>
      <c r="L64" s="144">
        <v>4486.16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100</v>
      </c>
      <c r="J139" s="168">
        <f>SUM(J140+J145+J153)</f>
        <v>100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100</v>
      </c>
      <c r="J153" s="168">
        <f t="shared" si="15"/>
        <v>100</v>
      </c>
      <c r="K153" s="128">
        <f t="shared" si="15"/>
        <v>0</v>
      </c>
      <c r="L153" s="127">
        <f t="shared" si="15"/>
        <v>0</v>
      </c>
    </row>
    <row r="154" spans="1:12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100</v>
      </c>
      <c r="J154" s="182">
        <f t="shared" si="15"/>
        <v>100</v>
      </c>
      <c r="K154" s="156">
        <f t="shared" si="15"/>
        <v>0</v>
      </c>
      <c r="L154" s="155">
        <f t="shared" si="15"/>
        <v>0</v>
      </c>
    </row>
    <row r="155" spans="1:12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100</v>
      </c>
      <c r="J155" s="168">
        <f>SUM(J156:J157)</f>
        <v>100</v>
      </c>
      <c r="K155" s="128">
        <f>SUM(K156:K157)</f>
        <v>0</v>
      </c>
      <c r="L155" s="127">
        <f>SUM(L156:L157)</f>
        <v>0</v>
      </c>
    </row>
    <row r="156" spans="1:12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100</v>
      </c>
      <c r="J156" s="186">
        <v>100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27400</v>
      </c>
      <c r="J368" s="178">
        <f>SUM(J34+J184)</f>
        <v>19100</v>
      </c>
      <c r="K368" s="178">
        <f>SUM(K34+K184)</f>
        <v>16758.669999999998</v>
      </c>
      <c r="L368" s="178">
        <f>SUM(L34+L184)</f>
        <v>16758.669999999998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6.2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K31:K32"/>
    <mergeCell ref="L31:L32"/>
    <mergeCell ref="A33:F33"/>
    <mergeCell ref="D370:G370"/>
    <mergeCell ref="K370:L370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D371:G371"/>
    <mergeCell ref="K371:L371"/>
  </mergeCells>
  <pageMargins left="0.39370078740157483" right="0" top="0" bottom="0" header="0.31496062992125984" footer="0.31496062992125984"/>
  <pageSetup paperSize="9" scale="78" orientation="portrait" horizontalDpi="360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76"/>
  <sheetViews>
    <sheetView topLeftCell="A52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 customWidth="1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433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43.5" customHeight="1">
      <c r="A27" s="567" t="s">
        <v>359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204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205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21100</v>
      </c>
      <c r="J34" s="127">
        <f>SUM(J35+J46+J65+J86+J93+J113+J139+J158+J168)</f>
        <v>13900</v>
      </c>
      <c r="K34" s="128">
        <f>SUM(K35+K46+K65+K86+K93+K113+K139+K158+K168)</f>
        <v>12382.04</v>
      </c>
      <c r="L34" s="127">
        <f>SUM(L35+L46+L65+L86+L93+L113+L139+L158+L168)</f>
        <v>12382.04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14100</v>
      </c>
      <c r="J35" s="127">
        <f>SUM(J36+J42)</f>
        <v>8800</v>
      </c>
      <c r="K35" s="136">
        <f>SUM(K36+K42)</f>
        <v>8321.11</v>
      </c>
      <c r="L35" s="137">
        <f>SUM(L36+L42)</f>
        <v>8321.11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13900</v>
      </c>
      <c r="J36" s="127">
        <f>SUM(J37)</f>
        <v>8600</v>
      </c>
      <c r="K36" s="128">
        <f>SUM(K37)</f>
        <v>8201.61</v>
      </c>
      <c r="L36" s="127">
        <f>SUM(L37)</f>
        <v>8201.61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13900</v>
      </c>
      <c r="J37" s="127">
        <f t="shared" ref="J37:L38" si="0">SUM(J38)</f>
        <v>8600</v>
      </c>
      <c r="K37" s="127">
        <f t="shared" si="0"/>
        <v>8201.61</v>
      </c>
      <c r="L37" s="127">
        <f t="shared" si="0"/>
        <v>8201.61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13900</v>
      </c>
      <c r="J38" s="128">
        <f t="shared" si="0"/>
        <v>8600</v>
      </c>
      <c r="K38" s="128">
        <f t="shared" si="0"/>
        <v>8201.61</v>
      </c>
      <c r="L38" s="128">
        <f t="shared" si="0"/>
        <v>8201.61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13900</v>
      </c>
      <c r="J39" s="144">
        <v>8600</v>
      </c>
      <c r="K39" s="144">
        <v>8201.61</v>
      </c>
      <c r="L39" s="144">
        <v>8201.61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200</v>
      </c>
      <c r="J42" s="127">
        <f t="shared" si="1"/>
        <v>200</v>
      </c>
      <c r="K42" s="128">
        <f t="shared" si="1"/>
        <v>119.5</v>
      </c>
      <c r="L42" s="127">
        <f t="shared" si="1"/>
        <v>119.5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200</v>
      </c>
      <c r="J43" s="127">
        <f t="shared" si="1"/>
        <v>200</v>
      </c>
      <c r="K43" s="127">
        <f t="shared" si="1"/>
        <v>119.5</v>
      </c>
      <c r="L43" s="127">
        <f t="shared" si="1"/>
        <v>119.5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200</v>
      </c>
      <c r="J44" s="127">
        <f t="shared" si="1"/>
        <v>200</v>
      </c>
      <c r="K44" s="127">
        <f t="shared" si="1"/>
        <v>119.5</v>
      </c>
      <c r="L44" s="127">
        <f t="shared" si="1"/>
        <v>119.5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200</v>
      </c>
      <c r="J45" s="144">
        <v>200</v>
      </c>
      <c r="K45" s="144">
        <v>119.5</v>
      </c>
      <c r="L45" s="144">
        <v>119.5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6900</v>
      </c>
      <c r="J46" s="149">
        <f t="shared" si="2"/>
        <v>5000</v>
      </c>
      <c r="K46" s="148">
        <f t="shared" si="2"/>
        <v>4060.9300000000003</v>
      </c>
      <c r="L46" s="148">
        <f t="shared" si="2"/>
        <v>4060.9300000000003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6900</v>
      </c>
      <c r="J47" s="128">
        <f t="shared" si="2"/>
        <v>5000</v>
      </c>
      <c r="K47" s="127">
        <f t="shared" si="2"/>
        <v>4060.9300000000003</v>
      </c>
      <c r="L47" s="128">
        <f t="shared" si="2"/>
        <v>4060.9300000000003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6900</v>
      </c>
      <c r="J48" s="128">
        <f t="shared" si="2"/>
        <v>5000</v>
      </c>
      <c r="K48" s="137">
        <f t="shared" si="2"/>
        <v>4060.9300000000003</v>
      </c>
      <c r="L48" s="137">
        <f t="shared" si="2"/>
        <v>4060.9300000000003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6900</v>
      </c>
      <c r="J49" s="155">
        <f>SUM(J50:J64)</f>
        <v>5000</v>
      </c>
      <c r="K49" s="156">
        <f>SUM(K50:K64)</f>
        <v>4060.9300000000003</v>
      </c>
      <c r="L49" s="156">
        <f>SUM(L50:L64)</f>
        <v>4060.9300000000003</v>
      </c>
    </row>
    <row r="50" spans="1:12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1500</v>
      </c>
      <c r="J50" s="144">
        <v>1000</v>
      </c>
      <c r="K50" s="144">
        <v>1000</v>
      </c>
      <c r="L50" s="144">
        <v>1000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300</v>
      </c>
      <c r="J52" s="144">
        <v>200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400</v>
      </c>
      <c r="J59" s="144">
        <v>300</v>
      </c>
      <c r="K59" s="144">
        <v>100</v>
      </c>
      <c r="L59" s="144">
        <v>100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1000</v>
      </c>
      <c r="J61" s="144">
        <v>700</v>
      </c>
      <c r="K61" s="144">
        <v>700</v>
      </c>
      <c r="L61" s="144">
        <v>700</v>
      </c>
    </row>
    <row r="62" spans="1:12" ht="25.5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500</v>
      </c>
      <c r="J62" s="144">
        <v>300</v>
      </c>
      <c r="K62" s="144">
        <v>208.4</v>
      </c>
      <c r="L62" s="144">
        <v>208.4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3200</v>
      </c>
      <c r="J64" s="144">
        <v>2500</v>
      </c>
      <c r="K64" s="144">
        <v>2052.5300000000002</v>
      </c>
      <c r="L64" s="144">
        <v>2052.5300000000002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100</v>
      </c>
      <c r="J139" s="168">
        <f>SUM(J140+J145+J153)</f>
        <v>100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100</v>
      </c>
      <c r="J153" s="168">
        <f t="shared" si="15"/>
        <v>100</v>
      </c>
      <c r="K153" s="128">
        <f t="shared" si="15"/>
        <v>0</v>
      </c>
      <c r="L153" s="127">
        <f t="shared" si="15"/>
        <v>0</v>
      </c>
    </row>
    <row r="154" spans="1:12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100</v>
      </c>
      <c r="J154" s="182">
        <f t="shared" si="15"/>
        <v>100</v>
      </c>
      <c r="K154" s="156">
        <f t="shared" si="15"/>
        <v>0</v>
      </c>
      <c r="L154" s="155">
        <f t="shared" si="15"/>
        <v>0</v>
      </c>
    </row>
    <row r="155" spans="1:12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100</v>
      </c>
      <c r="J155" s="168">
        <f>SUM(J156:J157)</f>
        <v>100</v>
      </c>
      <c r="K155" s="128">
        <f>SUM(K156:K157)</f>
        <v>0</v>
      </c>
      <c r="L155" s="127">
        <f>SUM(L156:L157)</f>
        <v>0</v>
      </c>
    </row>
    <row r="156" spans="1:12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100</v>
      </c>
      <c r="J156" s="186">
        <v>100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21100</v>
      </c>
      <c r="J368" s="178">
        <f>SUM(J34+J184)</f>
        <v>13900</v>
      </c>
      <c r="K368" s="178">
        <f>SUM(K34+K184)</f>
        <v>12382.04</v>
      </c>
      <c r="L368" s="178">
        <f>SUM(L34+L184)</f>
        <v>12382.04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2.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mergeCells count="31">
    <mergeCell ref="A7:L7"/>
    <mergeCell ref="A9:L9"/>
    <mergeCell ref="G14:K14"/>
    <mergeCell ref="A10:L10"/>
    <mergeCell ref="G12:K12"/>
    <mergeCell ref="A13:L13"/>
    <mergeCell ref="G15:K15"/>
    <mergeCell ref="B16:L16"/>
    <mergeCell ref="A27:I27"/>
    <mergeCell ref="G29:H29"/>
    <mergeCell ref="A30:I30"/>
    <mergeCell ref="G18:K18"/>
    <mergeCell ref="G19:K19"/>
    <mergeCell ref="E21:K21"/>
    <mergeCell ref="A22:L22"/>
    <mergeCell ref="A26:I26"/>
    <mergeCell ref="D374:G374"/>
    <mergeCell ref="K374:L374"/>
    <mergeCell ref="D370:G370"/>
    <mergeCell ref="K370:L370"/>
    <mergeCell ref="D371:G371"/>
    <mergeCell ref="K371:L371"/>
    <mergeCell ref="D373:G373"/>
    <mergeCell ref="K373:L373"/>
    <mergeCell ref="L31:L32"/>
    <mergeCell ref="A33:F33"/>
    <mergeCell ref="A31:F32"/>
    <mergeCell ref="G31:G32"/>
    <mergeCell ref="H31:H32"/>
    <mergeCell ref="I31:J31"/>
    <mergeCell ref="K31:K32"/>
  </mergeCells>
  <pageMargins left="0.39370078740157483" right="0" top="0" bottom="0" header="0.31496062992125984" footer="0.31496062992125984"/>
  <pageSetup paperSize="9" scale="77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656E-E7E0-42D3-BCA8-64745F0DBBE5}">
  <sheetPr>
    <pageSetUpPr fitToPage="1"/>
  </sheetPr>
  <dimension ref="A1:S376"/>
  <sheetViews>
    <sheetView topLeftCell="A34" workbookViewId="0">
      <selection activeCell="U21" sqref="U21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436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29.1" customHeight="1">
      <c r="A27" s="567" t="s">
        <v>361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204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205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6300</v>
      </c>
      <c r="J34" s="127">
        <f>SUM(J35+J46+J65+J86+J93+J113+J139+J158+J168)</f>
        <v>5200</v>
      </c>
      <c r="K34" s="128">
        <f>SUM(K35+K46+K65+K86+K93+K113+K139+K158+K168)</f>
        <v>4376.63</v>
      </c>
      <c r="L34" s="127">
        <f>SUM(L35+L46+L65+L86+L93+L113+L139+L158+L168)</f>
        <v>4376.63</v>
      </c>
      <c r="M34" s="129"/>
      <c r="N34" s="129"/>
      <c r="O34" s="129"/>
    </row>
    <row r="35" spans="1:15" ht="17.25" hidden="1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0</v>
      </c>
      <c r="J35" s="127">
        <f>SUM(J36+J42)</f>
        <v>0</v>
      </c>
      <c r="K35" s="136">
        <f>SUM(K36+K42)</f>
        <v>0</v>
      </c>
      <c r="L35" s="137">
        <f>SUM(L36+L42)</f>
        <v>0</v>
      </c>
    </row>
    <row r="36" spans="1:15" hidden="1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0</v>
      </c>
      <c r="J36" s="127">
        <f>SUM(J37)</f>
        <v>0</v>
      </c>
      <c r="K36" s="128">
        <f>SUM(K37)</f>
        <v>0</v>
      </c>
      <c r="L36" s="127">
        <f>SUM(L37)</f>
        <v>0</v>
      </c>
    </row>
    <row r="37" spans="1:15" hidden="1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0</v>
      </c>
      <c r="J37" s="127">
        <f t="shared" ref="J37:L38" si="0">SUM(J38)</f>
        <v>0</v>
      </c>
      <c r="K37" s="127">
        <f t="shared" si="0"/>
        <v>0</v>
      </c>
      <c r="L37" s="127">
        <f t="shared" si="0"/>
        <v>0</v>
      </c>
    </row>
    <row r="38" spans="1:15" hidden="1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0</v>
      </c>
      <c r="J38" s="128">
        <f t="shared" si="0"/>
        <v>0</v>
      </c>
      <c r="K38" s="128">
        <f t="shared" si="0"/>
        <v>0</v>
      </c>
      <c r="L38" s="128">
        <f t="shared" si="0"/>
        <v>0</v>
      </c>
    </row>
    <row r="39" spans="1:15" hidden="1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0</v>
      </c>
      <c r="J39" s="144">
        <v>0</v>
      </c>
      <c r="K39" s="144">
        <v>0</v>
      </c>
      <c r="L39" s="144">
        <v>0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 hidden="1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0</v>
      </c>
      <c r="J42" s="127">
        <f t="shared" si="1"/>
        <v>0</v>
      </c>
      <c r="K42" s="128">
        <f t="shared" si="1"/>
        <v>0</v>
      </c>
      <c r="L42" s="127">
        <f t="shared" si="1"/>
        <v>0</v>
      </c>
    </row>
    <row r="43" spans="1:15" hidden="1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0</v>
      </c>
      <c r="J43" s="127">
        <f t="shared" si="1"/>
        <v>0</v>
      </c>
      <c r="K43" s="127">
        <f t="shared" si="1"/>
        <v>0</v>
      </c>
      <c r="L43" s="127">
        <f t="shared" si="1"/>
        <v>0</v>
      </c>
    </row>
    <row r="44" spans="1:15" hidden="1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0</v>
      </c>
      <c r="J44" s="127">
        <f t="shared" si="1"/>
        <v>0</v>
      </c>
      <c r="K44" s="127">
        <f t="shared" si="1"/>
        <v>0</v>
      </c>
      <c r="L44" s="127">
        <f t="shared" si="1"/>
        <v>0</v>
      </c>
    </row>
    <row r="45" spans="1:15" hidden="1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0</v>
      </c>
      <c r="J45" s="144">
        <v>0</v>
      </c>
      <c r="K45" s="144">
        <v>0</v>
      </c>
      <c r="L45" s="144">
        <v>0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6300</v>
      </c>
      <c r="J46" s="149">
        <f t="shared" si="2"/>
        <v>5200</v>
      </c>
      <c r="K46" s="148">
        <f t="shared" si="2"/>
        <v>4376.63</v>
      </c>
      <c r="L46" s="148">
        <f t="shared" si="2"/>
        <v>4376.63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6300</v>
      </c>
      <c r="J47" s="128">
        <f t="shared" si="2"/>
        <v>5200</v>
      </c>
      <c r="K47" s="127">
        <f t="shared" si="2"/>
        <v>4376.63</v>
      </c>
      <c r="L47" s="128">
        <f t="shared" si="2"/>
        <v>4376.63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6300</v>
      </c>
      <c r="J48" s="128">
        <f t="shared" si="2"/>
        <v>5200</v>
      </c>
      <c r="K48" s="137">
        <f t="shared" si="2"/>
        <v>4376.63</v>
      </c>
      <c r="L48" s="137">
        <f t="shared" si="2"/>
        <v>4376.63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6300</v>
      </c>
      <c r="J49" s="155">
        <f>SUM(J50:J64)</f>
        <v>5200</v>
      </c>
      <c r="K49" s="156">
        <f>SUM(K50:K64)</f>
        <v>4376.63</v>
      </c>
      <c r="L49" s="156">
        <f>SUM(L50:L64)</f>
        <v>4376.63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100</v>
      </c>
      <c r="J52" s="144">
        <v>100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500</v>
      </c>
      <c r="J59" s="144">
        <v>300</v>
      </c>
      <c r="K59" s="144">
        <v>243</v>
      </c>
      <c r="L59" s="144">
        <v>243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1300</v>
      </c>
      <c r="J61" s="144">
        <v>1300</v>
      </c>
      <c r="K61" s="144">
        <v>1300</v>
      </c>
      <c r="L61" s="144">
        <v>1300</v>
      </c>
    </row>
    <row r="62" spans="1:12" ht="25.5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500</v>
      </c>
      <c r="J62" s="144">
        <v>400</v>
      </c>
      <c r="K62" s="144">
        <v>400</v>
      </c>
      <c r="L62" s="144">
        <v>400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3900</v>
      </c>
      <c r="J64" s="144">
        <v>3100</v>
      </c>
      <c r="K64" s="144">
        <v>2433.63</v>
      </c>
      <c r="L64" s="144">
        <v>2433.63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 hidden="1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0</v>
      </c>
      <c r="J139" s="168">
        <f>SUM(J140+J145+J153)</f>
        <v>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 hidden="1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0</v>
      </c>
      <c r="J153" s="168">
        <f t="shared" si="15"/>
        <v>0</v>
      </c>
      <c r="K153" s="128">
        <f t="shared" si="15"/>
        <v>0</v>
      </c>
      <c r="L153" s="127">
        <f t="shared" si="15"/>
        <v>0</v>
      </c>
    </row>
    <row r="154" spans="1:12" hidden="1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0</v>
      </c>
      <c r="J154" s="182">
        <f t="shared" si="15"/>
        <v>0</v>
      </c>
      <c r="K154" s="156">
        <f t="shared" si="15"/>
        <v>0</v>
      </c>
      <c r="L154" s="155">
        <f t="shared" si="15"/>
        <v>0</v>
      </c>
    </row>
    <row r="155" spans="1:12" hidden="1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0</v>
      </c>
      <c r="J155" s="168">
        <f>SUM(J156:J157)</f>
        <v>0</v>
      </c>
      <c r="K155" s="128">
        <f>SUM(K156:K157)</f>
        <v>0</v>
      </c>
      <c r="L155" s="127">
        <f>SUM(L156:L157)</f>
        <v>0</v>
      </c>
    </row>
    <row r="156" spans="1:12" hidden="1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0</v>
      </c>
      <c r="J156" s="186">
        <v>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6300</v>
      </c>
      <c r="J368" s="178">
        <f>SUM(J34+J184)</f>
        <v>5200</v>
      </c>
      <c r="K368" s="178">
        <f>SUM(K34+K184)</f>
        <v>4376.63</v>
      </c>
      <c r="L368" s="178">
        <f>SUM(L34+L184)</f>
        <v>4376.63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9.2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K31:K32"/>
    <mergeCell ref="L31:L32"/>
    <mergeCell ref="A33:F33"/>
    <mergeCell ref="D370:G370"/>
    <mergeCell ref="K370:L370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D371:G371"/>
    <mergeCell ref="K371:L371"/>
  </mergeCells>
  <pageMargins left="0.39370078740157483" right="0" top="0" bottom="0" header="0.31496062992125984" footer="0.31496062992125984"/>
  <pageSetup paperSize="9" scale="97" orientation="portrait" horizontalDpi="360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8037-E8E4-4303-82A1-2757108E0B82}">
  <dimension ref="A1:L98"/>
  <sheetViews>
    <sheetView topLeftCell="A4" workbookViewId="0">
      <selection activeCell="X28" sqref="X28"/>
    </sheetView>
  </sheetViews>
  <sheetFormatPr defaultRowHeight="15"/>
  <cols>
    <col min="1" max="2" width="1.85546875" style="459" customWidth="1"/>
    <col min="3" max="3" width="1.5703125" style="459" customWidth="1"/>
    <col min="4" max="4" width="2.28515625" style="459" customWidth="1"/>
    <col min="5" max="5" width="2" style="459" customWidth="1"/>
    <col min="6" max="6" width="2.42578125" style="459" customWidth="1"/>
    <col min="7" max="7" width="35.85546875" style="460" customWidth="1"/>
    <col min="8" max="8" width="3.42578125" style="413" customWidth="1"/>
    <col min="9" max="10" width="10.7109375" style="460" customWidth="1"/>
    <col min="11" max="11" width="13.28515625" style="460" customWidth="1"/>
    <col min="12" max="12" width="9.140625" style="408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410"/>
      <c r="B1" s="410"/>
      <c r="C1" s="410"/>
      <c r="D1" s="410"/>
      <c r="E1" s="410"/>
      <c r="F1" s="410"/>
      <c r="G1" s="410"/>
      <c r="H1" s="411" t="s">
        <v>379</v>
      </c>
      <c r="I1" s="409"/>
      <c r="J1" s="408"/>
      <c r="K1" s="410"/>
    </row>
    <row r="2" spans="1:11">
      <c r="A2" s="410"/>
      <c r="B2" s="410"/>
      <c r="C2" s="410"/>
      <c r="D2" s="410"/>
      <c r="E2" s="410"/>
      <c r="F2" s="410"/>
      <c r="G2" s="410"/>
      <c r="H2" s="411" t="s">
        <v>380</v>
      </c>
      <c r="I2" s="409"/>
      <c r="J2" s="408"/>
      <c r="K2" s="410"/>
    </row>
    <row r="3" spans="1:11" ht="15.75" customHeight="1">
      <c r="A3" s="410"/>
      <c r="B3" s="410"/>
      <c r="C3" s="410"/>
      <c r="D3" s="410"/>
      <c r="E3" s="410"/>
      <c r="F3" s="410"/>
      <c r="G3" s="410"/>
      <c r="H3" s="411" t="s">
        <v>381</v>
      </c>
      <c r="I3" s="409"/>
      <c r="J3" s="412"/>
      <c r="K3" s="410"/>
    </row>
    <row r="4" spans="1:11" ht="6.75" customHeight="1">
      <c r="A4" s="410"/>
      <c r="B4" s="410"/>
      <c r="C4" s="410"/>
      <c r="D4" s="410"/>
      <c r="E4" s="410"/>
      <c r="F4" s="410"/>
      <c r="G4" s="410"/>
      <c r="I4" s="408"/>
      <c r="J4" s="412"/>
      <c r="K4" s="410"/>
    </row>
    <row r="5" spans="1:11">
      <c r="A5" s="647" t="s">
        <v>382</v>
      </c>
      <c r="B5" s="647"/>
      <c r="C5" s="647"/>
      <c r="D5" s="647"/>
      <c r="E5" s="647"/>
      <c r="F5" s="647"/>
      <c r="G5" s="647"/>
      <c r="H5" s="647"/>
      <c r="I5" s="647"/>
      <c r="J5" s="647"/>
      <c r="K5" s="647"/>
    </row>
    <row r="6" spans="1:11" ht="30" customHeight="1">
      <c r="A6" s="645" t="s">
        <v>356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</row>
    <row r="7" spans="1:11">
      <c r="A7" s="645" t="s">
        <v>4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</row>
    <row r="8" spans="1:11" ht="7.5" customHeight="1">
      <c r="A8" s="414"/>
      <c r="B8" s="414"/>
      <c r="C8" s="414"/>
      <c r="D8" s="414"/>
      <c r="E8" s="414"/>
      <c r="F8" s="407"/>
      <c r="G8" s="639"/>
      <c r="H8" s="639"/>
      <c r="I8" s="645"/>
      <c r="J8" s="645"/>
      <c r="K8" s="645"/>
    </row>
    <row r="9" spans="1:11" ht="15" customHeight="1">
      <c r="A9" s="648" t="s">
        <v>383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</row>
    <row r="10" spans="1:11" ht="7.5" customHeight="1">
      <c r="A10" s="415"/>
      <c r="B10" s="416"/>
      <c r="C10" s="416"/>
      <c r="D10" s="416"/>
      <c r="E10" s="416"/>
      <c r="F10" s="416"/>
      <c r="G10" s="416"/>
      <c r="H10" s="416"/>
      <c r="I10" s="416"/>
      <c r="J10" s="416"/>
      <c r="K10" s="416"/>
    </row>
    <row r="11" spans="1:11">
      <c r="A11" s="646" t="s">
        <v>445</v>
      </c>
      <c r="B11" s="645"/>
      <c r="C11" s="645"/>
      <c r="D11" s="645"/>
      <c r="E11" s="645"/>
      <c r="F11" s="645"/>
      <c r="G11" s="645"/>
      <c r="H11" s="645"/>
      <c r="I11" s="645"/>
      <c r="J11" s="645"/>
      <c r="K11" s="645"/>
    </row>
    <row r="12" spans="1:11">
      <c r="A12" s="645" t="s">
        <v>421</v>
      </c>
      <c r="B12" s="645"/>
      <c r="C12" s="645"/>
      <c r="D12" s="645"/>
      <c r="E12" s="645"/>
      <c r="F12" s="645"/>
      <c r="G12" s="645"/>
      <c r="H12" s="645"/>
      <c r="I12" s="645"/>
      <c r="J12" s="645"/>
      <c r="K12" s="645"/>
    </row>
    <row r="13" spans="1:11">
      <c r="A13" s="645" t="s">
        <v>6</v>
      </c>
      <c r="B13" s="645"/>
      <c r="C13" s="645"/>
      <c r="D13" s="645"/>
      <c r="E13" s="645"/>
      <c r="F13" s="645"/>
      <c r="G13" s="645"/>
      <c r="H13" s="645"/>
      <c r="I13" s="645"/>
      <c r="J13" s="645"/>
      <c r="K13" s="645"/>
    </row>
    <row r="14" spans="1:11" ht="11.25" customHeight="1">
      <c r="A14" s="415"/>
      <c r="B14" s="416"/>
      <c r="C14" s="416"/>
      <c r="D14" s="416"/>
      <c r="E14" s="416"/>
      <c r="F14" s="416"/>
      <c r="G14" s="407"/>
      <c r="H14" s="407"/>
      <c r="I14" s="407"/>
      <c r="J14" s="407"/>
      <c r="K14" s="407"/>
    </row>
    <row r="15" spans="1:11">
      <c r="A15" s="646" t="s">
        <v>7</v>
      </c>
      <c r="B15" s="645"/>
      <c r="C15" s="645"/>
      <c r="D15" s="645"/>
      <c r="E15" s="645"/>
      <c r="F15" s="645"/>
      <c r="G15" s="645"/>
      <c r="H15" s="645"/>
      <c r="I15" s="645"/>
      <c r="J15" s="645"/>
      <c r="K15" s="645"/>
    </row>
    <row r="16" spans="1:11" ht="15" customHeight="1">
      <c r="A16" s="645" t="s">
        <v>446</v>
      </c>
      <c r="B16" s="645"/>
      <c r="C16" s="645"/>
      <c r="D16" s="645"/>
      <c r="E16" s="645"/>
      <c r="F16" s="645"/>
      <c r="G16" s="645"/>
      <c r="H16" s="645"/>
      <c r="I16" s="645"/>
      <c r="J16" s="645"/>
      <c r="K16" s="645"/>
    </row>
    <row r="17" spans="1:11">
      <c r="A17" s="417"/>
      <c r="B17" s="407"/>
      <c r="C17" s="407"/>
      <c r="D17" s="407"/>
      <c r="E17" s="407"/>
      <c r="F17" s="407"/>
      <c r="G17" s="407" t="s">
        <v>384</v>
      </c>
      <c r="H17" s="407"/>
      <c r="I17" s="410"/>
      <c r="J17" s="410"/>
      <c r="K17" s="418"/>
    </row>
    <row r="18" spans="1:11" ht="9" customHeight="1">
      <c r="A18" s="645"/>
      <c r="B18" s="645"/>
      <c r="C18" s="645"/>
      <c r="D18" s="645"/>
      <c r="E18" s="645"/>
      <c r="F18" s="645"/>
      <c r="G18" s="645"/>
      <c r="H18" s="645"/>
      <c r="I18" s="645"/>
      <c r="J18" s="645"/>
      <c r="K18" s="645"/>
    </row>
    <row r="19" spans="1:11">
      <c r="A19" s="417"/>
      <c r="B19" s="407"/>
      <c r="C19" s="407"/>
      <c r="D19" s="407"/>
      <c r="E19" s="407"/>
      <c r="F19" s="407"/>
      <c r="G19" s="407"/>
      <c r="H19" s="407"/>
      <c r="I19" s="419"/>
      <c r="J19" s="420"/>
      <c r="K19" s="421" t="s">
        <v>10</v>
      </c>
    </row>
    <row r="20" spans="1:11">
      <c r="A20" s="417"/>
      <c r="B20" s="407"/>
      <c r="C20" s="407"/>
      <c r="D20" s="407"/>
      <c r="E20" s="407"/>
      <c r="F20" s="407"/>
      <c r="G20" s="407"/>
      <c r="H20" s="407"/>
      <c r="I20" s="422"/>
      <c r="J20" s="422" t="s">
        <v>385</v>
      </c>
      <c r="K20" s="423"/>
    </row>
    <row r="21" spans="1:11">
      <c r="A21" s="417"/>
      <c r="B21" s="407"/>
      <c r="C21" s="407"/>
      <c r="D21" s="407"/>
      <c r="E21" s="407"/>
      <c r="F21" s="407"/>
      <c r="G21" s="407"/>
      <c r="H21" s="407"/>
      <c r="I21" s="422"/>
      <c r="J21" s="422" t="s">
        <v>12</v>
      </c>
      <c r="K21" s="423"/>
    </row>
    <row r="22" spans="1:11">
      <c r="A22" s="417"/>
      <c r="B22" s="407"/>
      <c r="C22" s="407"/>
      <c r="D22" s="407"/>
      <c r="E22" s="407"/>
      <c r="F22" s="407"/>
      <c r="G22" s="407"/>
      <c r="H22" s="407"/>
      <c r="I22" s="424"/>
      <c r="J22" s="422" t="s">
        <v>13</v>
      </c>
      <c r="K22" s="423" t="s">
        <v>357</v>
      </c>
    </row>
    <row r="23" spans="1:11" ht="8.25" customHeight="1">
      <c r="A23" s="414"/>
      <c r="B23" s="414"/>
      <c r="C23" s="414"/>
      <c r="D23" s="414"/>
      <c r="E23" s="414"/>
      <c r="F23" s="414"/>
      <c r="G23" s="407"/>
      <c r="H23" s="407"/>
      <c r="I23" s="425"/>
      <c r="J23" s="425"/>
      <c r="K23" s="426"/>
    </row>
    <row r="24" spans="1:11">
      <c r="A24" s="414"/>
      <c r="B24" s="414"/>
      <c r="C24" s="414"/>
      <c r="D24" s="414"/>
      <c r="E24" s="414"/>
      <c r="F24" s="414"/>
      <c r="G24" s="427"/>
      <c r="H24" s="407"/>
      <c r="I24" s="425"/>
      <c r="J24" s="425"/>
      <c r="K24" s="424" t="s">
        <v>386</v>
      </c>
    </row>
    <row r="25" spans="1:11" ht="15" customHeight="1">
      <c r="A25" s="636" t="s">
        <v>22</v>
      </c>
      <c r="B25" s="640"/>
      <c r="C25" s="640"/>
      <c r="D25" s="640"/>
      <c r="E25" s="640"/>
      <c r="F25" s="640"/>
      <c r="G25" s="636" t="s">
        <v>23</v>
      </c>
      <c r="H25" s="636" t="s">
        <v>387</v>
      </c>
      <c r="I25" s="641" t="s">
        <v>388</v>
      </c>
      <c r="J25" s="642"/>
      <c r="K25" s="642"/>
    </row>
    <row r="26" spans="1:11">
      <c r="A26" s="640"/>
      <c r="B26" s="640"/>
      <c r="C26" s="640"/>
      <c r="D26" s="640"/>
      <c r="E26" s="640"/>
      <c r="F26" s="640"/>
      <c r="G26" s="636"/>
      <c r="H26" s="636"/>
      <c r="I26" s="643" t="s">
        <v>248</v>
      </c>
      <c r="J26" s="643"/>
      <c r="K26" s="644"/>
    </row>
    <row r="27" spans="1:11" ht="25.5" customHeight="1">
      <c r="A27" s="640"/>
      <c r="B27" s="640"/>
      <c r="C27" s="640"/>
      <c r="D27" s="640"/>
      <c r="E27" s="640"/>
      <c r="F27" s="640"/>
      <c r="G27" s="636"/>
      <c r="H27" s="636"/>
      <c r="I27" s="636" t="s">
        <v>389</v>
      </c>
      <c r="J27" s="636" t="s">
        <v>390</v>
      </c>
      <c r="K27" s="637"/>
    </row>
    <row r="28" spans="1:11" ht="36" customHeight="1">
      <c r="A28" s="640"/>
      <c r="B28" s="640"/>
      <c r="C28" s="640"/>
      <c r="D28" s="640"/>
      <c r="E28" s="640"/>
      <c r="F28" s="640"/>
      <c r="G28" s="636"/>
      <c r="H28" s="636"/>
      <c r="I28" s="636"/>
      <c r="J28" s="428" t="s">
        <v>391</v>
      </c>
      <c r="K28" s="428" t="s">
        <v>392</v>
      </c>
    </row>
    <row r="29" spans="1:11">
      <c r="A29" s="638">
        <v>1</v>
      </c>
      <c r="B29" s="638"/>
      <c r="C29" s="638"/>
      <c r="D29" s="638"/>
      <c r="E29" s="638"/>
      <c r="F29" s="638"/>
      <c r="G29" s="429">
        <v>2</v>
      </c>
      <c r="H29" s="429">
        <v>3</v>
      </c>
      <c r="I29" s="429">
        <v>4</v>
      </c>
      <c r="J29" s="429">
        <v>5</v>
      </c>
      <c r="K29" s="429">
        <v>6</v>
      </c>
    </row>
    <row r="30" spans="1:11">
      <c r="A30" s="430">
        <v>2</v>
      </c>
      <c r="B30" s="430"/>
      <c r="C30" s="431"/>
      <c r="D30" s="431"/>
      <c r="E30" s="431"/>
      <c r="F30" s="431"/>
      <c r="G30" s="432" t="s">
        <v>393</v>
      </c>
      <c r="H30" s="433">
        <v>1</v>
      </c>
      <c r="I30" s="434">
        <f>I31+I37+I39+I42+I47+I59+I66+I75+I81</f>
        <v>0</v>
      </c>
      <c r="J30" s="434">
        <f>J31+J37+J39+J42+J47+J59+J66+J75+J81</f>
        <v>6760.4</v>
      </c>
      <c r="K30" s="434">
        <f>K31+K37+K39+K42+K47+K59+K66+K75+K81</f>
        <v>0</v>
      </c>
    </row>
    <row r="31" spans="1:11" hidden="1" collapsed="1">
      <c r="A31" s="430">
        <v>2</v>
      </c>
      <c r="B31" s="430">
        <v>1</v>
      </c>
      <c r="C31" s="430"/>
      <c r="D31" s="430"/>
      <c r="E31" s="430"/>
      <c r="F31" s="430"/>
      <c r="G31" s="435" t="s">
        <v>34</v>
      </c>
      <c r="H31" s="433">
        <v>2</v>
      </c>
      <c r="I31" s="434">
        <f>I32+I36</f>
        <v>0</v>
      </c>
      <c r="J31" s="434">
        <f>J32+J36</f>
        <v>0</v>
      </c>
      <c r="K31" s="434">
        <f>K32+K36</f>
        <v>0</v>
      </c>
    </row>
    <row r="32" spans="1:11" hidden="1" collapsed="1">
      <c r="A32" s="431">
        <v>2</v>
      </c>
      <c r="B32" s="431">
        <v>1</v>
      </c>
      <c r="C32" s="431">
        <v>1</v>
      </c>
      <c r="D32" s="431"/>
      <c r="E32" s="431"/>
      <c r="F32" s="431"/>
      <c r="G32" s="436" t="s">
        <v>394</v>
      </c>
      <c r="H32" s="429">
        <v>3</v>
      </c>
      <c r="I32" s="437">
        <f>I33+I35</f>
        <v>0</v>
      </c>
      <c r="J32" s="437">
        <f>J33+J35</f>
        <v>0</v>
      </c>
      <c r="K32" s="437">
        <f>K33+K35</f>
        <v>0</v>
      </c>
    </row>
    <row r="33" spans="1:11" hidden="1" collapsed="1">
      <c r="A33" s="431">
        <v>2</v>
      </c>
      <c r="B33" s="431">
        <v>1</v>
      </c>
      <c r="C33" s="431">
        <v>1</v>
      </c>
      <c r="D33" s="431">
        <v>1</v>
      </c>
      <c r="E33" s="431">
        <v>1</v>
      </c>
      <c r="F33" s="431">
        <v>1</v>
      </c>
      <c r="G33" s="436" t="s">
        <v>395</v>
      </c>
      <c r="H33" s="429">
        <v>4</v>
      </c>
      <c r="I33" s="437"/>
      <c r="J33" s="437"/>
      <c r="K33" s="437"/>
    </row>
    <row r="34" spans="1:11" hidden="1" collapsed="1">
      <c r="A34" s="431"/>
      <c r="B34" s="431"/>
      <c r="C34" s="431"/>
      <c r="D34" s="431"/>
      <c r="E34" s="431"/>
      <c r="F34" s="431"/>
      <c r="G34" s="436" t="s">
        <v>396</v>
      </c>
      <c r="H34" s="429">
        <v>5</v>
      </c>
      <c r="I34" s="437"/>
      <c r="J34" s="437"/>
      <c r="K34" s="437"/>
    </row>
    <row r="35" spans="1:11" hidden="1" collapsed="1">
      <c r="A35" s="431">
        <v>2</v>
      </c>
      <c r="B35" s="431">
        <v>1</v>
      </c>
      <c r="C35" s="431">
        <v>1</v>
      </c>
      <c r="D35" s="431">
        <v>1</v>
      </c>
      <c r="E35" s="431">
        <v>2</v>
      </c>
      <c r="F35" s="431">
        <v>1</v>
      </c>
      <c r="G35" s="436" t="s">
        <v>37</v>
      </c>
      <c r="H35" s="429">
        <v>6</v>
      </c>
      <c r="I35" s="437"/>
      <c r="J35" s="437"/>
      <c r="K35" s="437"/>
    </row>
    <row r="36" spans="1:11" hidden="1" collapsed="1">
      <c r="A36" s="431">
        <v>2</v>
      </c>
      <c r="B36" s="431">
        <v>1</v>
      </c>
      <c r="C36" s="431">
        <v>2</v>
      </c>
      <c r="D36" s="431"/>
      <c r="E36" s="431"/>
      <c r="F36" s="431"/>
      <c r="G36" s="436" t="s">
        <v>38</v>
      </c>
      <c r="H36" s="429">
        <v>7</v>
      </c>
      <c r="I36" s="437"/>
      <c r="J36" s="437"/>
      <c r="K36" s="437"/>
    </row>
    <row r="37" spans="1:11">
      <c r="A37" s="430">
        <v>2</v>
      </c>
      <c r="B37" s="430">
        <v>2</v>
      </c>
      <c r="C37" s="430"/>
      <c r="D37" s="430"/>
      <c r="E37" s="430"/>
      <c r="F37" s="430"/>
      <c r="G37" s="435" t="s">
        <v>397</v>
      </c>
      <c r="H37" s="433">
        <v>8</v>
      </c>
      <c r="I37" s="438">
        <f>I38</f>
        <v>0</v>
      </c>
      <c r="J37" s="438">
        <f>J38</f>
        <v>6760.4</v>
      </c>
      <c r="K37" s="438">
        <f>K38</f>
        <v>0</v>
      </c>
    </row>
    <row r="38" spans="1:11">
      <c r="A38" s="431">
        <v>2</v>
      </c>
      <c r="B38" s="431">
        <v>2</v>
      </c>
      <c r="C38" s="431">
        <v>1</v>
      </c>
      <c r="D38" s="431"/>
      <c r="E38" s="431"/>
      <c r="F38" s="431"/>
      <c r="G38" s="436" t="s">
        <v>397</v>
      </c>
      <c r="H38" s="429">
        <v>9</v>
      </c>
      <c r="I38" s="437"/>
      <c r="J38" s="437">
        <v>6760.4</v>
      </c>
      <c r="K38" s="437"/>
    </row>
    <row r="39" spans="1:11" hidden="1" collapsed="1">
      <c r="A39" s="430">
        <v>2</v>
      </c>
      <c r="B39" s="430">
        <v>3</v>
      </c>
      <c r="C39" s="430"/>
      <c r="D39" s="430"/>
      <c r="E39" s="430"/>
      <c r="F39" s="430"/>
      <c r="G39" s="435" t="s">
        <v>55</v>
      </c>
      <c r="H39" s="433">
        <v>10</v>
      </c>
      <c r="I39" s="434">
        <f>I40+I41</f>
        <v>0</v>
      </c>
      <c r="J39" s="434">
        <f>J40+J41</f>
        <v>0</v>
      </c>
      <c r="K39" s="434">
        <f>K40+K41</f>
        <v>0</v>
      </c>
    </row>
    <row r="40" spans="1:11" hidden="1" collapsed="1">
      <c r="A40" s="431">
        <v>2</v>
      </c>
      <c r="B40" s="431">
        <v>3</v>
      </c>
      <c r="C40" s="431">
        <v>1</v>
      </c>
      <c r="D40" s="431"/>
      <c r="E40" s="431"/>
      <c r="F40" s="431"/>
      <c r="G40" s="436" t="s">
        <v>56</v>
      </c>
      <c r="H40" s="429">
        <v>11</v>
      </c>
      <c r="I40" s="437"/>
      <c r="J40" s="437"/>
      <c r="K40" s="437"/>
    </row>
    <row r="41" spans="1:11" hidden="1" collapsed="1">
      <c r="A41" s="431">
        <v>2</v>
      </c>
      <c r="B41" s="431">
        <v>3</v>
      </c>
      <c r="C41" s="431">
        <v>2</v>
      </c>
      <c r="D41" s="431"/>
      <c r="E41" s="431"/>
      <c r="F41" s="431"/>
      <c r="G41" s="436" t="s">
        <v>65</v>
      </c>
      <c r="H41" s="429">
        <v>12</v>
      </c>
      <c r="I41" s="437"/>
      <c r="J41" s="437"/>
      <c r="K41" s="437"/>
    </row>
    <row r="42" spans="1:11" hidden="1" collapsed="1">
      <c r="A42" s="430">
        <v>2</v>
      </c>
      <c r="B42" s="430">
        <v>4</v>
      </c>
      <c r="C42" s="430"/>
      <c r="D42" s="430"/>
      <c r="E42" s="430"/>
      <c r="F42" s="430"/>
      <c r="G42" s="435" t="s">
        <v>66</v>
      </c>
      <c r="H42" s="433">
        <v>13</v>
      </c>
      <c r="I42" s="434">
        <f>I43</f>
        <v>0</v>
      </c>
      <c r="J42" s="434">
        <f>J43</f>
        <v>0</v>
      </c>
      <c r="K42" s="434">
        <f>K43</f>
        <v>0</v>
      </c>
    </row>
    <row r="43" spans="1:11" hidden="1" collapsed="1">
      <c r="A43" s="431">
        <v>2</v>
      </c>
      <c r="B43" s="431">
        <v>4</v>
      </c>
      <c r="C43" s="431">
        <v>1</v>
      </c>
      <c r="D43" s="431"/>
      <c r="E43" s="431"/>
      <c r="F43" s="431"/>
      <c r="G43" s="436" t="s">
        <v>398</v>
      </c>
      <c r="H43" s="429">
        <v>14</v>
      </c>
      <c r="I43" s="437">
        <f>I44+I45+I46</f>
        <v>0</v>
      </c>
      <c r="J43" s="437">
        <f>J44+J45+J46</f>
        <v>0</v>
      </c>
      <c r="K43" s="437">
        <f>K44+K45+K46</f>
        <v>0</v>
      </c>
    </row>
    <row r="44" spans="1:11" hidden="1" collapsed="1">
      <c r="A44" s="431">
        <v>2</v>
      </c>
      <c r="B44" s="431">
        <v>4</v>
      </c>
      <c r="C44" s="431">
        <v>1</v>
      </c>
      <c r="D44" s="431">
        <v>1</v>
      </c>
      <c r="E44" s="431">
        <v>1</v>
      </c>
      <c r="F44" s="431">
        <v>1</v>
      </c>
      <c r="G44" s="436" t="s">
        <v>68</v>
      </c>
      <c r="H44" s="429">
        <v>15</v>
      </c>
      <c r="I44" s="437"/>
      <c r="J44" s="437"/>
      <c r="K44" s="437"/>
    </row>
    <row r="45" spans="1:11" hidden="1" collapsed="1">
      <c r="A45" s="431">
        <v>2</v>
      </c>
      <c r="B45" s="431">
        <v>4</v>
      </c>
      <c r="C45" s="431">
        <v>1</v>
      </c>
      <c r="D45" s="431">
        <v>1</v>
      </c>
      <c r="E45" s="431">
        <v>1</v>
      </c>
      <c r="F45" s="431">
        <v>2</v>
      </c>
      <c r="G45" s="436" t="s">
        <v>69</v>
      </c>
      <c r="H45" s="429">
        <v>16</v>
      </c>
      <c r="I45" s="437"/>
      <c r="J45" s="437"/>
      <c r="K45" s="437"/>
    </row>
    <row r="46" spans="1:11" hidden="1" collapsed="1">
      <c r="A46" s="431">
        <v>2</v>
      </c>
      <c r="B46" s="431">
        <v>4</v>
      </c>
      <c r="C46" s="431">
        <v>1</v>
      </c>
      <c r="D46" s="431">
        <v>1</v>
      </c>
      <c r="E46" s="431">
        <v>1</v>
      </c>
      <c r="F46" s="431">
        <v>3</v>
      </c>
      <c r="G46" s="436" t="s">
        <v>70</v>
      </c>
      <c r="H46" s="429">
        <v>17</v>
      </c>
      <c r="I46" s="437"/>
      <c r="J46" s="437"/>
      <c r="K46" s="437"/>
    </row>
    <row r="47" spans="1:11" hidden="1" collapsed="1">
      <c r="A47" s="430">
        <v>2</v>
      </c>
      <c r="B47" s="430">
        <v>5</v>
      </c>
      <c r="C47" s="430"/>
      <c r="D47" s="430"/>
      <c r="E47" s="430"/>
      <c r="F47" s="430"/>
      <c r="G47" s="435" t="s">
        <v>71</v>
      </c>
      <c r="H47" s="433">
        <v>18</v>
      </c>
      <c r="I47" s="434">
        <f>I48+I51+I54</f>
        <v>0</v>
      </c>
      <c r="J47" s="434">
        <f>J48+J51+J54</f>
        <v>0</v>
      </c>
      <c r="K47" s="434">
        <f>K48+K51+K54</f>
        <v>0</v>
      </c>
    </row>
    <row r="48" spans="1:11" hidden="1" collapsed="1">
      <c r="A48" s="431">
        <v>2</v>
      </c>
      <c r="B48" s="431">
        <v>5</v>
      </c>
      <c r="C48" s="431">
        <v>1</v>
      </c>
      <c r="D48" s="431"/>
      <c r="E48" s="431"/>
      <c r="F48" s="431"/>
      <c r="G48" s="436" t="s">
        <v>72</v>
      </c>
      <c r="H48" s="429">
        <v>19</v>
      </c>
      <c r="I48" s="437">
        <f>I49+I50</f>
        <v>0</v>
      </c>
      <c r="J48" s="437">
        <f>J49+J50</f>
        <v>0</v>
      </c>
      <c r="K48" s="437">
        <f>K49+K50</f>
        <v>0</v>
      </c>
    </row>
    <row r="49" spans="1:11" ht="24" hidden="1" customHeight="1" collapsed="1">
      <c r="A49" s="431">
        <v>2</v>
      </c>
      <c r="B49" s="431">
        <v>5</v>
      </c>
      <c r="C49" s="431">
        <v>1</v>
      </c>
      <c r="D49" s="431">
        <v>1</v>
      </c>
      <c r="E49" s="431">
        <v>1</v>
      </c>
      <c r="F49" s="431">
        <v>1</v>
      </c>
      <c r="G49" s="436" t="s">
        <v>73</v>
      </c>
      <c r="H49" s="429">
        <v>20</v>
      </c>
      <c r="I49" s="437"/>
      <c r="J49" s="437"/>
      <c r="K49" s="437"/>
    </row>
    <row r="50" spans="1:11" hidden="1" collapsed="1">
      <c r="A50" s="431">
        <v>2</v>
      </c>
      <c r="B50" s="431">
        <v>5</v>
      </c>
      <c r="C50" s="431">
        <v>1</v>
      </c>
      <c r="D50" s="431">
        <v>1</v>
      </c>
      <c r="E50" s="431">
        <v>1</v>
      </c>
      <c r="F50" s="431">
        <v>2</v>
      </c>
      <c r="G50" s="436" t="s">
        <v>74</v>
      </c>
      <c r="H50" s="429">
        <v>21</v>
      </c>
      <c r="I50" s="437"/>
      <c r="J50" s="437"/>
      <c r="K50" s="437"/>
    </row>
    <row r="51" spans="1:11" hidden="1" collapsed="1">
      <c r="A51" s="431">
        <v>2</v>
      </c>
      <c r="B51" s="431">
        <v>5</v>
      </c>
      <c r="C51" s="431">
        <v>2</v>
      </c>
      <c r="D51" s="431"/>
      <c r="E51" s="431"/>
      <c r="F51" s="431"/>
      <c r="G51" s="436" t="s">
        <v>75</v>
      </c>
      <c r="H51" s="429">
        <v>22</v>
      </c>
      <c r="I51" s="437">
        <f>I52+I53</f>
        <v>0</v>
      </c>
      <c r="J51" s="437">
        <f>J52+J53</f>
        <v>0</v>
      </c>
      <c r="K51" s="437">
        <f>K52+K53</f>
        <v>0</v>
      </c>
    </row>
    <row r="52" spans="1:11" ht="24" hidden="1" customHeight="1" collapsed="1">
      <c r="A52" s="431">
        <v>2</v>
      </c>
      <c r="B52" s="431">
        <v>5</v>
      </c>
      <c r="C52" s="431">
        <v>2</v>
      </c>
      <c r="D52" s="431">
        <v>1</v>
      </c>
      <c r="E52" s="431">
        <v>1</v>
      </c>
      <c r="F52" s="431">
        <v>1</v>
      </c>
      <c r="G52" s="436" t="s">
        <v>76</v>
      </c>
      <c r="H52" s="429">
        <v>23</v>
      </c>
      <c r="I52" s="437"/>
      <c r="J52" s="437"/>
      <c r="K52" s="437"/>
    </row>
    <row r="53" spans="1:11" ht="24" hidden="1" customHeight="1" collapsed="1">
      <c r="A53" s="431">
        <v>2</v>
      </c>
      <c r="B53" s="431">
        <v>5</v>
      </c>
      <c r="C53" s="431">
        <v>2</v>
      </c>
      <c r="D53" s="431">
        <v>1</v>
      </c>
      <c r="E53" s="431">
        <v>1</v>
      </c>
      <c r="F53" s="431">
        <v>2</v>
      </c>
      <c r="G53" s="436" t="s">
        <v>399</v>
      </c>
      <c r="H53" s="429">
        <v>24</v>
      </c>
      <c r="I53" s="437"/>
      <c r="J53" s="437"/>
      <c r="K53" s="437"/>
    </row>
    <row r="54" spans="1:11" hidden="1" collapsed="1">
      <c r="A54" s="431">
        <v>2</v>
      </c>
      <c r="B54" s="431">
        <v>5</v>
      </c>
      <c r="C54" s="431">
        <v>3</v>
      </c>
      <c r="D54" s="431"/>
      <c r="E54" s="431"/>
      <c r="F54" s="431"/>
      <c r="G54" s="436" t="s">
        <v>78</v>
      </c>
      <c r="H54" s="429">
        <v>25</v>
      </c>
      <c r="I54" s="437">
        <f>I55+I56+I57+I58</f>
        <v>0</v>
      </c>
      <c r="J54" s="437">
        <f>J55+J56+J57+J58</f>
        <v>0</v>
      </c>
      <c r="K54" s="437">
        <f>K55+K56+K57+K58</f>
        <v>0</v>
      </c>
    </row>
    <row r="55" spans="1:11" ht="24" hidden="1" customHeight="1" collapsed="1">
      <c r="A55" s="431">
        <v>2</v>
      </c>
      <c r="B55" s="431">
        <v>5</v>
      </c>
      <c r="C55" s="431">
        <v>3</v>
      </c>
      <c r="D55" s="431">
        <v>1</v>
      </c>
      <c r="E55" s="431">
        <v>1</v>
      </c>
      <c r="F55" s="431">
        <v>1</v>
      </c>
      <c r="G55" s="436" t="s">
        <v>79</v>
      </c>
      <c r="H55" s="429">
        <v>26</v>
      </c>
      <c r="I55" s="437"/>
      <c r="J55" s="437"/>
      <c r="K55" s="437"/>
    </row>
    <row r="56" spans="1:11" hidden="1" collapsed="1">
      <c r="A56" s="431">
        <v>2</v>
      </c>
      <c r="B56" s="431">
        <v>5</v>
      </c>
      <c r="C56" s="431">
        <v>3</v>
      </c>
      <c r="D56" s="431">
        <v>1</v>
      </c>
      <c r="E56" s="431">
        <v>1</v>
      </c>
      <c r="F56" s="431">
        <v>2</v>
      </c>
      <c r="G56" s="436" t="s">
        <v>80</v>
      </c>
      <c r="H56" s="429">
        <v>27</v>
      </c>
      <c r="I56" s="437"/>
      <c r="J56" s="437"/>
      <c r="K56" s="437"/>
    </row>
    <row r="57" spans="1:11" ht="24" hidden="1" customHeight="1" collapsed="1">
      <c r="A57" s="431">
        <v>2</v>
      </c>
      <c r="B57" s="431">
        <v>5</v>
      </c>
      <c r="C57" s="431">
        <v>3</v>
      </c>
      <c r="D57" s="431">
        <v>2</v>
      </c>
      <c r="E57" s="431">
        <v>1</v>
      </c>
      <c r="F57" s="431">
        <v>1</v>
      </c>
      <c r="G57" s="439" t="s">
        <v>81</v>
      </c>
      <c r="H57" s="429">
        <v>28</v>
      </c>
      <c r="I57" s="437"/>
      <c r="J57" s="437"/>
      <c r="K57" s="437"/>
    </row>
    <row r="58" spans="1:11" hidden="1" collapsed="1">
      <c r="A58" s="431">
        <v>2</v>
      </c>
      <c r="B58" s="431">
        <v>5</v>
      </c>
      <c r="C58" s="431">
        <v>3</v>
      </c>
      <c r="D58" s="431">
        <v>2</v>
      </c>
      <c r="E58" s="431">
        <v>1</v>
      </c>
      <c r="F58" s="431">
        <v>2</v>
      </c>
      <c r="G58" s="439" t="s">
        <v>82</v>
      </c>
      <c r="H58" s="429">
        <v>29</v>
      </c>
      <c r="I58" s="437"/>
      <c r="J58" s="437"/>
      <c r="K58" s="437"/>
    </row>
    <row r="59" spans="1:11" hidden="1" collapsed="1">
      <c r="A59" s="430">
        <v>2</v>
      </c>
      <c r="B59" s="430">
        <v>6</v>
      </c>
      <c r="C59" s="430"/>
      <c r="D59" s="430"/>
      <c r="E59" s="430"/>
      <c r="F59" s="430"/>
      <c r="G59" s="435" t="s">
        <v>83</v>
      </c>
      <c r="H59" s="433">
        <v>30</v>
      </c>
      <c r="I59" s="434">
        <f>I60+I61+I62+I63+I64+I65</f>
        <v>0</v>
      </c>
      <c r="J59" s="434">
        <f>J60+J61+J62+J63+J64+J65</f>
        <v>0</v>
      </c>
      <c r="K59" s="434">
        <f>K60+K61+K62+K63+K64+K65</f>
        <v>0</v>
      </c>
    </row>
    <row r="60" spans="1:11" hidden="1" collapsed="1">
      <c r="A60" s="431">
        <v>2</v>
      </c>
      <c r="B60" s="431">
        <v>6</v>
      </c>
      <c r="C60" s="431">
        <v>1</v>
      </c>
      <c r="D60" s="431"/>
      <c r="E60" s="431"/>
      <c r="F60" s="431"/>
      <c r="G60" s="436" t="s">
        <v>400</v>
      </c>
      <c r="H60" s="429">
        <v>31</v>
      </c>
      <c r="I60" s="437"/>
      <c r="J60" s="437"/>
      <c r="K60" s="437"/>
    </row>
    <row r="61" spans="1:11" hidden="1" collapsed="1">
      <c r="A61" s="431">
        <v>2</v>
      </c>
      <c r="B61" s="431">
        <v>6</v>
      </c>
      <c r="C61" s="431">
        <v>2</v>
      </c>
      <c r="D61" s="431"/>
      <c r="E61" s="431"/>
      <c r="F61" s="431"/>
      <c r="G61" s="436" t="s">
        <v>401</v>
      </c>
      <c r="H61" s="429">
        <v>32</v>
      </c>
      <c r="I61" s="437"/>
      <c r="J61" s="437"/>
      <c r="K61" s="437"/>
    </row>
    <row r="62" spans="1:11" hidden="1" collapsed="1">
      <c r="A62" s="431">
        <v>2</v>
      </c>
      <c r="B62" s="431">
        <v>6</v>
      </c>
      <c r="C62" s="431">
        <v>3</v>
      </c>
      <c r="D62" s="431"/>
      <c r="E62" s="431"/>
      <c r="F62" s="431"/>
      <c r="G62" s="436" t="s">
        <v>402</v>
      </c>
      <c r="H62" s="429">
        <v>33</v>
      </c>
      <c r="I62" s="437"/>
      <c r="J62" s="437"/>
      <c r="K62" s="437"/>
    </row>
    <row r="63" spans="1:11" ht="24" hidden="1" customHeight="1" collapsed="1">
      <c r="A63" s="431">
        <v>2</v>
      </c>
      <c r="B63" s="431">
        <v>6</v>
      </c>
      <c r="C63" s="431">
        <v>4</v>
      </c>
      <c r="D63" s="431"/>
      <c r="E63" s="431"/>
      <c r="F63" s="431"/>
      <c r="G63" s="436" t="s">
        <v>89</v>
      </c>
      <c r="H63" s="429">
        <v>34</v>
      </c>
      <c r="I63" s="437"/>
      <c r="J63" s="437"/>
      <c r="K63" s="437"/>
    </row>
    <row r="64" spans="1:11" ht="24" hidden="1" customHeight="1" collapsed="1">
      <c r="A64" s="431">
        <v>2</v>
      </c>
      <c r="B64" s="431">
        <v>6</v>
      </c>
      <c r="C64" s="431">
        <v>5</v>
      </c>
      <c r="D64" s="431"/>
      <c r="E64" s="431"/>
      <c r="F64" s="431"/>
      <c r="G64" s="436" t="s">
        <v>91</v>
      </c>
      <c r="H64" s="429">
        <v>35</v>
      </c>
      <c r="I64" s="437"/>
      <c r="J64" s="437"/>
      <c r="K64" s="437"/>
    </row>
    <row r="65" spans="1:11" hidden="1" collapsed="1">
      <c r="A65" s="431">
        <v>2</v>
      </c>
      <c r="B65" s="431">
        <v>6</v>
      </c>
      <c r="C65" s="431">
        <v>6</v>
      </c>
      <c r="D65" s="431"/>
      <c r="E65" s="431"/>
      <c r="F65" s="431"/>
      <c r="G65" s="436" t="s">
        <v>329</v>
      </c>
      <c r="H65" s="429">
        <v>36</v>
      </c>
      <c r="I65" s="437"/>
      <c r="J65" s="437"/>
      <c r="K65" s="437"/>
    </row>
    <row r="66" spans="1:11" hidden="1" collapsed="1">
      <c r="A66" s="430">
        <v>2</v>
      </c>
      <c r="B66" s="430">
        <v>7</v>
      </c>
      <c r="C66" s="431"/>
      <c r="D66" s="431"/>
      <c r="E66" s="431"/>
      <c r="F66" s="431"/>
      <c r="G66" s="435" t="s">
        <v>92</v>
      </c>
      <c r="H66" s="433">
        <v>37</v>
      </c>
      <c r="I66" s="434">
        <f>I67+I70+I74</f>
        <v>0</v>
      </c>
      <c r="J66" s="434">
        <f>J67+J70+J74</f>
        <v>0</v>
      </c>
      <c r="K66" s="434">
        <f>K67+K70+K74</f>
        <v>0</v>
      </c>
    </row>
    <row r="67" spans="1:11" hidden="1" collapsed="1">
      <c r="A67" s="431">
        <v>2</v>
      </c>
      <c r="B67" s="431">
        <v>7</v>
      </c>
      <c r="C67" s="431">
        <v>1</v>
      </c>
      <c r="D67" s="431"/>
      <c r="E67" s="431"/>
      <c r="F67" s="431"/>
      <c r="G67" s="440" t="s">
        <v>403</v>
      </c>
      <c r="H67" s="429">
        <v>38</v>
      </c>
      <c r="I67" s="437">
        <f>I68+I69</f>
        <v>0</v>
      </c>
      <c r="J67" s="437">
        <f>J68+J69</f>
        <v>0</v>
      </c>
      <c r="K67" s="437">
        <f>K68+K69</f>
        <v>0</v>
      </c>
    </row>
    <row r="68" spans="1:11" hidden="1" collapsed="1">
      <c r="A68" s="431">
        <v>2</v>
      </c>
      <c r="B68" s="431">
        <v>7</v>
      </c>
      <c r="C68" s="431">
        <v>1</v>
      </c>
      <c r="D68" s="431">
        <v>1</v>
      </c>
      <c r="E68" s="431">
        <v>1</v>
      </c>
      <c r="F68" s="431">
        <v>1</v>
      </c>
      <c r="G68" s="440" t="s">
        <v>94</v>
      </c>
      <c r="H68" s="429">
        <v>39</v>
      </c>
      <c r="I68" s="437"/>
      <c r="J68" s="437"/>
      <c r="K68" s="437"/>
    </row>
    <row r="69" spans="1:11" hidden="1" collapsed="1">
      <c r="A69" s="431">
        <v>2</v>
      </c>
      <c r="B69" s="431">
        <v>7</v>
      </c>
      <c r="C69" s="431">
        <v>1</v>
      </c>
      <c r="D69" s="431">
        <v>1</v>
      </c>
      <c r="E69" s="431">
        <v>1</v>
      </c>
      <c r="F69" s="431">
        <v>2</v>
      </c>
      <c r="G69" s="440" t="s">
        <v>95</v>
      </c>
      <c r="H69" s="429">
        <v>40</v>
      </c>
      <c r="I69" s="437"/>
      <c r="J69" s="437"/>
      <c r="K69" s="437"/>
    </row>
    <row r="70" spans="1:11" ht="24" hidden="1" customHeight="1" collapsed="1">
      <c r="A70" s="431">
        <v>2</v>
      </c>
      <c r="B70" s="431">
        <v>7</v>
      </c>
      <c r="C70" s="431">
        <v>2</v>
      </c>
      <c r="D70" s="431"/>
      <c r="E70" s="431"/>
      <c r="F70" s="431"/>
      <c r="G70" s="436" t="s">
        <v>404</v>
      </c>
      <c r="H70" s="429">
        <v>41</v>
      </c>
      <c r="I70" s="437">
        <f>I71+I72+I73</f>
        <v>0</v>
      </c>
      <c r="J70" s="437">
        <f>J71+J72+J73</f>
        <v>0</v>
      </c>
      <c r="K70" s="437">
        <f>K71+K72+K73</f>
        <v>0</v>
      </c>
    </row>
    <row r="71" spans="1:11" hidden="1" collapsed="1">
      <c r="A71" s="431">
        <v>2</v>
      </c>
      <c r="B71" s="431">
        <v>7</v>
      </c>
      <c r="C71" s="431">
        <v>2</v>
      </c>
      <c r="D71" s="431">
        <v>1</v>
      </c>
      <c r="E71" s="431">
        <v>1</v>
      </c>
      <c r="F71" s="431">
        <v>1</v>
      </c>
      <c r="G71" s="436" t="s">
        <v>405</v>
      </c>
      <c r="H71" s="429">
        <v>42</v>
      </c>
      <c r="I71" s="437"/>
      <c r="J71" s="437"/>
      <c r="K71" s="437"/>
    </row>
    <row r="72" spans="1:11" hidden="1" collapsed="1">
      <c r="A72" s="431">
        <v>2</v>
      </c>
      <c r="B72" s="431">
        <v>7</v>
      </c>
      <c r="C72" s="431">
        <v>2</v>
      </c>
      <c r="D72" s="431">
        <v>1</v>
      </c>
      <c r="E72" s="431">
        <v>1</v>
      </c>
      <c r="F72" s="431">
        <v>2</v>
      </c>
      <c r="G72" s="436" t="s">
        <v>406</v>
      </c>
      <c r="H72" s="429">
        <v>43</v>
      </c>
      <c r="I72" s="437"/>
      <c r="J72" s="437"/>
      <c r="K72" s="437"/>
    </row>
    <row r="73" spans="1:11" hidden="1" collapsed="1">
      <c r="A73" s="431">
        <v>2</v>
      </c>
      <c r="B73" s="431">
        <v>7</v>
      </c>
      <c r="C73" s="431">
        <v>2</v>
      </c>
      <c r="D73" s="431">
        <v>2</v>
      </c>
      <c r="E73" s="431">
        <v>1</v>
      </c>
      <c r="F73" s="431">
        <v>1</v>
      </c>
      <c r="G73" s="436" t="s">
        <v>100</v>
      </c>
      <c r="H73" s="429">
        <v>44</v>
      </c>
      <c r="I73" s="437"/>
      <c r="J73" s="437"/>
      <c r="K73" s="437"/>
    </row>
    <row r="74" spans="1:11" hidden="1" collapsed="1">
      <c r="A74" s="431">
        <v>2</v>
      </c>
      <c r="B74" s="431">
        <v>7</v>
      </c>
      <c r="C74" s="431">
        <v>3</v>
      </c>
      <c r="D74" s="431"/>
      <c r="E74" s="431"/>
      <c r="F74" s="431"/>
      <c r="G74" s="436" t="s">
        <v>101</v>
      </c>
      <c r="H74" s="429">
        <v>45</v>
      </c>
      <c r="I74" s="437"/>
      <c r="J74" s="437"/>
      <c r="K74" s="437"/>
    </row>
    <row r="75" spans="1:11" hidden="1" collapsed="1">
      <c r="A75" s="430">
        <v>2</v>
      </c>
      <c r="B75" s="430">
        <v>8</v>
      </c>
      <c r="C75" s="430"/>
      <c r="D75" s="430"/>
      <c r="E75" s="430"/>
      <c r="F75" s="430"/>
      <c r="G75" s="435" t="s">
        <v>407</v>
      </c>
      <c r="H75" s="433">
        <v>46</v>
      </c>
      <c r="I75" s="434">
        <f>I76+I80</f>
        <v>0</v>
      </c>
      <c r="J75" s="434">
        <f>J76+J80</f>
        <v>0</v>
      </c>
      <c r="K75" s="434">
        <f>K76+K80</f>
        <v>0</v>
      </c>
    </row>
    <row r="76" spans="1:11" hidden="1" collapsed="1">
      <c r="A76" s="431">
        <v>2</v>
      </c>
      <c r="B76" s="431">
        <v>8</v>
      </c>
      <c r="C76" s="431">
        <v>1</v>
      </c>
      <c r="D76" s="431">
        <v>1</v>
      </c>
      <c r="E76" s="431"/>
      <c r="F76" s="431"/>
      <c r="G76" s="436" t="s">
        <v>105</v>
      </c>
      <c r="H76" s="429">
        <v>47</v>
      </c>
      <c r="I76" s="437">
        <f>I77+I78+I79</f>
        <v>0</v>
      </c>
      <c r="J76" s="437">
        <f>J77+J78+J79</f>
        <v>0</v>
      </c>
      <c r="K76" s="437">
        <f>K77+K78+K79</f>
        <v>0</v>
      </c>
    </row>
    <row r="77" spans="1:11" hidden="1" collapsed="1">
      <c r="A77" s="431">
        <v>2</v>
      </c>
      <c r="B77" s="431">
        <v>8</v>
      </c>
      <c r="C77" s="431">
        <v>1</v>
      </c>
      <c r="D77" s="431">
        <v>1</v>
      </c>
      <c r="E77" s="431">
        <v>1</v>
      </c>
      <c r="F77" s="431">
        <v>1</v>
      </c>
      <c r="G77" s="436" t="s">
        <v>408</v>
      </c>
      <c r="H77" s="429">
        <v>48</v>
      </c>
      <c r="I77" s="437"/>
      <c r="J77" s="437"/>
      <c r="K77" s="437"/>
    </row>
    <row r="78" spans="1:11" hidden="1" collapsed="1">
      <c r="A78" s="431">
        <v>2</v>
      </c>
      <c r="B78" s="431">
        <v>8</v>
      </c>
      <c r="C78" s="431">
        <v>1</v>
      </c>
      <c r="D78" s="431">
        <v>1</v>
      </c>
      <c r="E78" s="431">
        <v>1</v>
      </c>
      <c r="F78" s="431">
        <v>2</v>
      </c>
      <c r="G78" s="436" t="s">
        <v>409</v>
      </c>
      <c r="H78" s="429">
        <v>49</v>
      </c>
      <c r="I78" s="437"/>
      <c r="J78" s="437"/>
      <c r="K78" s="437"/>
    </row>
    <row r="79" spans="1:11" hidden="1" collapsed="1">
      <c r="A79" s="431">
        <v>2</v>
      </c>
      <c r="B79" s="431">
        <v>8</v>
      </c>
      <c r="C79" s="431">
        <v>1</v>
      </c>
      <c r="D79" s="431">
        <v>1</v>
      </c>
      <c r="E79" s="431">
        <v>1</v>
      </c>
      <c r="F79" s="431">
        <v>3</v>
      </c>
      <c r="G79" s="439" t="s">
        <v>108</v>
      </c>
      <c r="H79" s="429">
        <v>50</v>
      </c>
      <c r="I79" s="437"/>
      <c r="J79" s="437"/>
      <c r="K79" s="437"/>
    </row>
    <row r="80" spans="1:11" hidden="1" collapsed="1">
      <c r="A80" s="431">
        <v>2</v>
      </c>
      <c r="B80" s="431">
        <v>8</v>
      </c>
      <c r="C80" s="431">
        <v>1</v>
      </c>
      <c r="D80" s="431">
        <v>2</v>
      </c>
      <c r="E80" s="431"/>
      <c r="F80" s="431"/>
      <c r="G80" s="436" t="s">
        <v>109</v>
      </c>
      <c r="H80" s="429">
        <v>51</v>
      </c>
      <c r="I80" s="437"/>
      <c r="J80" s="437"/>
      <c r="K80" s="437"/>
    </row>
    <row r="81" spans="1:11" ht="36" hidden="1" customHeight="1" collapsed="1">
      <c r="A81" s="441">
        <v>2</v>
      </c>
      <c r="B81" s="441">
        <v>9</v>
      </c>
      <c r="C81" s="441"/>
      <c r="D81" s="441"/>
      <c r="E81" s="441"/>
      <c r="F81" s="441"/>
      <c r="G81" s="435" t="s">
        <v>410</v>
      </c>
      <c r="H81" s="433">
        <v>52</v>
      </c>
      <c r="I81" s="434"/>
      <c r="J81" s="434"/>
      <c r="K81" s="434"/>
    </row>
    <row r="82" spans="1:11" ht="48" hidden="1" customHeight="1" collapsed="1">
      <c r="A82" s="430">
        <v>3</v>
      </c>
      <c r="B82" s="430"/>
      <c r="C82" s="430"/>
      <c r="D82" s="430"/>
      <c r="E82" s="430"/>
      <c r="F82" s="430"/>
      <c r="G82" s="435" t="s">
        <v>411</v>
      </c>
      <c r="H82" s="433">
        <v>53</v>
      </c>
      <c r="I82" s="434">
        <f>I83+I89+I90</f>
        <v>0</v>
      </c>
      <c r="J82" s="434">
        <f>J83+J89+J90</f>
        <v>0</v>
      </c>
      <c r="K82" s="434">
        <f>K83+K89+K90</f>
        <v>0</v>
      </c>
    </row>
    <row r="83" spans="1:11" ht="24" hidden="1" customHeight="1" collapsed="1">
      <c r="A83" s="430">
        <v>3</v>
      </c>
      <c r="B83" s="430">
        <v>1</v>
      </c>
      <c r="C83" s="430"/>
      <c r="D83" s="430"/>
      <c r="E83" s="430"/>
      <c r="F83" s="430"/>
      <c r="G83" s="435" t="s">
        <v>118</v>
      </c>
      <c r="H83" s="433">
        <v>54</v>
      </c>
      <c r="I83" s="434">
        <f>I84+I85+I86+I87+I88</f>
        <v>0</v>
      </c>
      <c r="J83" s="434">
        <f>J84+J85+J86+J87+J88</f>
        <v>0</v>
      </c>
      <c r="K83" s="434">
        <f>K84+K85+K86+K87+K88</f>
        <v>0</v>
      </c>
    </row>
    <row r="84" spans="1:11" ht="24" hidden="1" customHeight="1" collapsed="1">
      <c r="A84" s="442">
        <v>3</v>
      </c>
      <c r="B84" s="442">
        <v>1</v>
      </c>
      <c r="C84" s="442">
        <v>1</v>
      </c>
      <c r="D84" s="443"/>
      <c r="E84" s="443"/>
      <c r="F84" s="443"/>
      <c r="G84" s="436" t="s">
        <v>412</v>
      </c>
      <c r="H84" s="429">
        <v>55</v>
      </c>
      <c r="I84" s="437"/>
      <c r="J84" s="437"/>
      <c r="K84" s="437"/>
    </row>
    <row r="85" spans="1:11" hidden="1" collapsed="1">
      <c r="A85" s="442">
        <v>3</v>
      </c>
      <c r="B85" s="442">
        <v>1</v>
      </c>
      <c r="C85" s="442">
        <v>2</v>
      </c>
      <c r="D85" s="442"/>
      <c r="E85" s="443"/>
      <c r="F85" s="443"/>
      <c r="G85" s="439" t="s">
        <v>134</v>
      </c>
      <c r="H85" s="429">
        <v>56</v>
      </c>
      <c r="I85" s="437"/>
      <c r="J85" s="437"/>
      <c r="K85" s="437"/>
    </row>
    <row r="86" spans="1:11" hidden="1" collapsed="1">
      <c r="A86" s="442">
        <v>3</v>
      </c>
      <c r="B86" s="442">
        <v>1</v>
      </c>
      <c r="C86" s="442">
        <v>3</v>
      </c>
      <c r="D86" s="442"/>
      <c r="E86" s="442"/>
      <c r="F86" s="442"/>
      <c r="G86" s="439" t="s">
        <v>138</v>
      </c>
      <c r="H86" s="429">
        <v>57</v>
      </c>
      <c r="I86" s="437"/>
      <c r="J86" s="437"/>
      <c r="K86" s="437"/>
    </row>
    <row r="87" spans="1:11" ht="24" hidden="1" customHeight="1" collapsed="1">
      <c r="A87" s="442">
        <v>3</v>
      </c>
      <c r="B87" s="442">
        <v>1</v>
      </c>
      <c r="C87" s="442">
        <v>4</v>
      </c>
      <c r="D87" s="442"/>
      <c r="E87" s="442"/>
      <c r="F87" s="442"/>
      <c r="G87" s="439" t="s">
        <v>146</v>
      </c>
      <c r="H87" s="429">
        <v>58</v>
      </c>
      <c r="I87" s="437"/>
      <c r="J87" s="437"/>
      <c r="K87" s="437"/>
    </row>
    <row r="88" spans="1:11" ht="24" hidden="1" customHeight="1" collapsed="1">
      <c r="A88" s="442">
        <v>3</v>
      </c>
      <c r="B88" s="442">
        <v>1</v>
      </c>
      <c r="C88" s="442">
        <v>5</v>
      </c>
      <c r="D88" s="442"/>
      <c r="E88" s="442"/>
      <c r="F88" s="442"/>
      <c r="G88" s="439" t="s">
        <v>413</v>
      </c>
      <c r="H88" s="429">
        <v>59</v>
      </c>
      <c r="I88" s="437"/>
      <c r="J88" s="437"/>
      <c r="K88" s="437"/>
    </row>
    <row r="89" spans="1:11" ht="36" hidden="1" customHeight="1" collapsed="1">
      <c r="A89" s="443">
        <v>3</v>
      </c>
      <c r="B89" s="443">
        <v>2</v>
      </c>
      <c r="C89" s="443"/>
      <c r="D89" s="443"/>
      <c r="E89" s="443"/>
      <c r="F89" s="443"/>
      <c r="G89" s="444" t="s">
        <v>325</v>
      </c>
      <c r="H89" s="433">
        <v>60</v>
      </c>
      <c r="I89" s="434"/>
      <c r="J89" s="434"/>
      <c r="K89" s="434"/>
    </row>
    <row r="90" spans="1:11" ht="24" hidden="1" customHeight="1" collapsed="1">
      <c r="A90" s="443">
        <v>3</v>
      </c>
      <c r="B90" s="443">
        <v>3</v>
      </c>
      <c r="C90" s="443"/>
      <c r="D90" s="443"/>
      <c r="E90" s="443"/>
      <c r="F90" s="443"/>
      <c r="G90" s="444" t="s">
        <v>184</v>
      </c>
      <c r="H90" s="433">
        <v>61</v>
      </c>
      <c r="I90" s="434"/>
      <c r="J90" s="434"/>
      <c r="K90" s="434"/>
    </row>
    <row r="91" spans="1:11">
      <c r="A91" s="430"/>
      <c r="B91" s="430"/>
      <c r="C91" s="430"/>
      <c r="D91" s="430"/>
      <c r="E91" s="430"/>
      <c r="F91" s="430"/>
      <c r="G91" s="435" t="s">
        <v>414</v>
      </c>
      <c r="H91" s="433">
        <v>62</v>
      </c>
      <c r="I91" s="434">
        <f>I30+I82</f>
        <v>0</v>
      </c>
      <c r="J91" s="434">
        <f>J30+J82</f>
        <v>6760.4</v>
      </c>
      <c r="K91" s="434">
        <f>K30+K82</f>
        <v>0</v>
      </c>
    </row>
    <row r="92" spans="1:11">
      <c r="A92" s="445"/>
      <c r="B92" s="445"/>
      <c r="C92" s="445"/>
      <c r="D92" s="446"/>
      <c r="E92" s="446"/>
      <c r="F92" s="446"/>
      <c r="G92" s="446"/>
      <c r="H92" s="414"/>
      <c r="I92" s="447"/>
      <c r="J92" s="447"/>
      <c r="K92" s="448"/>
    </row>
    <row r="93" spans="1:11">
      <c r="A93" s="447" t="s">
        <v>415</v>
      </c>
      <c r="B93" s="410"/>
      <c r="C93" s="410"/>
      <c r="D93" s="410"/>
      <c r="E93" s="410"/>
      <c r="F93" s="410"/>
      <c r="G93" s="410"/>
      <c r="H93" s="449"/>
      <c r="I93" s="450"/>
      <c r="J93" s="410"/>
      <c r="K93" s="410"/>
    </row>
    <row r="94" spans="1:11">
      <c r="A94" s="451" t="s">
        <v>200</v>
      </c>
      <c r="B94" s="452"/>
      <c r="C94" s="452"/>
      <c r="D94" s="452"/>
      <c r="E94" s="452"/>
      <c r="F94" s="452"/>
      <c r="G94" s="452"/>
      <c r="H94" s="453"/>
      <c r="I94" s="408"/>
      <c r="J94" s="633" t="s">
        <v>358</v>
      </c>
      <c r="K94" s="633"/>
    </row>
    <row r="95" spans="1:11">
      <c r="A95" s="639" t="s">
        <v>416</v>
      </c>
      <c r="B95" s="632"/>
      <c r="C95" s="632"/>
      <c r="D95" s="632"/>
      <c r="E95" s="632"/>
      <c r="F95" s="632"/>
      <c r="G95" s="632"/>
      <c r="H95" s="454"/>
      <c r="I95" s="455" t="s">
        <v>202</v>
      </c>
      <c r="J95" s="635" t="s">
        <v>203</v>
      </c>
      <c r="K95" s="635"/>
    </row>
    <row r="96" spans="1:11">
      <c r="A96" s="447"/>
      <c r="B96" s="447"/>
      <c r="C96" s="456"/>
      <c r="D96" s="447"/>
      <c r="E96" s="447"/>
      <c r="F96" s="631"/>
      <c r="G96" s="632"/>
      <c r="H96" s="454"/>
      <c r="I96" s="457"/>
      <c r="J96" s="458"/>
      <c r="K96" s="458"/>
    </row>
    <row r="97" spans="1:11">
      <c r="A97" s="228" t="s">
        <v>449</v>
      </c>
      <c r="B97" s="452"/>
      <c r="C97" s="452"/>
      <c r="D97" s="452"/>
      <c r="E97" s="452"/>
      <c r="F97" s="452"/>
      <c r="G97" s="452"/>
      <c r="H97" s="454"/>
      <c r="I97" s="408"/>
      <c r="J97" s="633" t="s">
        <v>377</v>
      </c>
      <c r="K97" s="633"/>
    </row>
    <row r="98" spans="1:11" ht="30.75" customHeight="1">
      <c r="A98" s="634" t="s">
        <v>440</v>
      </c>
      <c r="B98" s="634"/>
      <c r="C98" s="634"/>
      <c r="D98" s="634"/>
      <c r="E98" s="634"/>
      <c r="F98" s="634"/>
      <c r="G98" s="634"/>
      <c r="H98" s="453"/>
      <c r="I98" s="455" t="s">
        <v>202</v>
      </c>
      <c r="J98" s="635" t="s">
        <v>203</v>
      </c>
      <c r="K98" s="635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76"/>
  <sheetViews>
    <sheetView topLeftCell="A13" workbookViewId="0">
      <selection activeCell="J1" sqref="J1:P5"/>
    </sheetView>
  </sheetViews>
  <sheetFormatPr defaultRowHeight="15"/>
  <cols>
    <col min="1" max="4" width="2" style="247" customWidth="1"/>
    <col min="5" max="5" width="2.140625" style="247" customWidth="1"/>
    <col min="6" max="6" width="3" style="394" customWidth="1"/>
    <col min="7" max="7" width="33.7109375" style="247" customWidth="1"/>
    <col min="8" max="8" width="3.85546875" style="247" customWidth="1"/>
    <col min="9" max="9" width="10" style="247" customWidth="1"/>
    <col min="10" max="10" width="11.140625" style="247" customWidth="1"/>
    <col min="11" max="11" width="11" style="247" customWidth="1"/>
    <col min="12" max="12" width="10.5703125" style="247" customWidth="1"/>
    <col min="13" max="13" width="0.140625" style="247" hidden="1" customWidth="1"/>
    <col min="14" max="14" width="6.140625" style="247" hidden="1" customWidth="1"/>
    <col min="15" max="15" width="5.5703125" style="247" hidden="1" customWidth="1"/>
    <col min="16" max="16" width="9.140625" style="254" customWidth="1"/>
    <col min="17" max="16384" width="9.140625" style="1"/>
  </cols>
  <sheetData>
    <row r="1" spans="1:15">
      <c r="G1" s="249"/>
      <c r="H1" s="250"/>
      <c r="I1" s="251"/>
      <c r="J1" s="395" t="s">
        <v>326</v>
      </c>
      <c r="K1" s="395"/>
      <c r="L1" s="395"/>
      <c r="M1" s="253"/>
      <c r="N1" s="395"/>
      <c r="O1" s="395"/>
    </row>
    <row r="2" spans="1:15">
      <c r="H2" s="250"/>
      <c r="I2" s="254"/>
      <c r="J2" s="395" t="s">
        <v>0</v>
      </c>
      <c r="K2" s="395"/>
      <c r="L2" s="395"/>
      <c r="M2" s="253"/>
      <c r="N2" s="395"/>
      <c r="O2" s="395"/>
    </row>
    <row r="3" spans="1:15">
      <c r="H3" s="255"/>
      <c r="I3" s="250"/>
      <c r="J3" s="395" t="s">
        <v>1</v>
      </c>
      <c r="K3" s="395"/>
      <c r="L3" s="395"/>
      <c r="M3" s="253"/>
      <c r="N3" s="395"/>
      <c r="O3" s="395"/>
    </row>
    <row r="4" spans="1:15">
      <c r="G4" s="256" t="s">
        <v>2</v>
      </c>
      <c r="H4" s="250"/>
      <c r="I4" s="254"/>
      <c r="J4" s="395" t="s">
        <v>3</v>
      </c>
      <c r="K4" s="395"/>
      <c r="L4" s="395"/>
      <c r="M4" s="253"/>
      <c r="N4" s="395"/>
      <c r="O4" s="395"/>
    </row>
    <row r="5" spans="1:15">
      <c r="H5" s="250"/>
      <c r="I5" s="254"/>
      <c r="J5" s="395" t="s">
        <v>437</v>
      </c>
      <c r="K5" s="395"/>
      <c r="L5" s="395"/>
      <c r="M5" s="253"/>
      <c r="N5" s="395"/>
      <c r="O5" s="395"/>
    </row>
    <row r="6" spans="1:15" ht="6" customHeight="1">
      <c r="H6" s="250"/>
      <c r="I6" s="254"/>
      <c r="J6" s="395"/>
      <c r="K6" s="395"/>
      <c r="L6" s="395"/>
      <c r="M6" s="253"/>
      <c r="N6" s="395"/>
      <c r="O6" s="395"/>
    </row>
    <row r="7" spans="1:15" ht="30" customHeight="1">
      <c r="A7" s="618" t="s">
        <v>419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253"/>
    </row>
    <row r="8" spans="1:15" ht="11.25" customHeight="1">
      <c r="G8" s="257"/>
      <c r="H8" s="258"/>
      <c r="I8" s="258"/>
      <c r="J8" s="259"/>
      <c r="K8" s="259"/>
      <c r="L8" s="260"/>
      <c r="M8" s="253"/>
    </row>
    <row r="9" spans="1:15" ht="15.75" customHeight="1">
      <c r="A9" s="619" t="s">
        <v>356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253"/>
    </row>
    <row r="10" spans="1:15">
      <c r="A10" s="620" t="s">
        <v>4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253"/>
    </row>
    <row r="11" spans="1:15" ht="7.5" customHeight="1">
      <c r="A11" s="261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253"/>
    </row>
    <row r="12" spans="1:15" ht="15.75" customHeight="1">
      <c r="A12" s="261"/>
      <c r="B12" s="395"/>
      <c r="C12" s="395"/>
      <c r="D12" s="395"/>
      <c r="E12" s="395"/>
      <c r="F12" s="395"/>
      <c r="G12" s="621" t="s">
        <v>5</v>
      </c>
      <c r="H12" s="621"/>
      <c r="I12" s="621"/>
      <c r="J12" s="621"/>
      <c r="K12" s="621"/>
      <c r="L12" s="395"/>
      <c r="M12" s="253"/>
    </row>
    <row r="13" spans="1:15" ht="15.75" customHeight="1">
      <c r="A13" s="593" t="s">
        <v>420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253"/>
    </row>
    <row r="14" spans="1:15" ht="12" customHeight="1">
      <c r="G14" s="614" t="s">
        <v>421</v>
      </c>
      <c r="H14" s="614"/>
      <c r="I14" s="614"/>
      <c r="J14" s="614"/>
      <c r="K14" s="614"/>
      <c r="M14" s="253"/>
    </row>
    <row r="15" spans="1:15">
      <c r="G15" s="620" t="s">
        <v>6</v>
      </c>
      <c r="H15" s="620"/>
      <c r="I15" s="620"/>
      <c r="J15" s="620"/>
      <c r="K15" s="620"/>
    </row>
    <row r="16" spans="1:15" ht="15.75" customHeight="1">
      <c r="B16" s="593" t="s">
        <v>7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</row>
    <row r="17" spans="1:13" ht="7.5" customHeight="1"/>
    <row r="18" spans="1:13">
      <c r="G18" s="614" t="s">
        <v>438</v>
      </c>
      <c r="H18" s="614"/>
      <c r="I18" s="614"/>
      <c r="J18" s="614"/>
      <c r="K18" s="614"/>
    </row>
    <row r="19" spans="1:13">
      <c r="G19" s="615" t="s">
        <v>8</v>
      </c>
      <c r="H19" s="615"/>
      <c r="I19" s="615"/>
      <c r="J19" s="615"/>
      <c r="K19" s="615"/>
    </row>
    <row r="20" spans="1:13" ht="6.75" customHeight="1">
      <c r="G20" s="395"/>
      <c r="H20" s="395"/>
      <c r="I20" s="395"/>
      <c r="J20" s="395"/>
      <c r="K20" s="395"/>
    </row>
    <row r="21" spans="1:13">
      <c r="B21" s="254"/>
      <c r="C21" s="254"/>
      <c r="D21" s="254"/>
      <c r="E21" s="616"/>
      <c r="F21" s="616"/>
      <c r="G21" s="616"/>
      <c r="H21" s="616"/>
      <c r="I21" s="616"/>
      <c r="J21" s="616"/>
      <c r="K21" s="616"/>
      <c r="L21" s="254"/>
    </row>
    <row r="22" spans="1:13" ht="15" customHeight="1">
      <c r="A22" s="617" t="s">
        <v>9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264"/>
    </row>
    <row r="23" spans="1:13">
      <c r="F23" s="247"/>
      <c r="J23" s="265"/>
      <c r="K23" s="266"/>
      <c r="L23" s="267" t="s">
        <v>10</v>
      </c>
      <c r="M23" s="264"/>
    </row>
    <row r="24" spans="1:13">
      <c r="F24" s="247"/>
      <c r="J24" s="268" t="s">
        <v>11</v>
      </c>
      <c r="K24" s="255"/>
      <c r="L24" s="269"/>
      <c r="M24" s="264"/>
    </row>
    <row r="25" spans="1:13">
      <c r="E25" s="395"/>
      <c r="F25" s="393"/>
      <c r="I25" s="271"/>
      <c r="J25" s="271"/>
      <c r="K25" s="272" t="s">
        <v>12</v>
      </c>
      <c r="L25" s="269"/>
      <c r="M25" s="264"/>
    </row>
    <row r="26" spans="1:13">
      <c r="A26" s="601"/>
      <c r="B26" s="601"/>
      <c r="C26" s="601"/>
      <c r="D26" s="601"/>
      <c r="E26" s="601"/>
      <c r="F26" s="601"/>
      <c r="G26" s="601"/>
      <c r="H26" s="601"/>
      <c r="I26" s="601"/>
      <c r="K26" s="272" t="s">
        <v>13</v>
      </c>
      <c r="L26" s="273" t="s">
        <v>357</v>
      </c>
      <c r="M26" s="264"/>
    </row>
    <row r="27" spans="1:13">
      <c r="A27" s="601" t="s">
        <v>206</v>
      </c>
      <c r="B27" s="601"/>
      <c r="C27" s="601"/>
      <c r="D27" s="601"/>
      <c r="E27" s="601"/>
      <c r="F27" s="601"/>
      <c r="G27" s="601"/>
      <c r="H27" s="601"/>
      <c r="I27" s="601"/>
      <c r="J27" s="396" t="s">
        <v>14</v>
      </c>
      <c r="K27" s="275"/>
      <c r="L27" s="269"/>
      <c r="M27" s="264"/>
    </row>
    <row r="28" spans="1:13">
      <c r="F28" s="247"/>
      <c r="G28" s="276" t="s">
        <v>15</v>
      </c>
      <c r="H28" s="277" t="s">
        <v>207</v>
      </c>
      <c r="I28" s="278"/>
      <c r="J28" s="279"/>
      <c r="K28" s="269"/>
      <c r="L28" s="269"/>
      <c r="M28" s="264"/>
    </row>
    <row r="29" spans="1:13">
      <c r="F29" s="247"/>
      <c r="G29" s="602" t="s">
        <v>17</v>
      </c>
      <c r="H29" s="602"/>
      <c r="I29" s="281"/>
      <c r="J29" s="282"/>
      <c r="K29" s="269"/>
      <c r="L29" s="269"/>
      <c r="M29" s="264"/>
    </row>
    <row r="30" spans="1:13">
      <c r="A30" s="603" t="s">
        <v>208</v>
      </c>
      <c r="B30" s="603"/>
      <c r="C30" s="603"/>
      <c r="D30" s="603"/>
      <c r="E30" s="603"/>
      <c r="F30" s="603"/>
      <c r="G30" s="603"/>
      <c r="H30" s="603"/>
      <c r="I30" s="603"/>
      <c r="J30" s="283"/>
      <c r="K30" s="283"/>
      <c r="L30" s="284" t="s">
        <v>21</v>
      </c>
      <c r="M30" s="285"/>
    </row>
    <row r="31" spans="1:13" ht="27" customHeight="1">
      <c r="A31" s="604" t="s">
        <v>22</v>
      </c>
      <c r="B31" s="605"/>
      <c r="C31" s="605"/>
      <c r="D31" s="605"/>
      <c r="E31" s="605"/>
      <c r="F31" s="605"/>
      <c r="G31" s="608" t="s">
        <v>23</v>
      </c>
      <c r="H31" s="610" t="s">
        <v>24</v>
      </c>
      <c r="I31" s="612" t="s">
        <v>25</v>
      </c>
      <c r="J31" s="613"/>
      <c r="K31" s="594" t="s">
        <v>26</v>
      </c>
      <c r="L31" s="596" t="s">
        <v>27</v>
      </c>
      <c r="M31" s="285"/>
    </row>
    <row r="32" spans="1:13" ht="58.5" customHeight="1">
      <c r="A32" s="606"/>
      <c r="B32" s="607"/>
      <c r="C32" s="607"/>
      <c r="D32" s="607"/>
      <c r="E32" s="607"/>
      <c r="F32" s="607"/>
      <c r="G32" s="609"/>
      <c r="H32" s="611"/>
      <c r="I32" s="286" t="s">
        <v>28</v>
      </c>
      <c r="J32" s="287" t="s">
        <v>29</v>
      </c>
      <c r="K32" s="595"/>
      <c r="L32" s="597"/>
    </row>
    <row r="33" spans="1:15">
      <c r="A33" s="598" t="s">
        <v>30</v>
      </c>
      <c r="B33" s="599"/>
      <c r="C33" s="599"/>
      <c r="D33" s="599"/>
      <c r="E33" s="599"/>
      <c r="F33" s="600"/>
      <c r="G33" s="288">
        <v>2</v>
      </c>
      <c r="H33" s="289">
        <v>3</v>
      </c>
      <c r="I33" s="290" t="s">
        <v>31</v>
      </c>
      <c r="J33" s="291" t="s">
        <v>32</v>
      </c>
      <c r="K33" s="292">
        <v>6</v>
      </c>
      <c r="L33" s="292">
        <v>7</v>
      </c>
    </row>
    <row r="34" spans="1:15">
      <c r="A34" s="293">
        <v>2</v>
      </c>
      <c r="B34" s="293"/>
      <c r="C34" s="294"/>
      <c r="D34" s="295"/>
      <c r="E34" s="293"/>
      <c r="F34" s="296"/>
      <c r="G34" s="295" t="s">
        <v>33</v>
      </c>
      <c r="H34" s="288">
        <v>1</v>
      </c>
      <c r="I34" s="297">
        <f>SUM(I35+I46+I65+I86+I93+I113+I139+I158+I168)</f>
        <v>58280</v>
      </c>
      <c r="J34" s="297">
        <f>SUM(J35+J46+J65+J86+J93+J113+J139+J158+J168)</f>
        <v>41950</v>
      </c>
      <c r="K34" s="298">
        <f>SUM(K35+K46+K65+K86+K93+K113+K139+K158+K168)</f>
        <v>41950</v>
      </c>
      <c r="L34" s="297">
        <f>SUM(L35+L46+L65+L86+L93+L113+L139+L158+L168)</f>
        <v>41950</v>
      </c>
      <c r="M34" s="299"/>
      <c r="N34" s="299"/>
      <c r="O34" s="299"/>
    </row>
    <row r="35" spans="1:15" ht="17.25" customHeight="1">
      <c r="A35" s="293">
        <v>2</v>
      </c>
      <c r="B35" s="300">
        <v>1</v>
      </c>
      <c r="C35" s="301"/>
      <c r="D35" s="302"/>
      <c r="E35" s="303"/>
      <c r="F35" s="304"/>
      <c r="G35" s="305" t="s">
        <v>34</v>
      </c>
      <c r="H35" s="288">
        <v>2</v>
      </c>
      <c r="I35" s="297">
        <f>SUM(I36+I42)</f>
        <v>58080</v>
      </c>
      <c r="J35" s="297">
        <f>SUM(J36+J42)</f>
        <v>41750</v>
      </c>
      <c r="K35" s="306">
        <f>SUM(K36+K42)</f>
        <v>41750</v>
      </c>
      <c r="L35" s="307">
        <f>SUM(L36+L42)</f>
        <v>41750</v>
      </c>
    </row>
    <row r="36" spans="1:15">
      <c r="A36" s="308">
        <v>2</v>
      </c>
      <c r="B36" s="308">
        <v>1</v>
      </c>
      <c r="C36" s="309">
        <v>1</v>
      </c>
      <c r="D36" s="310"/>
      <c r="E36" s="308"/>
      <c r="F36" s="311"/>
      <c r="G36" s="310" t="s">
        <v>35</v>
      </c>
      <c r="H36" s="288">
        <v>3</v>
      </c>
      <c r="I36" s="297">
        <f>SUM(I37)</f>
        <v>57280</v>
      </c>
      <c r="J36" s="297">
        <f>SUM(J37)</f>
        <v>41150</v>
      </c>
      <c r="K36" s="298">
        <f>SUM(K37)</f>
        <v>41150</v>
      </c>
      <c r="L36" s="297">
        <f>SUM(L37)</f>
        <v>41150</v>
      </c>
    </row>
    <row r="37" spans="1:15">
      <c r="A37" s="312">
        <v>2</v>
      </c>
      <c r="B37" s="308">
        <v>1</v>
      </c>
      <c r="C37" s="309">
        <v>1</v>
      </c>
      <c r="D37" s="310">
        <v>1</v>
      </c>
      <c r="E37" s="308"/>
      <c r="F37" s="311"/>
      <c r="G37" s="310" t="s">
        <v>35</v>
      </c>
      <c r="H37" s="288">
        <v>4</v>
      </c>
      <c r="I37" s="297">
        <f>SUM(I38+I40)</f>
        <v>57280</v>
      </c>
      <c r="J37" s="297">
        <f t="shared" ref="J37:L38" si="0">SUM(J38)</f>
        <v>41150</v>
      </c>
      <c r="K37" s="297">
        <f t="shared" si="0"/>
        <v>41150</v>
      </c>
      <c r="L37" s="297">
        <f t="shared" si="0"/>
        <v>41150</v>
      </c>
    </row>
    <row r="38" spans="1:15">
      <c r="A38" s="312">
        <v>2</v>
      </c>
      <c r="B38" s="308">
        <v>1</v>
      </c>
      <c r="C38" s="309">
        <v>1</v>
      </c>
      <c r="D38" s="310">
        <v>1</v>
      </c>
      <c r="E38" s="308">
        <v>1</v>
      </c>
      <c r="F38" s="311"/>
      <c r="G38" s="310" t="s">
        <v>36</v>
      </c>
      <c r="H38" s="288">
        <v>5</v>
      </c>
      <c r="I38" s="298">
        <f>SUM(I39)</f>
        <v>57280</v>
      </c>
      <c r="J38" s="298">
        <f t="shared" si="0"/>
        <v>41150</v>
      </c>
      <c r="K38" s="298">
        <f t="shared" si="0"/>
        <v>41150</v>
      </c>
      <c r="L38" s="298">
        <f t="shared" si="0"/>
        <v>41150</v>
      </c>
    </row>
    <row r="39" spans="1:15">
      <c r="A39" s="312">
        <v>2</v>
      </c>
      <c r="B39" s="308">
        <v>1</v>
      </c>
      <c r="C39" s="309">
        <v>1</v>
      </c>
      <c r="D39" s="310">
        <v>1</v>
      </c>
      <c r="E39" s="308">
        <v>1</v>
      </c>
      <c r="F39" s="311">
        <v>1</v>
      </c>
      <c r="G39" s="310" t="s">
        <v>36</v>
      </c>
      <c r="H39" s="288">
        <v>6</v>
      </c>
      <c r="I39" s="313">
        <v>57280</v>
      </c>
      <c r="J39" s="314">
        <v>41150</v>
      </c>
      <c r="K39" s="314">
        <v>41150</v>
      </c>
      <c r="L39" s="314">
        <v>41150</v>
      </c>
    </row>
    <row r="40" spans="1:15" hidden="1">
      <c r="A40" s="312">
        <v>2</v>
      </c>
      <c r="B40" s="308">
        <v>1</v>
      </c>
      <c r="C40" s="309">
        <v>1</v>
      </c>
      <c r="D40" s="310">
        <v>1</v>
      </c>
      <c r="E40" s="308">
        <v>2</v>
      </c>
      <c r="F40" s="311"/>
      <c r="G40" s="310" t="s">
        <v>37</v>
      </c>
      <c r="H40" s="288">
        <v>7</v>
      </c>
      <c r="I40" s="298">
        <f>I41</f>
        <v>0</v>
      </c>
      <c r="J40" s="298">
        <f>J41</f>
        <v>0</v>
      </c>
      <c r="K40" s="298">
        <f>K41</f>
        <v>0</v>
      </c>
      <c r="L40" s="298">
        <f>L41</f>
        <v>0</v>
      </c>
    </row>
    <row r="41" spans="1:15" hidden="1">
      <c r="A41" s="312">
        <v>2</v>
      </c>
      <c r="B41" s="308">
        <v>1</v>
      </c>
      <c r="C41" s="309">
        <v>1</v>
      </c>
      <c r="D41" s="310">
        <v>1</v>
      </c>
      <c r="E41" s="308">
        <v>2</v>
      </c>
      <c r="F41" s="311">
        <v>1</v>
      </c>
      <c r="G41" s="310" t="s">
        <v>37</v>
      </c>
      <c r="H41" s="288">
        <v>8</v>
      </c>
      <c r="I41" s="314">
        <v>0</v>
      </c>
      <c r="J41" s="315">
        <v>0</v>
      </c>
      <c r="K41" s="314">
        <v>0</v>
      </c>
      <c r="L41" s="315">
        <v>0</v>
      </c>
    </row>
    <row r="42" spans="1:15">
      <c r="A42" s="312">
        <v>2</v>
      </c>
      <c r="B42" s="308">
        <v>1</v>
      </c>
      <c r="C42" s="309">
        <v>2</v>
      </c>
      <c r="D42" s="310"/>
      <c r="E42" s="308"/>
      <c r="F42" s="311"/>
      <c r="G42" s="310" t="s">
        <v>38</v>
      </c>
      <c r="H42" s="288">
        <v>9</v>
      </c>
      <c r="I42" s="298">
        <f t="shared" ref="I42:L44" si="1">I43</f>
        <v>800</v>
      </c>
      <c r="J42" s="297">
        <f t="shared" si="1"/>
        <v>600</v>
      </c>
      <c r="K42" s="298">
        <f t="shared" si="1"/>
        <v>600</v>
      </c>
      <c r="L42" s="297">
        <f t="shared" si="1"/>
        <v>600</v>
      </c>
    </row>
    <row r="43" spans="1:15">
      <c r="A43" s="312">
        <v>2</v>
      </c>
      <c r="B43" s="308">
        <v>1</v>
      </c>
      <c r="C43" s="309">
        <v>2</v>
      </c>
      <c r="D43" s="310">
        <v>1</v>
      </c>
      <c r="E43" s="308"/>
      <c r="F43" s="311"/>
      <c r="G43" s="310" t="s">
        <v>38</v>
      </c>
      <c r="H43" s="288">
        <v>10</v>
      </c>
      <c r="I43" s="298">
        <f t="shared" si="1"/>
        <v>800</v>
      </c>
      <c r="J43" s="297">
        <f t="shared" si="1"/>
        <v>600</v>
      </c>
      <c r="K43" s="297">
        <f t="shared" si="1"/>
        <v>600</v>
      </c>
      <c r="L43" s="297">
        <f t="shared" si="1"/>
        <v>600</v>
      </c>
    </row>
    <row r="44" spans="1:15">
      <c r="A44" s="312">
        <v>2</v>
      </c>
      <c r="B44" s="308">
        <v>1</v>
      </c>
      <c r="C44" s="309">
        <v>2</v>
      </c>
      <c r="D44" s="310">
        <v>1</v>
      </c>
      <c r="E44" s="308">
        <v>1</v>
      </c>
      <c r="F44" s="311"/>
      <c r="G44" s="310" t="s">
        <v>38</v>
      </c>
      <c r="H44" s="288">
        <v>11</v>
      </c>
      <c r="I44" s="297">
        <f t="shared" si="1"/>
        <v>800</v>
      </c>
      <c r="J44" s="297">
        <f t="shared" si="1"/>
        <v>600</v>
      </c>
      <c r="K44" s="297">
        <f t="shared" si="1"/>
        <v>600</v>
      </c>
      <c r="L44" s="297">
        <f t="shared" si="1"/>
        <v>600</v>
      </c>
    </row>
    <row r="45" spans="1:15">
      <c r="A45" s="312">
        <v>2</v>
      </c>
      <c r="B45" s="308">
        <v>1</v>
      </c>
      <c r="C45" s="309">
        <v>2</v>
      </c>
      <c r="D45" s="310">
        <v>1</v>
      </c>
      <c r="E45" s="308">
        <v>1</v>
      </c>
      <c r="F45" s="311">
        <v>1</v>
      </c>
      <c r="G45" s="310" t="s">
        <v>38</v>
      </c>
      <c r="H45" s="288">
        <v>12</v>
      </c>
      <c r="I45" s="315">
        <v>800</v>
      </c>
      <c r="J45" s="314">
        <v>600</v>
      </c>
      <c r="K45" s="314">
        <v>600</v>
      </c>
      <c r="L45" s="314">
        <v>600</v>
      </c>
    </row>
    <row r="46" spans="1:15">
      <c r="A46" s="316">
        <v>2</v>
      </c>
      <c r="B46" s="317">
        <v>2</v>
      </c>
      <c r="C46" s="301"/>
      <c r="D46" s="302"/>
      <c r="E46" s="303"/>
      <c r="F46" s="304"/>
      <c r="G46" s="305" t="s">
        <v>39</v>
      </c>
      <c r="H46" s="288">
        <v>13</v>
      </c>
      <c r="I46" s="318">
        <f t="shared" ref="I46:L48" si="2">I47</f>
        <v>200</v>
      </c>
      <c r="J46" s="319">
        <f t="shared" si="2"/>
        <v>200</v>
      </c>
      <c r="K46" s="318">
        <f t="shared" si="2"/>
        <v>200</v>
      </c>
      <c r="L46" s="318">
        <f t="shared" si="2"/>
        <v>200</v>
      </c>
    </row>
    <row r="47" spans="1:15">
      <c r="A47" s="312">
        <v>2</v>
      </c>
      <c r="B47" s="308">
        <v>2</v>
      </c>
      <c r="C47" s="309">
        <v>1</v>
      </c>
      <c r="D47" s="310"/>
      <c r="E47" s="308"/>
      <c r="F47" s="311"/>
      <c r="G47" s="302" t="s">
        <v>39</v>
      </c>
      <c r="H47" s="288">
        <v>14</v>
      </c>
      <c r="I47" s="297">
        <f t="shared" si="2"/>
        <v>200</v>
      </c>
      <c r="J47" s="298">
        <f t="shared" si="2"/>
        <v>200</v>
      </c>
      <c r="K47" s="297">
        <f t="shared" si="2"/>
        <v>200</v>
      </c>
      <c r="L47" s="298">
        <f t="shared" si="2"/>
        <v>200</v>
      </c>
    </row>
    <row r="48" spans="1:15">
      <c r="A48" s="312">
        <v>2</v>
      </c>
      <c r="B48" s="308">
        <v>2</v>
      </c>
      <c r="C48" s="309">
        <v>1</v>
      </c>
      <c r="D48" s="310">
        <v>1</v>
      </c>
      <c r="E48" s="308"/>
      <c r="F48" s="311"/>
      <c r="G48" s="302" t="s">
        <v>39</v>
      </c>
      <c r="H48" s="288">
        <v>15</v>
      </c>
      <c r="I48" s="297">
        <f t="shared" si="2"/>
        <v>200</v>
      </c>
      <c r="J48" s="298">
        <f t="shared" si="2"/>
        <v>200</v>
      </c>
      <c r="K48" s="307">
        <f t="shared" si="2"/>
        <v>200</v>
      </c>
      <c r="L48" s="307">
        <f t="shared" si="2"/>
        <v>200</v>
      </c>
    </row>
    <row r="49" spans="1:12">
      <c r="A49" s="320">
        <v>2</v>
      </c>
      <c r="B49" s="321">
        <v>2</v>
      </c>
      <c r="C49" s="322">
        <v>1</v>
      </c>
      <c r="D49" s="323">
        <v>1</v>
      </c>
      <c r="E49" s="321">
        <v>1</v>
      </c>
      <c r="F49" s="324"/>
      <c r="G49" s="302" t="s">
        <v>39</v>
      </c>
      <c r="H49" s="288">
        <v>16</v>
      </c>
      <c r="I49" s="325">
        <f>SUM(I50:I64)</f>
        <v>200</v>
      </c>
      <c r="J49" s="325">
        <f>SUM(J50:J64)</f>
        <v>200</v>
      </c>
      <c r="K49" s="326">
        <f>SUM(K50:K64)</f>
        <v>200</v>
      </c>
      <c r="L49" s="326">
        <f>SUM(L50:L64)</f>
        <v>200</v>
      </c>
    </row>
    <row r="50" spans="1:12" hidden="1">
      <c r="A50" s="312">
        <v>2</v>
      </c>
      <c r="B50" s="308">
        <v>2</v>
      </c>
      <c r="C50" s="309">
        <v>1</v>
      </c>
      <c r="D50" s="310">
        <v>1</v>
      </c>
      <c r="E50" s="308">
        <v>1</v>
      </c>
      <c r="F50" s="327">
        <v>1</v>
      </c>
      <c r="G50" s="310" t="s">
        <v>40</v>
      </c>
      <c r="H50" s="288">
        <v>17</v>
      </c>
      <c r="I50" s="314">
        <v>0</v>
      </c>
      <c r="J50" s="314">
        <v>0</v>
      </c>
      <c r="K50" s="314">
        <v>0</v>
      </c>
      <c r="L50" s="314">
        <v>0</v>
      </c>
    </row>
    <row r="51" spans="1:12" ht="25.5" hidden="1" customHeight="1">
      <c r="A51" s="312">
        <v>2</v>
      </c>
      <c r="B51" s="308">
        <v>2</v>
      </c>
      <c r="C51" s="309">
        <v>1</v>
      </c>
      <c r="D51" s="310">
        <v>1</v>
      </c>
      <c r="E51" s="308">
        <v>1</v>
      </c>
      <c r="F51" s="311">
        <v>2</v>
      </c>
      <c r="G51" s="310" t="s">
        <v>41</v>
      </c>
      <c r="H51" s="288">
        <v>18</v>
      </c>
      <c r="I51" s="314">
        <v>0</v>
      </c>
      <c r="J51" s="314">
        <v>0</v>
      </c>
      <c r="K51" s="314">
        <v>0</v>
      </c>
      <c r="L51" s="314">
        <v>0</v>
      </c>
    </row>
    <row r="52" spans="1:12" ht="25.5" hidden="1" customHeight="1">
      <c r="A52" s="312">
        <v>2</v>
      </c>
      <c r="B52" s="308">
        <v>2</v>
      </c>
      <c r="C52" s="309">
        <v>1</v>
      </c>
      <c r="D52" s="310">
        <v>1</v>
      </c>
      <c r="E52" s="308">
        <v>1</v>
      </c>
      <c r="F52" s="311">
        <v>5</v>
      </c>
      <c r="G52" s="310" t="s">
        <v>42</v>
      </c>
      <c r="H52" s="288">
        <v>19</v>
      </c>
      <c r="I52" s="314">
        <v>0</v>
      </c>
      <c r="J52" s="314">
        <v>0</v>
      </c>
      <c r="K52" s="314">
        <v>0</v>
      </c>
      <c r="L52" s="314">
        <v>0</v>
      </c>
    </row>
    <row r="53" spans="1:12" ht="25.5" hidden="1" customHeight="1">
      <c r="A53" s="312">
        <v>2</v>
      </c>
      <c r="B53" s="308">
        <v>2</v>
      </c>
      <c r="C53" s="309">
        <v>1</v>
      </c>
      <c r="D53" s="310">
        <v>1</v>
      </c>
      <c r="E53" s="308">
        <v>1</v>
      </c>
      <c r="F53" s="311">
        <v>6</v>
      </c>
      <c r="G53" s="310" t="s">
        <v>43</v>
      </c>
      <c r="H53" s="288">
        <v>20</v>
      </c>
      <c r="I53" s="314">
        <v>0</v>
      </c>
      <c r="J53" s="314">
        <v>0</v>
      </c>
      <c r="K53" s="314">
        <v>0</v>
      </c>
      <c r="L53" s="314">
        <v>0</v>
      </c>
    </row>
    <row r="54" spans="1:12" ht="25.5" hidden="1" customHeight="1">
      <c r="A54" s="328">
        <v>2</v>
      </c>
      <c r="B54" s="303">
        <v>2</v>
      </c>
      <c r="C54" s="301">
        <v>1</v>
      </c>
      <c r="D54" s="302">
        <v>1</v>
      </c>
      <c r="E54" s="303">
        <v>1</v>
      </c>
      <c r="F54" s="304">
        <v>7</v>
      </c>
      <c r="G54" s="302" t="s">
        <v>44</v>
      </c>
      <c r="H54" s="288">
        <v>21</v>
      </c>
      <c r="I54" s="314">
        <v>0</v>
      </c>
      <c r="J54" s="314">
        <v>0</v>
      </c>
      <c r="K54" s="314">
        <v>0</v>
      </c>
      <c r="L54" s="314">
        <v>0</v>
      </c>
    </row>
    <row r="55" spans="1:12" hidden="1">
      <c r="A55" s="312">
        <v>2</v>
      </c>
      <c r="B55" s="308">
        <v>2</v>
      </c>
      <c r="C55" s="309">
        <v>1</v>
      </c>
      <c r="D55" s="310">
        <v>1</v>
      </c>
      <c r="E55" s="308">
        <v>1</v>
      </c>
      <c r="F55" s="311">
        <v>11</v>
      </c>
      <c r="G55" s="310" t="s">
        <v>45</v>
      </c>
      <c r="H55" s="288">
        <v>22</v>
      </c>
      <c r="I55" s="315">
        <v>0</v>
      </c>
      <c r="J55" s="314">
        <v>0</v>
      </c>
      <c r="K55" s="314">
        <v>0</v>
      </c>
      <c r="L55" s="314">
        <v>0</v>
      </c>
    </row>
    <row r="56" spans="1:12" ht="25.5" hidden="1">
      <c r="A56" s="320">
        <v>2</v>
      </c>
      <c r="B56" s="329">
        <v>2</v>
      </c>
      <c r="C56" s="330">
        <v>1</v>
      </c>
      <c r="D56" s="330">
        <v>1</v>
      </c>
      <c r="E56" s="330">
        <v>1</v>
      </c>
      <c r="F56" s="331">
        <v>12</v>
      </c>
      <c r="G56" s="332" t="s">
        <v>46</v>
      </c>
      <c r="H56" s="288">
        <v>23</v>
      </c>
      <c r="I56" s="333">
        <v>0</v>
      </c>
      <c r="J56" s="314">
        <v>0</v>
      </c>
      <c r="K56" s="314">
        <v>0</v>
      </c>
      <c r="L56" s="314">
        <v>0</v>
      </c>
    </row>
    <row r="57" spans="1:12" ht="25.5" hidden="1" customHeight="1">
      <c r="A57" s="312">
        <v>2</v>
      </c>
      <c r="B57" s="308">
        <v>2</v>
      </c>
      <c r="C57" s="309">
        <v>1</v>
      </c>
      <c r="D57" s="309">
        <v>1</v>
      </c>
      <c r="E57" s="309">
        <v>1</v>
      </c>
      <c r="F57" s="311">
        <v>14</v>
      </c>
      <c r="G57" s="334" t="s">
        <v>47</v>
      </c>
      <c r="H57" s="288">
        <v>24</v>
      </c>
      <c r="I57" s="315">
        <v>0</v>
      </c>
      <c r="J57" s="315">
        <v>0</v>
      </c>
      <c r="K57" s="315">
        <v>0</v>
      </c>
      <c r="L57" s="315">
        <v>0</v>
      </c>
    </row>
    <row r="58" spans="1:12" ht="25.5" hidden="1" customHeight="1">
      <c r="A58" s="312">
        <v>2</v>
      </c>
      <c r="B58" s="308">
        <v>2</v>
      </c>
      <c r="C58" s="309">
        <v>1</v>
      </c>
      <c r="D58" s="309">
        <v>1</v>
      </c>
      <c r="E58" s="309">
        <v>1</v>
      </c>
      <c r="F58" s="311">
        <v>15</v>
      </c>
      <c r="G58" s="310" t="s">
        <v>48</v>
      </c>
      <c r="H58" s="288">
        <v>25</v>
      </c>
      <c r="I58" s="315">
        <v>0</v>
      </c>
      <c r="J58" s="314">
        <v>0</v>
      </c>
      <c r="K58" s="314">
        <v>0</v>
      </c>
      <c r="L58" s="314">
        <v>0</v>
      </c>
    </row>
    <row r="59" spans="1:12">
      <c r="A59" s="312">
        <v>2</v>
      </c>
      <c r="B59" s="308">
        <v>2</v>
      </c>
      <c r="C59" s="309">
        <v>1</v>
      </c>
      <c r="D59" s="309">
        <v>1</v>
      </c>
      <c r="E59" s="309">
        <v>1</v>
      </c>
      <c r="F59" s="311">
        <v>16</v>
      </c>
      <c r="G59" s="310" t="s">
        <v>49</v>
      </c>
      <c r="H59" s="288">
        <v>26</v>
      </c>
      <c r="I59" s="315">
        <v>200</v>
      </c>
      <c r="J59" s="314">
        <v>200</v>
      </c>
      <c r="K59" s="314">
        <v>200</v>
      </c>
      <c r="L59" s="314">
        <v>200</v>
      </c>
    </row>
    <row r="60" spans="1:12" ht="25.5" hidden="1" customHeight="1">
      <c r="A60" s="312">
        <v>2</v>
      </c>
      <c r="B60" s="308">
        <v>2</v>
      </c>
      <c r="C60" s="309">
        <v>1</v>
      </c>
      <c r="D60" s="309">
        <v>1</v>
      </c>
      <c r="E60" s="309">
        <v>1</v>
      </c>
      <c r="F60" s="311">
        <v>17</v>
      </c>
      <c r="G60" s="310" t="s">
        <v>50</v>
      </c>
      <c r="H60" s="288">
        <v>27</v>
      </c>
      <c r="I60" s="315">
        <v>0</v>
      </c>
      <c r="J60" s="315">
        <v>0</v>
      </c>
      <c r="K60" s="315">
        <v>0</v>
      </c>
      <c r="L60" s="315">
        <v>0</v>
      </c>
    </row>
    <row r="61" spans="1:12" hidden="1">
      <c r="A61" s="312">
        <v>2</v>
      </c>
      <c r="B61" s="308">
        <v>2</v>
      </c>
      <c r="C61" s="309">
        <v>1</v>
      </c>
      <c r="D61" s="309">
        <v>1</v>
      </c>
      <c r="E61" s="309">
        <v>1</v>
      </c>
      <c r="F61" s="311">
        <v>20</v>
      </c>
      <c r="G61" s="310" t="s">
        <v>51</v>
      </c>
      <c r="H61" s="288">
        <v>28</v>
      </c>
      <c r="I61" s="315">
        <v>0</v>
      </c>
      <c r="J61" s="314">
        <v>0</v>
      </c>
      <c r="K61" s="314">
        <v>0</v>
      </c>
      <c r="L61" s="314">
        <v>0</v>
      </c>
    </row>
    <row r="62" spans="1:12" ht="25.5" hidden="1" customHeight="1">
      <c r="A62" s="312">
        <v>2</v>
      </c>
      <c r="B62" s="308">
        <v>2</v>
      </c>
      <c r="C62" s="309">
        <v>1</v>
      </c>
      <c r="D62" s="309">
        <v>1</v>
      </c>
      <c r="E62" s="309">
        <v>1</v>
      </c>
      <c r="F62" s="311">
        <v>21</v>
      </c>
      <c r="G62" s="310" t="s">
        <v>52</v>
      </c>
      <c r="H62" s="288">
        <v>29</v>
      </c>
      <c r="I62" s="315">
        <v>0</v>
      </c>
      <c r="J62" s="314">
        <v>0</v>
      </c>
      <c r="K62" s="314">
        <v>0</v>
      </c>
      <c r="L62" s="314">
        <v>0</v>
      </c>
    </row>
    <row r="63" spans="1:12" hidden="1">
      <c r="A63" s="312">
        <v>2</v>
      </c>
      <c r="B63" s="308">
        <v>2</v>
      </c>
      <c r="C63" s="309">
        <v>1</v>
      </c>
      <c r="D63" s="309">
        <v>1</v>
      </c>
      <c r="E63" s="309">
        <v>1</v>
      </c>
      <c r="F63" s="311">
        <v>22</v>
      </c>
      <c r="G63" s="310" t="s">
        <v>53</v>
      </c>
      <c r="H63" s="288">
        <v>30</v>
      </c>
      <c r="I63" s="315">
        <v>0</v>
      </c>
      <c r="J63" s="314">
        <v>0</v>
      </c>
      <c r="K63" s="314">
        <v>0</v>
      </c>
      <c r="L63" s="314">
        <v>0</v>
      </c>
    </row>
    <row r="64" spans="1:12" hidden="1">
      <c r="A64" s="312">
        <v>2</v>
      </c>
      <c r="B64" s="308">
        <v>2</v>
      </c>
      <c r="C64" s="309">
        <v>1</v>
      </c>
      <c r="D64" s="309">
        <v>1</v>
      </c>
      <c r="E64" s="309">
        <v>1</v>
      </c>
      <c r="F64" s="311">
        <v>30</v>
      </c>
      <c r="G64" s="310" t="s">
        <v>54</v>
      </c>
      <c r="H64" s="288">
        <v>31</v>
      </c>
      <c r="I64" s="315">
        <v>0</v>
      </c>
      <c r="J64" s="314">
        <v>0</v>
      </c>
      <c r="K64" s="314">
        <v>0</v>
      </c>
      <c r="L64" s="314">
        <v>0</v>
      </c>
    </row>
    <row r="65" spans="1:15" hidden="1">
      <c r="A65" s="335">
        <v>2</v>
      </c>
      <c r="B65" s="336">
        <v>3</v>
      </c>
      <c r="C65" s="300"/>
      <c r="D65" s="301"/>
      <c r="E65" s="301"/>
      <c r="F65" s="304"/>
      <c r="G65" s="337" t="s">
        <v>55</v>
      </c>
      <c r="H65" s="288">
        <v>32</v>
      </c>
      <c r="I65" s="318">
        <f>I66+I82</f>
        <v>0</v>
      </c>
      <c r="J65" s="318">
        <f>J66+J82</f>
        <v>0</v>
      </c>
      <c r="K65" s="318">
        <f>K66+K82</f>
        <v>0</v>
      </c>
      <c r="L65" s="318">
        <f>L66+L82</f>
        <v>0</v>
      </c>
    </row>
    <row r="66" spans="1:15" hidden="1">
      <c r="A66" s="312">
        <v>2</v>
      </c>
      <c r="B66" s="308">
        <v>3</v>
      </c>
      <c r="C66" s="309">
        <v>1</v>
      </c>
      <c r="D66" s="309"/>
      <c r="E66" s="309"/>
      <c r="F66" s="311"/>
      <c r="G66" s="310" t="s">
        <v>56</v>
      </c>
      <c r="H66" s="288">
        <v>33</v>
      </c>
      <c r="I66" s="297">
        <f>SUM(I67+I72+I77)</f>
        <v>0</v>
      </c>
      <c r="J66" s="338">
        <f>SUM(J67+J72+J77)</f>
        <v>0</v>
      </c>
      <c r="K66" s="298">
        <f>SUM(K67+K72+K77)</f>
        <v>0</v>
      </c>
      <c r="L66" s="297">
        <f>SUM(L67+L72+L77)</f>
        <v>0</v>
      </c>
    </row>
    <row r="67" spans="1:15" hidden="1">
      <c r="A67" s="312">
        <v>2</v>
      </c>
      <c r="B67" s="308">
        <v>3</v>
      </c>
      <c r="C67" s="309">
        <v>1</v>
      </c>
      <c r="D67" s="309">
        <v>1</v>
      </c>
      <c r="E67" s="309"/>
      <c r="F67" s="311"/>
      <c r="G67" s="310" t="s">
        <v>57</v>
      </c>
      <c r="H67" s="288">
        <v>34</v>
      </c>
      <c r="I67" s="297">
        <f>I68</f>
        <v>0</v>
      </c>
      <c r="J67" s="338">
        <f>J68</f>
        <v>0</v>
      </c>
      <c r="K67" s="298">
        <f>K68</f>
        <v>0</v>
      </c>
      <c r="L67" s="297">
        <f>L68</f>
        <v>0</v>
      </c>
    </row>
    <row r="68" spans="1:15" hidden="1">
      <c r="A68" s="312">
        <v>2</v>
      </c>
      <c r="B68" s="308">
        <v>3</v>
      </c>
      <c r="C68" s="309">
        <v>1</v>
      </c>
      <c r="D68" s="309">
        <v>1</v>
      </c>
      <c r="E68" s="309">
        <v>1</v>
      </c>
      <c r="F68" s="311"/>
      <c r="G68" s="310" t="s">
        <v>57</v>
      </c>
      <c r="H68" s="288">
        <v>35</v>
      </c>
      <c r="I68" s="297">
        <f>SUM(I69:I71)</f>
        <v>0</v>
      </c>
      <c r="J68" s="338">
        <f>SUM(J69:J71)</f>
        <v>0</v>
      </c>
      <c r="K68" s="298">
        <f>SUM(K69:K71)</f>
        <v>0</v>
      </c>
      <c r="L68" s="297">
        <f>SUM(L69:L71)</f>
        <v>0</v>
      </c>
    </row>
    <row r="69" spans="1:15" ht="25.5" hidden="1" customHeight="1">
      <c r="A69" s="312">
        <v>2</v>
      </c>
      <c r="B69" s="308">
        <v>3</v>
      </c>
      <c r="C69" s="309">
        <v>1</v>
      </c>
      <c r="D69" s="309">
        <v>1</v>
      </c>
      <c r="E69" s="309">
        <v>1</v>
      </c>
      <c r="F69" s="311">
        <v>1</v>
      </c>
      <c r="G69" s="310" t="s">
        <v>58</v>
      </c>
      <c r="H69" s="288">
        <v>36</v>
      </c>
      <c r="I69" s="315">
        <v>0</v>
      </c>
      <c r="J69" s="315">
        <v>0</v>
      </c>
      <c r="K69" s="315">
        <v>0</v>
      </c>
      <c r="L69" s="315">
        <v>0</v>
      </c>
      <c r="M69" s="339"/>
      <c r="N69" s="339"/>
      <c r="O69" s="339"/>
    </row>
    <row r="70" spans="1:15" ht="25.5" hidden="1">
      <c r="A70" s="312">
        <v>2</v>
      </c>
      <c r="B70" s="303">
        <v>3</v>
      </c>
      <c r="C70" s="301">
        <v>1</v>
      </c>
      <c r="D70" s="301">
        <v>1</v>
      </c>
      <c r="E70" s="301">
        <v>1</v>
      </c>
      <c r="F70" s="304">
        <v>2</v>
      </c>
      <c r="G70" s="302" t="s">
        <v>59</v>
      </c>
      <c r="H70" s="288">
        <v>37</v>
      </c>
      <c r="I70" s="313">
        <v>0</v>
      </c>
      <c r="J70" s="313">
        <v>0</v>
      </c>
      <c r="K70" s="313">
        <v>0</v>
      </c>
      <c r="L70" s="313">
        <v>0</v>
      </c>
    </row>
    <row r="71" spans="1:15" hidden="1">
      <c r="A71" s="308">
        <v>2</v>
      </c>
      <c r="B71" s="309">
        <v>3</v>
      </c>
      <c r="C71" s="309">
        <v>1</v>
      </c>
      <c r="D71" s="309">
        <v>1</v>
      </c>
      <c r="E71" s="309">
        <v>1</v>
      </c>
      <c r="F71" s="311">
        <v>3</v>
      </c>
      <c r="G71" s="310" t="s">
        <v>60</v>
      </c>
      <c r="H71" s="288">
        <v>38</v>
      </c>
      <c r="I71" s="315">
        <v>0</v>
      </c>
      <c r="J71" s="315">
        <v>0</v>
      </c>
      <c r="K71" s="315">
        <v>0</v>
      </c>
      <c r="L71" s="315">
        <v>0</v>
      </c>
    </row>
    <row r="72" spans="1:15" ht="25.5" hidden="1" customHeight="1">
      <c r="A72" s="303">
        <v>2</v>
      </c>
      <c r="B72" s="301">
        <v>3</v>
      </c>
      <c r="C72" s="301">
        <v>1</v>
      </c>
      <c r="D72" s="301">
        <v>2</v>
      </c>
      <c r="E72" s="301"/>
      <c r="F72" s="304"/>
      <c r="G72" s="302" t="s">
        <v>61</v>
      </c>
      <c r="H72" s="288">
        <v>39</v>
      </c>
      <c r="I72" s="318">
        <f>I73</f>
        <v>0</v>
      </c>
      <c r="J72" s="340">
        <f>J73</f>
        <v>0</v>
      </c>
      <c r="K72" s="319">
        <f>K73</f>
        <v>0</v>
      </c>
      <c r="L72" s="319">
        <f>L73</f>
        <v>0</v>
      </c>
    </row>
    <row r="73" spans="1:15" ht="25.5" hidden="1" customHeight="1">
      <c r="A73" s="321">
        <v>2</v>
      </c>
      <c r="B73" s="322">
        <v>3</v>
      </c>
      <c r="C73" s="322">
        <v>1</v>
      </c>
      <c r="D73" s="322">
        <v>2</v>
      </c>
      <c r="E73" s="322">
        <v>1</v>
      </c>
      <c r="F73" s="324"/>
      <c r="G73" s="302" t="s">
        <v>61</v>
      </c>
      <c r="H73" s="288">
        <v>40</v>
      </c>
      <c r="I73" s="307">
        <f>SUM(I74:I76)</f>
        <v>0</v>
      </c>
      <c r="J73" s="341">
        <f>SUM(J74:J76)</f>
        <v>0</v>
      </c>
      <c r="K73" s="306">
        <f>SUM(K74:K76)</f>
        <v>0</v>
      </c>
      <c r="L73" s="298">
        <f>SUM(L74:L76)</f>
        <v>0</v>
      </c>
    </row>
    <row r="74" spans="1:15" ht="25.5" hidden="1" customHeight="1">
      <c r="A74" s="308">
        <v>2</v>
      </c>
      <c r="B74" s="309">
        <v>3</v>
      </c>
      <c r="C74" s="309">
        <v>1</v>
      </c>
      <c r="D74" s="309">
        <v>2</v>
      </c>
      <c r="E74" s="309">
        <v>1</v>
      </c>
      <c r="F74" s="311">
        <v>1</v>
      </c>
      <c r="G74" s="312" t="s">
        <v>58</v>
      </c>
      <c r="H74" s="288">
        <v>41</v>
      </c>
      <c r="I74" s="315">
        <v>0</v>
      </c>
      <c r="J74" s="315">
        <v>0</v>
      </c>
      <c r="K74" s="315">
        <v>0</v>
      </c>
      <c r="L74" s="315">
        <v>0</v>
      </c>
      <c r="M74" s="339"/>
      <c r="N74" s="339"/>
      <c r="O74" s="339"/>
    </row>
    <row r="75" spans="1:15" ht="25.5" hidden="1">
      <c r="A75" s="308">
        <v>2</v>
      </c>
      <c r="B75" s="309">
        <v>3</v>
      </c>
      <c r="C75" s="309">
        <v>1</v>
      </c>
      <c r="D75" s="309">
        <v>2</v>
      </c>
      <c r="E75" s="309">
        <v>1</v>
      </c>
      <c r="F75" s="311">
        <v>2</v>
      </c>
      <c r="G75" s="312" t="s">
        <v>59</v>
      </c>
      <c r="H75" s="288">
        <v>42</v>
      </c>
      <c r="I75" s="315">
        <v>0</v>
      </c>
      <c r="J75" s="315">
        <v>0</v>
      </c>
      <c r="K75" s="315">
        <v>0</v>
      </c>
      <c r="L75" s="315">
        <v>0</v>
      </c>
    </row>
    <row r="76" spans="1:15" hidden="1">
      <c r="A76" s="308">
        <v>2</v>
      </c>
      <c r="B76" s="309">
        <v>3</v>
      </c>
      <c r="C76" s="309">
        <v>1</v>
      </c>
      <c r="D76" s="309">
        <v>2</v>
      </c>
      <c r="E76" s="309">
        <v>1</v>
      </c>
      <c r="F76" s="311">
        <v>3</v>
      </c>
      <c r="G76" s="312" t="s">
        <v>60</v>
      </c>
      <c r="H76" s="288">
        <v>43</v>
      </c>
      <c r="I76" s="315">
        <v>0</v>
      </c>
      <c r="J76" s="315">
        <v>0</v>
      </c>
      <c r="K76" s="315">
        <v>0</v>
      </c>
      <c r="L76" s="315">
        <v>0</v>
      </c>
    </row>
    <row r="77" spans="1:15" ht="25.5" hidden="1" customHeight="1">
      <c r="A77" s="308">
        <v>2</v>
      </c>
      <c r="B77" s="309">
        <v>3</v>
      </c>
      <c r="C77" s="309">
        <v>1</v>
      </c>
      <c r="D77" s="309">
        <v>3</v>
      </c>
      <c r="E77" s="309"/>
      <c r="F77" s="311"/>
      <c r="G77" s="312" t="s">
        <v>423</v>
      </c>
      <c r="H77" s="288">
        <v>44</v>
      </c>
      <c r="I77" s="297">
        <f>I78</f>
        <v>0</v>
      </c>
      <c r="J77" s="338">
        <f>J78</f>
        <v>0</v>
      </c>
      <c r="K77" s="298">
        <f>K78</f>
        <v>0</v>
      </c>
      <c r="L77" s="298">
        <f>L78</f>
        <v>0</v>
      </c>
    </row>
    <row r="78" spans="1:15" ht="25.5" hidden="1" customHeight="1">
      <c r="A78" s="308">
        <v>2</v>
      </c>
      <c r="B78" s="309">
        <v>3</v>
      </c>
      <c r="C78" s="309">
        <v>1</v>
      </c>
      <c r="D78" s="309">
        <v>3</v>
      </c>
      <c r="E78" s="309">
        <v>1</v>
      </c>
      <c r="F78" s="311"/>
      <c r="G78" s="312" t="s">
        <v>424</v>
      </c>
      <c r="H78" s="288">
        <v>45</v>
      </c>
      <c r="I78" s="297">
        <f>SUM(I79:I81)</f>
        <v>0</v>
      </c>
      <c r="J78" s="338">
        <f>SUM(J79:J81)</f>
        <v>0</v>
      </c>
      <c r="K78" s="298">
        <f>SUM(K79:K81)</f>
        <v>0</v>
      </c>
      <c r="L78" s="298">
        <f>SUM(L79:L81)</f>
        <v>0</v>
      </c>
    </row>
    <row r="79" spans="1:15" hidden="1">
      <c r="A79" s="303">
        <v>2</v>
      </c>
      <c r="B79" s="301">
        <v>3</v>
      </c>
      <c r="C79" s="301">
        <v>1</v>
      </c>
      <c r="D79" s="301">
        <v>3</v>
      </c>
      <c r="E79" s="301">
        <v>1</v>
      </c>
      <c r="F79" s="304">
        <v>1</v>
      </c>
      <c r="G79" s="328" t="s">
        <v>62</v>
      </c>
      <c r="H79" s="288">
        <v>46</v>
      </c>
      <c r="I79" s="313">
        <v>0</v>
      </c>
      <c r="J79" s="313">
        <v>0</v>
      </c>
      <c r="K79" s="313">
        <v>0</v>
      </c>
      <c r="L79" s="313">
        <v>0</v>
      </c>
    </row>
    <row r="80" spans="1:15" hidden="1">
      <c r="A80" s="308">
        <v>2</v>
      </c>
      <c r="B80" s="309">
        <v>3</v>
      </c>
      <c r="C80" s="309">
        <v>1</v>
      </c>
      <c r="D80" s="309">
        <v>3</v>
      </c>
      <c r="E80" s="309">
        <v>1</v>
      </c>
      <c r="F80" s="311">
        <v>2</v>
      </c>
      <c r="G80" s="312" t="s">
        <v>63</v>
      </c>
      <c r="H80" s="288">
        <v>47</v>
      </c>
      <c r="I80" s="315">
        <v>0</v>
      </c>
      <c r="J80" s="315">
        <v>0</v>
      </c>
      <c r="K80" s="315">
        <v>0</v>
      </c>
      <c r="L80" s="315">
        <v>0</v>
      </c>
    </row>
    <row r="81" spans="1:12" hidden="1">
      <c r="A81" s="303">
        <v>2</v>
      </c>
      <c r="B81" s="301">
        <v>3</v>
      </c>
      <c r="C81" s="301">
        <v>1</v>
      </c>
      <c r="D81" s="301">
        <v>3</v>
      </c>
      <c r="E81" s="301">
        <v>1</v>
      </c>
      <c r="F81" s="304">
        <v>3</v>
      </c>
      <c r="G81" s="328" t="s">
        <v>64</v>
      </c>
      <c r="H81" s="288">
        <v>48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>
      <c r="A82" s="303">
        <v>2</v>
      </c>
      <c r="B82" s="301">
        <v>3</v>
      </c>
      <c r="C82" s="301">
        <v>2</v>
      </c>
      <c r="D82" s="301"/>
      <c r="E82" s="301"/>
      <c r="F82" s="304"/>
      <c r="G82" s="328" t="s">
        <v>65</v>
      </c>
      <c r="H82" s="288">
        <v>49</v>
      </c>
      <c r="I82" s="297">
        <f t="shared" ref="I82:L83" si="3">I83</f>
        <v>0</v>
      </c>
      <c r="J82" s="297">
        <f t="shared" si="3"/>
        <v>0</v>
      </c>
      <c r="K82" s="297">
        <f t="shared" si="3"/>
        <v>0</v>
      </c>
      <c r="L82" s="297">
        <f t="shared" si="3"/>
        <v>0</v>
      </c>
    </row>
    <row r="83" spans="1:12" hidden="1">
      <c r="A83" s="303">
        <v>2</v>
      </c>
      <c r="B83" s="301">
        <v>3</v>
      </c>
      <c r="C83" s="301">
        <v>2</v>
      </c>
      <c r="D83" s="301">
        <v>1</v>
      </c>
      <c r="E83" s="301"/>
      <c r="F83" s="304"/>
      <c r="G83" s="328" t="s">
        <v>65</v>
      </c>
      <c r="H83" s="288">
        <v>50</v>
      </c>
      <c r="I83" s="297">
        <f t="shared" si="3"/>
        <v>0</v>
      </c>
      <c r="J83" s="297">
        <f t="shared" si="3"/>
        <v>0</v>
      </c>
      <c r="K83" s="297">
        <f t="shared" si="3"/>
        <v>0</v>
      </c>
      <c r="L83" s="297">
        <f t="shared" si="3"/>
        <v>0</v>
      </c>
    </row>
    <row r="84" spans="1:12" hidden="1">
      <c r="A84" s="303">
        <v>2</v>
      </c>
      <c r="B84" s="301">
        <v>3</v>
      </c>
      <c r="C84" s="301">
        <v>2</v>
      </c>
      <c r="D84" s="301">
        <v>1</v>
      </c>
      <c r="E84" s="301">
        <v>1</v>
      </c>
      <c r="F84" s="304"/>
      <c r="G84" s="328" t="s">
        <v>65</v>
      </c>
      <c r="H84" s="288">
        <v>51</v>
      </c>
      <c r="I84" s="297">
        <f>SUM(I85)</f>
        <v>0</v>
      </c>
      <c r="J84" s="297">
        <f>SUM(J85)</f>
        <v>0</v>
      </c>
      <c r="K84" s="297">
        <f>SUM(K85)</f>
        <v>0</v>
      </c>
      <c r="L84" s="297">
        <f>SUM(L85)</f>
        <v>0</v>
      </c>
    </row>
    <row r="85" spans="1:12" hidden="1">
      <c r="A85" s="303">
        <v>2</v>
      </c>
      <c r="B85" s="301">
        <v>3</v>
      </c>
      <c r="C85" s="301">
        <v>2</v>
      </c>
      <c r="D85" s="301">
        <v>1</v>
      </c>
      <c r="E85" s="301">
        <v>1</v>
      </c>
      <c r="F85" s="304">
        <v>1</v>
      </c>
      <c r="G85" s="328" t="s">
        <v>65</v>
      </c>
      <c r="H85" s="288">
        <v>52</v>
      </c>
      <c r="I85" s="315">
        <v>0</v>
      </c>
      <c r="J85" s="315">
        <v>0</v>
      </c>
      <c r="K85" s="315">
        <v>0</v>
      </c>
      <c r="L85" s="315">
        <v>0</v>
      </c>
    </row>
    <row r="86" spans="1:12" hidden="1">
      <c r="A86" s="293">
        <v>2</v>
      </c>
      <c r="B86" s="294">
        <v>4</v>
      </c>
      <c r="C86" s="294"/>
      <c r="D86" s="294"/>
      <c r="E86" s="294"/>
      <c r="F86" s="296"/>
      <c r="G86" s="342" t="s">
        <v>66</v>
      </c>
      <c r="H86" s="288">
        <v>53</v>
      </c>
      <c r="I86" s="297">
        <f t="shared" ref="I86:L88" si="4">I87</f>
        <v>0</v>
      </c>
      <c r="J86" s="338">
        <f t="shared" si="4"/>
        <v>0</v>
      </c>
      <c r="K86" s="298">
        <f t="shared" si="4"/>
        <v>0</v>
      </c>
      <c r="L86" s="298">
        <f t="shared" si="4"/>
        <v>0</v>
      </c>
    </row>
    <row r="87" spans="1:12" hidden="1">
      <c r="A87" s="308">
        <v>2</v>
      </c>
      <c r="B87" s="309">
        <v>4</v>
      </c>
      <c r="C87" s="309">
        <v>1</v>
      </c>
      <c r="D87" s="309"/>
      <c r="E87" s="309"/>
      <c r="F87" s="311"/>
      <c r="G87" s="312" t="s">
        <v>67</v>
      </c>
      <c r="H87" s="288">
        <v>54</v>
      </c>
      <c r="I87" s="297">
        <f t="shared" si="4"/>
        <v>0</v>
      </c>
      <c r="J87" s="338">
        <f t="shared" si="4"/>
        <v>0</v>
      </c>
      <c r="K87" s="298">
        <f t="shared" si="4"/>
        <v>0</v>
      </c>
      <c r="L87" s="298">
        <f t="shared" si="4"/>
        <v>0</v>
      </c>
    </row>
    <row r="88" spans="1:12" hidden="1">
      <c r="A88" s="308">
        <v>2</v>
      </c>
      <c r="B88" s="309">
        <v>4</v>
      </c>
      <c r="C88" s="309">
        <v>1</v>
      </c>
      <c r="D88" s="309">
        <v>1</v>
      </c>
      <c r="E88" s="309"/>
      <c r="F88" s="311"/>
      <c r="G88" s="312" t="s">
        <v>67</v>
      </c>
      <c r="H88" s="288">
        <v>55</v>
      </c>
      <c r="I88" s="297">
        <f t="shared" si="4"/>
        <v>0</v>
      </c>
      <c r="J88" s="338">
        <f t="shared" si="4"/>
        <v>0</v>
      </c>
      <c r="K88" s="298">
        <f t="shared" si="4"/>
        <v>0</v>
      </c>
      <c r="L88" s="298">
        <f t="shared" si="4"/>
        <v>0</v>
      </c>
    </row>
    <row r="89" spans="1:12" hidden="1">
      <c r="A89" s="308">
        <v>2</v>
      </c>
      <c r="B89" s="309">
        <v>4</v>
      </c>
      <c r="C89" s="309">
        <v>1</v>
      </c>
      <c r="D89" s="309">
        <v>1</v>
      </c>
      <c r="E89" s="309">
        <v>1</v>
      </c>
      <c r="F89" s="311"/>
      <c r="G89" s="312" t="s">
        <v>67</v>
      </c>
      <c r="H89" s="288">
        <v>56</v>
      </c>
      <c r="I89" s="297">
        <f>SUM(I90:I92)</f>
        <v>0</v>
      </c>
      <c r="J89" s="338">
        <f>SUM(J90:J92)</f>
        <v>0</v>
      </c>
      <c r="K89" s="298">
        <f>SUM(K90:K92)</f>
        <v>0</v>
      </c>
      <c r="L89" s="298">
        <f>SUM(L90:L92)</f>
        <v>0</v>
      </c>
    </row>
    <row r="90" spans="1:12" hidden="1">
      <c r="A90" s="308">
        <v>2</v>
      </c>
      <c r="B90" s="309">
        <v>4</v>
      </c>
      <c r="C90" s="309">
        <v>1</v>
      </c>
      <c r="D90" s="309">
        <v>1</v>
      </c>
      <c r="E90" s="309">
        <v>1</v>
      </c>
      <c r="F90" s="311">
        <v>1</v>
      </c>
      <c r="G90" s="312" t="s">
        <v>68</v>
      </c>
      <c r="H90" s="288">
        <v>57</v>
      </c>
      <c r="I90" s="315">
        <v>0</v>
      </c>
      <c r="J90" s="315">
        <v>0</v>
      </c>
      <c r="K90" s="315">
        <v>0</v>
      </c>
      <c r="L90" s="315">
        <v>0</v>
      </c>
    </row>
    <row r="91" spans="1:12" hidden="1">
      <c r="A91" s="308">
        <v>2</v>
      </c>
      <c r="B91" s="308">
        <v>4</v>
      </c>
      <c r="C91" s="308">
        <v>1</v>
      </c>
      <c r="D91" s="309">
        <v>1</v>
      </c>
      <c r="E91" s="309">
        <v>1</v>
      </c>
      <c r="F91" s="343">
        <v>2</v>
      </c>
      <c r="G91" s="310" t="s">
        <v>69</v>
      </c>
      <c r="H91" s="288">
        <v>58</v>
      </c>
      <c r="I91" s="315">
        <v>0</v>
      </c>
      <c r="J91" s="315">
        <v>0</v>
      </c>
      <c r="K91" s="315">
        <v>0</v>
      </c>
      <c r="L91" s="315">
        <v>0</v>
      </c>
    </row>
    <row r="92" spans="1:12" hidden="1">
      <c r="A92" s="308">
        <v>2</v>
      </c>
      <c r="B92" s="309">
        <v>4</v>
      </c>
      <c r="C92" s="308">
        <v>1</v>
      </c>
      <c r="D92" s="309">
        <v>1</v>
      </c>
      <c r="E92" s="309">
        <v>1</v>
      </c>
      <c r="F92" s="343">
        <v>3</v>
      </c>
      <c r="G92" s="310" t="s">
        <v>70</v>
      </c>
      <c r="H92" s="288">
        <v>59</v>
      </c>
      <c r="I92" s="315">
        <v>0</v>
      </c>
      <c r="J92" s="315">
        <v>0</v>
      </c>
      <c r="K92" s="315">
        <v>0</v>
      </c>
      <c r="L92" s="315">
        <v>0</v>
      </c>
    </row>
    <row r="93" spans="1:12" hidden="1">
      <c r="A93" s="293">
        <v>2</v>
      </c>
      <c r="B93" s="294">
        <v>5</v>
      </c>
      <c r="C93" s="293"/>
      <c r="D93" s="294"/>
      <c r="E93" s="294"/>
      <c r="F93" s="344"/>
      <c r="G93" s="295" t="s">
        <v>71</v>
      </c>
      <c r="H93" s="288">
        <v>60</v>
      </c>
      <c r="I93" s="297">
        <f>SUM(I94+I99+I104)</f>
        <v>0</v>
      </c>
      <c r="J93" s="338">
        <f>SUM(J94+J99+J104)</f>
        <v>0</v>
      </c>
      <c r="K93" s="298">
        <f>SUM(K94+K99+K104)</f>
        <v>0</v>
      </c>
      <c r="L93" s="298">
        <f>SUM(L94+L99+L104)</f>
        <v>0</v>
      </c>
    </row>
    <row r="94" spans="1:12" hidden="1">
      <c r="A94" s="303">
        <v>2</v>
      </c>
      <c r="B94" s="301">
        <v>5</v>
      </c>
      <c r="C94" s="303">
        <v>1</v>
      </c>
      <c r="D94" s="301"/>
      <c r="E94" s="301"/>
      <c r="F94" s="345"/>
      <c r="G94" s="302" t="s">
        <v>72</v>
      </c>
      <c r="H94" s="288">
        <v>61</v>
      </c>
      <c r="I94" s="318">
        <f t="shared" ref="I94:L95" si="5">I95</f>
        <v>0</v>
      </c>
      <c r="J94" s="340">
        <f t="shared" si="5"/>
        <v>0</v>
      </c>
      <c r="K94" s="319">
        <f t="shared" si="5"/>
        <v>0</v>
      </c>
      <c r="L94" s="319">
        <f t="shared" si="5"/>
        <v>0</v>
      </c>
    </row>
    <row r="95" spans="1:12" hidden="1">
      <c r="A95" s="308">
        <v>2</v>
      </c>
      <c r="B95" s="309">
        <v>5</v>
      </c>
      <c r="C95" s="308">
        <v>1</v>
      </c>
      <c r="D95" s="309">
        <v>1</v>
      </c>
      <c r="E95" s="309"/>
      <c r="F95" s="343"/>
      <c r="G95" s="310" t="s">
        <v>72</v>
      </c>
      <c r="H95" s="288">
        <v>62</v>
      </c>
      <c r="I95" s="297">
        <f t="shared" si="5"/>
        <v>0</v>
      </c>
      <c r="J95" s="338">
        <f t="shared" si="5"/>
        <v>0</v>
      </c>
      <c r="K95" s="298">
        <f t="shared" si="5"/>
        <v>0</v>
      </c>
      <c r="L95" s="298">
        <f t="shared" si="5"/>
        <v>0</v>
      </c>
    </row>
    <row r="96" spans="1:12" hidden="1">
      <c r="A96" s="308">
        <v>2</v>
      </c>
      <c r="B96" s="309">
        <v>5</v>
      </c>
      <c r="C96" s="308">
        <v>1</v>
      </c>
      <c r="D96" s="309">
        <v>1</v>
      </c>
      <c r="E96" s="309">
        <v>1</v>
      </c>
      <c r="F96" s="343"/>
      <c r="G96" s="310" t="s">
        <v>72</v>
      </c>
      <c r="H96" s="288">
        <v>63</v>
      </c>
      <c r="I96" s="297">
        <f>SUM(I97:I98)</f>
        <v>0</v>
      </c>
      <c r="J96" s="338">
        <f>SUM(J97:J98)</f>
        <v>0</v>
      </c>
      <c r="K96" s="298">
        <f>SUM(K97:K98)</f>
        <v>0</v>
      </c>
      <c r="L96" s="298">
        <f>SUM(L97:L98)</f>
        <v>0</v>
      </c>
    </row>
    <row r="97" spans="1:19" ht="25.5" hidden="1" customHeight="1">
      <c r="A97" s="308">
        <v>2</v>
      </c>
      <c r="B97" s="309">
        <v>5</v>
      </c>
      <c r="C97" s="308">
        <v>1</v>
      </c>
      <c r="D97" s="309">
        <v>1</v>
      </c>
      <c r="E97" s="309">
        <v>1</v>
      </c>
      <c r="F97" s="343">
        <v>1</v>
      </c>
      <c r="G97" s="310" t="s">
        <v>73</v>
      </c>
      <c r="H97" s="288">
        <v>64</v>
      </c>
      <c r="I97" s="315">
        <v>0</v>
      </c>
      <c r="J97" s="315">
        <v>0</v>
      </c>
      <c r="K97" s="315">
        <v>0</v>
      </c>
      <c r="L97" s="315">
        <v>0</v>
      </c>
    </row>
    <row r="98" spans="1:19" ht="25.5" hidden="1" customHeight="1">
      <c r="A98" s="308">
        <v>2</v>
      </c>
      <c r="B98" s="309">
        <v>5</v>
      </c>
      <c r="C98" s="308">
        <v>1</v>
      </c>
      <c r="D98" s="309">
        <v>1</v>
      </c>
      <c r="E98" s="309">
        <v>1</v>
      </c>
      <c r="F98" s="343">
        <v>2</v>
      </c>
      <c r="G98" s="310" t="s">
        <v>74</v>
      </c>
      <c r="H98" s="288">
        <v>65</v>
      </c>
      <c r="I98" s="315">
        <v>0</v>
      </c>
      <c r="J98" s="315">
        <v>0</v>
      </c>
      <c r="K98" s="315">
        <v>0</v>
      </c>
      <c r="L98" s="315">
        <v>0</v>
      </c>
    </row>
    <row r="99" spans="1:19" hidden="1">
      <c r="A99" s="308">
        <v>2</v>
      </c>
      <c r="B99" s="309">
        <v>5</v>
      </c>
      <c r="C99" s="308">
        <v>2</v>
      </c>
      <c r="D99" s="309"/>
      <c r="E99" s="309"/>
      <c r="F99" s="343"/>
      <c r="G99" s="310" t="s">
        <v>75</v>
      </c>
      <c r="H99" s="288">
        <v>66</v>
      </c>
      <c r="I99" s="297">
        <f t="shared" ref="I99:L100" si="6">I100</f>
        <v>0</v>
      </c>
      <c r="J99" s="338">
        <f t="shared" si="6"/>
        <v>0</v>
      </c>
      <c r="K99" s="298">
        <f t="shared" si="6"/>
        <v>0</v>
      </c>
      <c r="L99" s="297">
        <f t="shared" si="6"/>
        <v>0</v>
      </c>
    </row>
    <row r="100" spans="1:19" hidden="1">
      <c r="A100" s="312">
        <v>2</v>
      </c>
      <c r="B100" s="308">
        <v>5</v>
      </c>
      <c r="C100" s="309">
        <v>2</v>
      </c>
      <c r="D100" s="310">
        <v>1</v>
      </c>
      <c r="E100" s="308"/>
      <c r="F100" s="343"/>
      <c r="G100" s="310" t="s">
        <v>75</v>
      </c>
      <c r="H100" s="288">
        <v>67</v>
      </c>
      <c r="I100" s="297">
        <f t="shared" si="6"/>
        <v>0</v>
      </c>
      <c r="J100" s="338">
        <f t="shared" si="6"/>
        <v>0</v>
      </c>
      <c r="K100" s="298">
        <f t="shared" si="6"/>
        <v>0</v>
      </c>
      <c r="L100" s="297">
        <f t="shared" si="6"/>
        <v>0</v>
      </c>
    </row>
    <row r="101" spans="1:19" hidden="1">
      <c r="A101" s="312">
        <v>2</v>
      </c>
      <c r="B101" s="308">
        <v>5</v>
      </c>
      <c r="C101" s="309">
        <v>2</v>
      </c>
      <c r="D101" s="310">
        <v>1</v>
      </c>
      <c r="E101" s="308">
        <v>1</v>
      </c>
      <c r="F101" s="343"/>
      <c r="G101" s="310" t="s">
        <v>75</v>
      </c>
      <c r="H101" s="288">
        <v>68</v>
      </c>
      <c r="I101" s="297">
        <f>SUM(I102:I103)</f>
        <v>0</v>
      </c>
      <c r="J101" s="338">
        <f>SUM(J102:J103)</f>
        <v>0</v>
      </c>
      <c r="K101" s="298">
        <f>SUM(K102:K103)</f>
        <v>0</v>
      </c>
      <c r="L101" s="297">
        <f>SUM(L102:L103)</f>
        <v>0</v>
      </c>
    </row>
    <row r="102" spans="1:19" ht="25.5" hidden="1" customHeight="1">
      <c r="A102" s="312">
        <v>2</v>
      </c>
      <c r="B102" s="308">
        <v>5</v>
      </c>
      <c r="C102" s="309">
        <v>2</v>
      </c>
      <c r="D102" s="310">
        <v>1</v>
      </c>
      <c r="E102" s="308">
        <v>1</v>
      </c>
      <c r="F102" s="343">
        <v>1</v>
      </c>
      <c r="G102" s="310" t="s">
        <v>76</v>
      </c>
      <c r="H102" s="288">
        <v>69</v>
      </c>
      <c r="I102" s="315">
        <v>0</v>
      </c>
      <c r="J102" s="315">
        <v>0</v>
      </c>
      <c r="K102" s="315">
        <v>0</v>
      </c>
      <c r="L102" s="315">
        <v>0</v>
      </c>
    </row>
    <row r="103" spans="1:19" ht="25.5" hidden="1" customHeight="1">
      <c r="A103" s="312">
        <v>2</v>
      </c>
      <c r="B103" s="308">
        <v>5</v>
      </c>
      <c r="C103" s="309">
        <v>2</v>
      </c>
      <c r="D103" s="310">
        <v>1</v>
      </c>
      <c r="E103" s="308">
        <v>1</v>
      </c>
      <c r="F103" s="343">
        <v>2</v>
      </c>
      <c r="G103" s="310" t="s">
        <v>77</v>
      </c>
      <c r="H103" s="288">
        <v>70</v>
      </c>
      <c r="I103" s="315">
        <v>0</v>
      </c>
      <c r="J103" s="315">
        <v>0</v>
      </c>
      <c r="K103" s="315">
        <v>0</v>
      </c>
      <c r="L103" s="315">
        <v>0</v>
      </c>
    </row>
    <row r="104" spans="1:19" ht="25.5" hidden="1" customHeight="1">
      <c r="A104" s="312">
        <v>2</v>
      </c>
      <c r="B104" s="308">
        <v>5</v>
      </c>
      <c r="C104" s="309">
        <v>3</v>
      </c>
      <c r="D104" s="310"/>
      <c r="E104" s="308"/>
      <c r="F104" s="343"/>
      <c r="G104" s="310" t="s">
        <v>78</v>
      </c>
      <c r="H104" s="288">
        <v>71</v>
      </c>
      <c r="I104" s="297">
        <f>I105+I109</f>
        <v>0</v>
      </c>
      <c r="J104" s="297">
        <f>J105+J109</f>
        <v>0</v>
      </c>
      <c r="K104" s="297">
        <f>K105+K109</f>
        <v>0</v>
      </c>
      <c r="L104" s="297">
        <f>L105+L109</f>
        <v>0</v>
      </c>
    </row>
    <row r="105" spans="1:19" ht="25.5" hidden="1" customHeight="1">
      <c r="A105" s="312">
        <v>2</v>
      </c>
      <c r="B105" s="308">
        <v>5</v>
      </c>
      <c r="C105" s="309">
        <v>3</v>
      </c>
      <c r="D105" s="310">
        <v>1</v>
      </c>
      <c r="E105" s="308"/>
      <c r="F105" s="343"/>
      <c r="G105" s="310" t="s">
        <v>79</v>
      </c>
      <c r="H105" s="288">
        <v>72</v>
      </c>
      <c r="I105" s="297">
        <f>I106</f>
        <v>0</v>
      </c>
      <c r="J105" s="338">
        <f>J106</f>
        <v>0</v>
      </c>
      <c r="K105" s="298">
        <f>K106</f>
        <v>0</v>
      </c>
      <c r="L105" s="297">
        <f>L106</f>
        <v>0</v>
      </c>
    </row>
    <row r="106" spans="1:19" ht="25.5" hidden="1" customHeight="1">
      <c r="A106" s="320">
        <v>2</v>
      </c>
      <c r="B106" s="321">
        <v>5</v>
      </c>
      <c r="C106" s="322">
        <v>3</v>
      </c>
      <c r="D106" s="323">
        <v>1</v>
      </c>
      <c r="E106" s="321">
        <v>1</v>
      </c>
      <c r="F106" s="346"/>
      <c r="G106" s="323" t="s">
        <v>79</v>
      </c>
      <c r="H106" s="288">
        <v>73</v>
      </c>
      <c r="I106" s="307">
        <f>SUM(I107:I108)</f>
        <v>0</v>
      </c>
      <c r="J106" s="341">
        <f>SUM(J107:J108)</f>
        <v>0</v>
      </c>
      <c r="K106" s="306">
        <f>SUM(K107:K108)</f>
        <v>0</v>
      </c>
      <c r="L106" s="307">
        <f>SUM(L107:L108)</f>
        <v>0</v>
      </c>
    </row>
    <row r="107" spans="1:19" ht="25.5" hidden="1" customHeight="1">
      <c r="A107" s="312">
        <v>2</v>
      </c>
      <c r="B107" s="308">
        <v>5</v>
      </c>
      <c r="C107" s="309">
        <v>3</v>
      </c>
      <c r="D107" s="310">
        <v>1</v>
      </c>
      <c r="E107" s="308">
        <v>1</v>
      </c>
      <c r="F107" s="343">
        <v>1</v>
      </c>
      <c r="G107" s="310" t="s">
        <v>79</v>
      </c>
      <c r="H107" s="288">
        <v>74</v>
      </c>
      <c r="I107" s="315">
        <v>0</v>
      </c>
      <c r="J107" s="315">
        <v>0</v>
      </c>
      <c r="K107" s="315">
        <v>0</v>
      </c>
      <c r="L107" s="315">
        <v>0</v>
      </c>
    </row>
    <row r="108" spans="1:19" ht="25.5" hidden="1" customHeight="1">
      <c r="A108" s="320">
        <v>2</v>
      </c>
      <c r="B108" s="321">
        <v>5</v>
      </c>
      <c r="C108" s="322">
        <v>3</v>
      </c>
      <c r="D108" s="323">
        <v>1</v>
      </c>
      <c r="E108" s="321">
        <v>1</v>
      </c>
      <c r="F108" s="346">
        <v>2</v>
      </c>
      <c r="G108" s="323" t="s">
        <v>80</v>
      </c>
      <c r="H108" s="288">
        <v>75</v>
      </c>
      <c r="I108" s="315">
        <v>0</v>
      </c>
      <c r="J108" s="315">
        <v>0</v>
      </c>
      <c r="K108" s="315">
        <v>0</v>
      </c>
      <c r="L108" s="315">
        <v>0</v>
      </c>
      <c r="S108" s="347"/>
    </row>
    <row r="109" spans="1:19" ht="25.5" hidden="1" customHeight="1">
      <c r="A109" s="320">
        <v>2</v>
      </c>
      <c r="B109" s="321">
        <v>5</v>
      </c>
      <c r="C109" s="322">
        <v>3</v>
      </c>
      <c r="D109" s="323">
        <v>2</v>
      </c>
      <c r="E109" s="321"/>
      <c r="F109" s="346"/>
      <c r="G109" s="323" t="s">
        <v>81</v>
      </c>
      <c r="H109" s="288">
        <v>76</v>
      </c>
      <c r="I109" s="298">
        <f>I110</f>
        <v>0</v>
      </c>
      <c r="J109" s="297">
        <f>J110</f>
        <v>0</v>
      </c>
      <c r="K109" s="297">
        <f>K110</f>
        <v>0</v>
      </c>
      <c r="L109" s="297">
        <f>L110</f>
        <v>0</v>
      </c>
    </row>
    <row r="110" spans="1:19" ht="25.5" hidden="1" customHeight="1">
      <c r="A110" s="320">
        <v>2</v>
      </c>
      <c r="B110" s="321">
        <v>5</v>
      </c>
      <c r="C110" s="322">
        <v>3</v>
      </c>
      <c r="D110" s="323">
        <v>2</v>
      </c>
      <c r="E110" s="321">
        <v>1</v>
      </c>
      <c r="F110" s="346"/>
      <c r="G110" s="323" t="s">
        <v>81</v>
      </c>
      <c r="H110" s="288">
        <v>77</v>
      </c>
      <c r="I110" s="307">
        <f>SUM(I111:I112)</f>
        <v>0</v>
      </c>
      <c r="J110" s="307">
        <f>SUM(J111:J112)</f>
        <v>0</v>
      </c>
      <c r="K110" s="307">
        <f>SUM(K111:K112)</f>
        <v>0</v>
      </c>
      <c r="L110" s="307">
        <f>SUM(L111:L112)</f>
        <v>0</v>
      </c>
    </row>
    <row r="111" spans="1:19" ht="25.5" hidden="1" customHeight="1">
      <c r="A111" s="320">
        <v>2</v>
      </c>
      <c r="B111" s="321">
        <v>5</v>
      </c>
      <c r="C111" s="322">
        <v>3</v>
      </c>
      <c r="D111" s="323">
        <v>2</v>
      </c>
      <c r="E111" s="321">
        <v>1</v>
      </c>
      <c r="F111" s="346">
        <v>1</v>
      </c>
      <c r="G111" s="323" t="s">
        <v>81</v>
      </c>
      <c r="H111" s="288">
        <v>78</v>
      </c>
      <c r="I111" s="315">
        <v>0</v>
      </c>
      <c r="J111" s="315">
        <v>0</v>
      </c>
      <c r="K111" s="315">
        <v>0</v>
      </c>
      <c r="L111" s="315">
        <v>0</v>
      </c>
    </row>
    <row r="112" spans="1:19" hidden="1">
      <c r="A112" s="320">
        <v>2</v>
      </c>
      <c r="B112" s="321">
        <v>5</v>
      </c>
      <c r="C112" s="322">
        <v>3</v>
      </c>
      <c r="D112" s="323">
        <v>2</v>
      </c>
      <c r="E112" s="321">
        <v>1</v>
      </c>
      <c r="F112" s="346">
        <v>2</v>
      </c>
      <c r="G112" s="323" t="s">
        <v>82</v>
      </c>
      <c r="H112" s="288">
        <v>79</v>
      </c>
      <c r="I112" s="315">
        <v>0</v>
      </c>
      <c r="J112" s="315">
        <v>0</v>
      </c>
      <c r="K112" s="315">
        <v>0</v>
      </c>
      <c r="L112" s="315">
        <v>0</v>
      </c>
    </row>
    <row r="113" spans="1:12" hidden="1">
      <c r="A113" s="342">
        <v>2</v>
      </c>
      <c r="B113" s="293">
        <v>6</v>
      </c>
      <c r="C113" s="294"/>
      <c r="D113" s="295"/>
      <c r="E113" s="293"/>
      <c r="F113" s="344"/>
      <c r="G113" s="348" t="s">
        <v>83</v>
      </c>
      <c r="H113" s="288">
        <v>80</v>
      </c>
      <c r="I113" s="297">
        <f>SUM(I114+I119+I123+I127+I131+I135)</f>
        <v>0</v>
      </c>
      <c r="J113" s="297">
        <f>SUM(J114+J119+J123+J127+J131+J135)</f>
        <v>0</v>
      </c>
      <c r="K113" s="297">
        <f>SUM(K114+K119+K123+K127+K131+K135)</f>
        <v>0</v>
      </c>
      <c r="L113" s="297">
        <f>SUM(L114+L119+L123+L127+L131+L135)</f>
        <v>0</v>
      </c>
    </row>
    <row r="114" spans="1:12" hidden="1">
      <c r="A114" s="320">
        <v>2</v>
      </c>
      <c r="B114" s="321">
        <v>6</v>
      </c>
      <c r="C114" s="322">
        <v>1</v>
      </c>
      <c r="D114" s="323"/>
      <c r="E114" s="321"/>
      <c r="F114" s="346"/>
      <c r="G114" s="323" t="s">
        <v>84</v>
      </c>
      <c r="H114" s="288">
        <v>81</v>
      </c>
      <c r="I114" s="307">
        <f t="shared" ref="I114:L115" si="7">I115</f>
        <v>0</v>
      </c>
      <c r="J114" s="341">
        <f t="shared" si="7"/>
        <v>0</v>
      </c>
      <c r="K114" s="306">
        <f t="shared" si="7"/>
        <v>0</v>
      </c>
      <c r="L114" s="307">
        <f t="shared" si="7"/>
        <v>0</v>
      </c>
    </row>
    <row r="115" spans="1:12" hidden="1">
      <c r="A115" s="312">
        <v>2</v>
      </c>
      <c r="B115" s="308">
        <v>6</v>
      </c>
      <c r="C115" s="309">
        <v>1</v>
      </c>
      <c r="D115" s="310">
        <v>1</v>
      </c>
      <c r="E115" s="308"/>
      <c r="F115" s="343"/>
      <c r="G115" s="310" t="s">
        <v>84</v>
      </c>
      <c r="H115" s="288">
        <v>82</v>
      </c>
      <c r="I115" s="297">
        <f t="shared" si="7"/>
        <v>0</v>
      </c>
      <c r="J115" s="338">
        <f t="shared" si="7"/>
        <v>0</v>
      </c>
      <c r="K115" s="298">
        <f t="shared" si="7"/>
        <v>0</v>
      </c>
      <c r="L115" s="297">
        <f t="shared" si="7"/>
        <v>0</v>
      </c>
    </row>
    <row r="116" spans="1:12" hidden="1">
      <c r="A116" s="312">
        <v>2</v>
      </c>
      <c r="B116" s="308">
        <v>6</v>
      </c>
      <c r="C116" s="309">
        <v>1</v>
      </c>
      <c r="D116" s="310">
        <v>1</v>
      </c>
      <c r="E116" s="308">
        <v>1</v>
      </c>
      <c r="F116" s="343"/>
      <c r="G116" s="310" t="s">
        <v>84</v>
      </c>
      <c r="H116" s="288">
        <v>83</v>
      </c>
      <c r="I116" s="297">
        <f>SUM(I117:I118)</f>
        <v>0</v>
      </c>
      <c r="J116" s="338">
        <f>SUM(J117:J118)</f>
        <v>0</v>
      </c>
      <c r="K116" s="298">
        <f>SUM(K117:K118)</f>
        <v>0</v>
      </c>
      <c r="L116" s="297">
        <f>SUM(L117:L118)</f>
        <v>0</v>
      </c>
    </row>
    <row r="117" spans="1:12" hidden="1">
      <c r="A117" s="312">
        <v>2</v>
      </c>
      <c r="B117" s="308">
        <v>6</v>
      </c>
      <c r="C117" s="309">
        <v>1</v>
      </c>
      <c r="D117" s="310">
        <v>1</v>
      </c>
      <c r="E117" s="308">
        <v>1</v>
      </c>
      <c r="F117" s="343">
        <v>1</v>
      </c>
      <c r="G117" s="310" t="s">
        <v>85</v>
      </c>
      <c r="H117" s="288">
        <v>84</v>
      </c>
      <c r="I117" s="315">
        <v>0</v>
      </c>
      <c r="J117" s="315">
        <v>0</v>
      </c>
      <c r="K117" s="315">
        <v>0</v>
      </c>
      <c r="L117" s="315">
        <v>0</v>
      </c>
    </row>
    <row r="118" spans="1:12" hidden="1">
      <c r="A118" s="328">
        <v>2</v>
      </c>
      <c r="B118" s="303">
        <v>6</v>
      </c>
      <c r="C118" s="301">
        <v>1</v>
      </c>
      <c r="D118" s="302">
        <v>1</v>
      </c>
      <c r="E118" s="303">
        <v>1</v>
      </c>
      <c r="F118" s="345">
        <v>2</v>
      </c>
      <c r="G118" s="302" t="s">
        <v>86</v>
      </c>
      <c r="H118" s="288">
        <v>85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>
      <c r="A119" s="312">
        <v>2</v>
      </c>
      <c r="B119" s="308">
        <v>6</v>
      </c>
      <c r="C119" s="309">
        <v>2</v>
      </c>
      <c r="D119" s="310"/>
      <c r="E119" s="308"/>
      <c r="F119" s="343"/>
      <c r="G119" s="310" t="s">
        <v>87</v>
      </c>
      <c r="H119" s="288">
        <v>86</v>
      </c>
      <c r="I119" s="297">
        <f t="shared" ref="I119:L121" si="8">I120</f>
        <v>0</v>
      </c>
      <c r="J119" s="338">
        <f t="shared" si="8"/>
        <v>0</v>
      </c>
      <c r="K119" s="298">
        <f t="shared" si="8"/>
        <v>0</v>
      </c>
      <c r="L119" s="297">
        <f t="shared" si="8"/>
        <v>0</v>
      </c>
    </row>
    <row r="120" spans="1:12" ht="25.5" hidden="1" customHeight="1">
      <c r="A120" s="312">
        <v>2</v>
      </c>
      <c r="B120" s="308">
        <v>6</v>
      </c>
      <c r="C120" s="309">
        <v>2</v>
      </c>
      <c r="D120" s="310">
        <v>1</v>
      </c>
      <c r="E120" s="308"/>
      <c r="F120" s="343"/>
      <c r="G120" s="310" t="s">
        <v>87</v>
      </c>
      <c r="H120" s="288">
        <v>87</v>
      </c>
      <c r="I120" s="297">
        <f t="shared" si="8"/>
        <v>0</v>
      </c>
      <c r="J120" s="338">
        <f t="shared" si="8"/>
        <v>0</v>
      </c>
      <c r="K120" s="298">
        <f t="shared" si="8"/>
        <v>0</v>
      </c>
      <c r="L120" s="297">
        <f t="shared" si="8"/>
        <v>0</v>
      </c>
    </row>
    <row r="121" spans="1:12" ht="25.5" hidden="1" customHeight="1">
      <c r="A121" s="312">
        <v>2</v>
      </c>
      <c r="B121" s="308">
        <v>6</v>
      </c>
      <c r="C121" s="309">
        <v>2</v>
      </c>
      <c r="D121" s="310">
        <v>1</v>
      </c>
      <c r="E121" s="308">
        <v>1</v>
      </c>
      <c r="F121" s="343"/>
      <c r="G121" s="310" t="s">
        <v>87</v>
      </c>
      <c r="H121" s="288">
        <v>88</v>
      </c>
      <c r="I121" s="349">
        <f t="shared" si="8"/>
        <v>0</v>
      </c>
      <c r="J121" s="350">
        <f t="shared" si="8"/>
        <v>0</v>
      </c>
      <c r="K121" s="351">
        <f t="shared" si="8"/>
        <v>0</v>
      </c>
      <c r="L121" s="349">
        <f t="shared" si="8"/>
        <v>0</v>
      </c>
    </row>
    <row r="122" spans="1:12" ht="25.5" hidden="1" customHeight="1">
      <c r="A122" s="312">
        <v>2</v>
      </c>
      <c r="B122" s="308">
        <v>6</v>
      </c>
      <c r="C122" s="309">
        <v>2</v>
      </c>
      <c r="D122" s="310">
        <v>1</v>
      </c>
      <c r="E122" s="308">
        <v>1</v>
      </c>
      <c r="F122" s="343">
        <v>1</v>
      </c>
      <c r="G122" s="310" t="s">
        <v>87</v>
      </c>
      <c r="H122" s="288">
        <v>89</v>
      </c>
      <c r="I122" s="315">
        <v>0</v>
      </c>
      <c r="J122" s="315">
        <v>0</v>
      </c>
      <c r="K122" s="315">
        <v>0</v>
      </c>
      <c r="L122" s="315">
        <v>0</v>
      </c>
    </row>
    <row r="123" spans="1:12" ht="25.5" hidden="1" customHeight="1">
      <c r="A123" s="328">
        <v>2</v>
      </c>
      <c r="B123" s="303">
        <v>6</v>
      </c>
      <c r="C123" s="301">
        <v>3</v>
      </c>
      <c r="D123" s="302"/>
      <c r="E123" s="303"/>
      <c r="F123" s="345"/>
      <c r="G123" s="302" t="s">
        <v>88</v>
      </c>
      <c r="H123" s="288">
        <v>90</v>
      </c>
      <c r="I123" s="318">
        <f t="shared" ref="I123:L125" si="9">I124</f>
        <v>0</v>
      </c>
      <c r="J123" s="340">
        <f t="shared" si="9"/>
        <v>0</v>
      </c>
      <c r="K123" s="319">
        <f t="shared" si="9"/>
        <v>0</v>
      </c>
      <c r="L123" s="318">
        <f t="shared" si="9"/>
        <v>0</v>
      </c>
    </row>
    <row r="124" spans="1:12" ht="25.5" hidden="1" customHeight="1">
      <c r="A124" s="312">
        <v>2</v>
      </c>
      <c r="B124" s="308">
        <v>6</v>
      </c>
      <c r="C124" s="309">
        <v>3</v>
      </c>
      <c r="D124" s="310">
        <v>1</v>
      </c>
      <c r="E124" s="308"/>
      <c r="F124" s="343"/>
      <c r="G124" s="310" t="s">
        <v>88</v>
      </c>
      <c r="H124" s="288">
        <v>91</v>
      </c>
      <c r="I124" s="297">
        <f t="shared" si="9"/>
        <v>0</v>
      </c>
      <c r="J124" s="338">
        <f t="shared" si="9"/>
        <v>0</v>
      </c>
      <c r="K124" s="298">
        <f t="shared" si="9"/>
        <v>0</v>
      </c>
      <c r="L124" s="297">
        <f t="shared" si="9"/>
        <v>0</v>
      </c>
    </row>
    <row r="125" spans="1:12" ht="25.5" hidden="1" customHeight="1">
      <c r="A125" s="312">
        <v>2</v>
      </c>
      <c r="B125" s="308">
        <v>6</v>
      </c>
      <c r="C125" s="309">
        <v>3</v>
      </c>
      <c r="D125" s="310">
        <v>1</v>
      </c>
      <c r="E125" s="308">
        <v>1</v>
      </c>
      <c r="F125" s="343"/>
      <c r="G125" s="310" t="s">
        <v>88</v>
      </c>
      <c r="H125" s="288">
        <v>92</v>
      </c>
      <c r="I125" s="297">
        <f t="shared" si="9"/>
        <v>0</v>
      </c>
      <c r="J125" s="338">
        <f t="shared" si="9"/>
        <v>0</v>
      </c>
      <c r="K125" s="298">
        <f t="shared" si="9"/>
        <v>0</v>
      </c>
      <c r="L125" s="297">
        <f t="shared" si="9"/>
        <v>0</v>
      </c>
    </row>
    <row r="126" spans="1:12" ht="25.5" hidden="1" customHeight="1">
      <c r="A126" s="312">
        <v>2</v>
      </c>
      <c r="B126" s="308">
        <v>6</v>
      </c>
      <c r="C126" s="309">
        <v>3</v>
      </c>
      <c r="D126" s="310">
        <v>1</v>
      </c>
      <c r="E126" s="308">
        <v>1</v>
      </c>
      <c r="F126" s="343">
        <v>1</v>
      </c>
      <c r="G126" s="310" t="s">
        <v>88</v>
      </c>
      <c r="H126" s="288">
        <v>93</v>
      </c>
      <c r="I126" s="315">
        <v>0</v>
      </c>
      <c r="J126" s="315">
        <v>0</v>
      </c>
      <c r="K126" s="315">
        <v>0</v>
      </c>
      <c r="L126" s="315">
        <v>0</v>
      </c>
    </row>
    <row r="127" spans="1:12" ht="25.5" hidden="1" customHeight="1">
      <c r="A127" s="328">
        <v>2</v>
      </c>
      <c r="B127" s="303">
        <v>6</v>
      </c>
      <c r="C127" s="301">
        <v>4</v>
      </c>
      <c r="D127" s="302"/>
      <c r="E127" s="303"/>
      <c r="F127" s="345"/>
      <c r="G127" s="302" t="s">
        <v>89</v>
      </c>
      <c r="H127" s="288">
        <v>94</v>
      </c>
      <c r="I127" s="318">
        <f t="shared" ref="I127:L129" si="10">I128</f>
        <v>0</v>
      </c>
      <c r="J127" s="340">
        <f t="shared" si="10"/>
        <v>0</v>
      </c>
      <c r="K127" s="319">
        <f t="shared" si="10"/>
        <v>0</v>
      </c>
      <c r="L127" s="318">
        <f t="shared" si="10"/>
        <v>0</v>
      </c>
    </row>
    <row r="128" spans="1:12" ht="25.5" hidden="1" customHeight="1">
      <c r="A128" s="312">
        <v>2</v>
      </c>
      <c r="B128" s="308">
        <v>6</v>
      </c>
      <c r="C128" s="309">
        <v>4</v>
      </c>
      <c r="D128" s="310">
        <v>1</v>
      </c>
      <c r="E128" s="308"/>
      <c r="F128" s="343"/>
      <c r="G128" s="310" t="s">
        <v>89</v>
      </c>
      <c r="H128" s="288">
        <v>95</v>
      </c>
      <c r="I128" s="297">
        <f t="shared" si="10"/>
        <v>0</v>
      </c>
      <c r="J128" s="338">
        <f t="shared" si="10"/>
        <v>0</v>
      </c>
      <c r="K128" s="298">
        <f t="shared" si="10"/>
        <v>0</v>
      </c>
      <c r="L128" s="297">
        <f t="shared" si="10"/>
        <v>0</v>
      </c>
    </row>
    <row r="129" spans="1:12" ht="25.5" hidden="1" customHeight="1">
      <c r="A129" s="312">
        <v>2</v>
      </c>
      <c r="B129" s="308">
        <v>6</v>
      </c>
      <c r="C129" s="309">
        <v>4</v>
      </c>
      <c r="D129" s="310">
        <v>1</v>
      </c>
      <c r="E129" s="308">
        <v>1</v>
      </c>
      <c r="F129" s="343"/>
      <c r="G129" s="310" t="s">
        <v>89</v>
      </c>
      <c r="H129" s="288">
        <v>96</v>
      </c>
      <c r="I129" s="297">
        <f t="shared" si="10"/>
        <v>0</v>
      </c>
      <c r="J129" s="338">
        <f t="shared" si="10"/>
        <v>0</v>
      </c>
      <c r="K129" s="298">
        <f t="shared" si="10"/>
        <v>0</v>
      </c>
      <c r="L129" s="297">
        <f t="shared" si="10"/>
        <v>0</v>
      </c>
    </row>
    <row r="130" spans="1:12" ht="25.5" hidden="1" customHeight="1">
      <c r="A130" s="312">
        <v>2</v>
      </c>
      <c r="B130" s="308">
        <v>6</v>
      </c>
      <c r="C130" s="309">
        <v>4</v>
      </c>
      <c r="D130" s="310">
        <v>1</v>
      </c>
      <c r="E130" s="308">
        <v>1</v>
      </c>
      <c r="F130" s="343">
        <v>1</v>
      </c>
      <c r="G130" s="310" t="s">
        <v>89</v>
      </c>
      <c r="H130" s="288">
        <v>97</v>
      </c>
      <c r="I130" s="315">
        <v>0</v>
      </c>
      <c r="J130" s="315">
        <v>0</v>
      </c>
      <c r="K130" s="315">
        <v>0</v>
      </c>
      <c r="L130" s="315">
        <v>0</v>
      </c>
    </row>
    <row r="131" spans="1:12" ht="25.5" hidden="1" customHeight="1">
      <c r="A131" s="320">
        <v>2</v>
      </c>
      <c r="B131" s="329">
        <v>6</v>
      </c>
      <c r="C131" s="330">
        <v>5</v>
      </c>
      <c r="D131" s="332"/>
      <c r="E131" s="329"/>
      <c r="F131" s="352"/>
      <c r="G131" s="332" t="s">
        <v>90</v>
      </c>
      <c r="H131" s="288">
        <v>98</v>
      </c>
      <c r="I131" s="325">
        <f t="shared" ref="I131:L133" si="11">I132</f>
        <v>0</v>
      </c>
      <c r="J131" s="353">
        <f t="shared" si="11"/>
        <v>0</v>
      </c>
      <c r="K131" s="326">
        <f t="shared" si="11"/>
        <v>0</v>
      </c>
      <c r="L131" s="325">
        <f t="shared" si="11"/>
        <v>0</v>
      </c>
    </row>
    <row r="132" spans="1:12" ht="25.5" hidden="1" customHeight="1">
      <c r="A132" s="312">
        <v>2</v>
      </c>
      <c r="B132" s="308">
        <v>6</v>
      </c>
      <c r="C132" s="309">
        <v>5</v>
      </c>
      <c r="D132" s="310">
        <v>1</v>
      </c>
      <c r="E132" s="308"/>
      <c r="F132" s="343"/>
      <c r="G132" s="332" t="s">
        <v>90</v>
      </c>
      <c r="H132" s="288">
        <v>99</v>
      </c>
      <c r="I132" s="297">
        <f t="shared" si="11"/>
        <v>0</v>
      </c>
      <c r="J132" s="338">
        <f t="shared" si="11"/>
        <v>0</v>
      </c>
      <c r="K132" s="298">
        <f t="shared" si="11"/>
        <v>0</v>
      </c>
      <c r="L132" s="297">
        <f t="shared" si="11"/>
        <v>0</v>
      </c>
    </row>
    <row r="133" spans="1:12" ht="25.5" hidden="1" customHeight="1">
      <c r="A133" s="312">
        <v>2</v>
      </c>
      <c r="B133" s="308">
        <v>6</v>
      </c>
      <c r="C133" s="309">
        <v>5</v>
      </c>
      <c r="D133" s="310">
        <v>1</v>
      </c>
      <c r="E133" s="308">
        <v>1</v>
      </c>
      <c r="F133" s="343"/>
      <c r="G133" s="332" t="s">
        <v>90</v>
      </c>
      <c r="H133" s="288">
        <v>100</v>
      </c>
      <c r="I133" s="297">
        <f t="shared" si="11"/>
        <v>0</v>
      </c>
      <c r="J133" s="338">
        <f t="shared" si="11"/>
        <v>0</v>
      </c>
      <c r="K133" s="298">
        <f t="shared" si="11"/>
        <v>0</v>
      </c>
      <c r="L133" s="297">
        <f t="shared" si="11"/>
        <v>0</v>
      </c>
    </row>
    <row r="134" spans="1:12" ht="25.5" hidden="1" customHeight="1">
      <c r="A134" s="308">
        <v>2</v>
      </c>
      <c r="B134" s="309">
        <v>6</v>
      </c>
      <c r="C134" s="308">
        <v>5</v>
      </c>
      <c r="D134" s="308">
        <v>1</v>
      </c>
      <c r="E134" s="310">
        <v>1</v>
      </c>
      <c r="F134" s="343">
        <v>1</v>
      </c>
      <c r="G134" s="308" t="s">
        <v>91</v>
      </c>
      <c r="H134" s="288">
        <v>101</v>
      </c>
      <c r="I134" s="315">
        <v>0</v>
      </c>
      <c r="J134" s="315">
        <v>0</v>
      </c>
      <c r="K134" s="315">
        <v>0</v>
      </c>
      <c r="L134" s="315">
        <v>0</v>
      </c>
    </row>
    <row r="135" spans="1:12" ht="26.25" hidden="1" customHeight="1">
      <c r="A135" s="312">
        <v>2</v>
      </c>
      <c r="B135" s="309">
        <v>6</v>
      </c>
      <c r="C135" s="308">
        <v>6</v>
      </c>
      <c r="D135" s="309"/>
      <c r="E135" s="310"/>
      <c r="F135" s="311"/>
      <c r="G135" s="354" t="s">
        <v>329</v>
      </c>
      <c r="H135" s="288">
        <v>102</v>
      </c>
      <c r="I135" s="298">
        <f t="shared" ref="I135:L137" si="12">I136</f>
        <v>0</v>
      </c>
      <c r="J135" s="297">
        <f t="shared" si="12"/>
        <v>0</v>
      </c>
      <c r="K135" s="297">
        <f t="shared" si="12"/>
        <v>0</v>
      </c>
      <c r="L135" s="297">
        <f t="shared" si="12"/>
        <v>0</v>
      </c>
    </row>
    <row r="136" spans="1:12" ht="26.25" hidden="1" customHeight="1">
      <c r="A136" s="312">
        <v>2</v>
      </c>
      <c r="B136" s="309">
        <v>6</v>
      </c>
      <c r="C136" s="308">
        <v>6</v>
      </c>
      <c r="D136" s="309">
        <v>1</v>
      </c>
      <c r="E136" s="310"/>
      <c r="F136" s="311"/>
      <c r="G136" s="354" t="s">
        <v>329</v>
      </c>
      <c r="H136" s="355">
        <v>103</v>
      </c>
      <c r="I136" s="297">
        <f t="shared" si="12"/>
        <v>0</v>
      </c>
      <c r="J136" s="297">
        <f t="shared" si="12"/>
        <v>0</v>
      </c>
      <c r="K136" s="297">
        <f t="shared" si="12"/>
        <v>0</v>
      </c>
      <c r="L136" s="297">
        <f t="shared" si="12"/>
        <v>0</v>
      </c>
    </row>
    <row r="137" spans="1:12" ht="26.25" hidden="1" customHeight="1">
      <c r="A137" s="312">
        <v>2</v>
      </c>
      <c r="B137" s="309">
        <v>6</v>
      </c>
      <c r="C137" s="308">
        <v>6</v>
      </c>
      <c r="D137" s="309">
        <v>1</v>
      </c>
      <c r="E137" s="310">
        <v>1</v>
      </c>
      <c r="F137" s="311"/>
      <c r="G137" s="354" t="s">
        <v>329</v>
      </c>
      <c r="H137" s="355">
        <v>104</v>
      </c>
      <c r="I137" s="297">
        <f t="shared" si="12"/>
        <v>0</v>
      </c>
      <c r="J137" s="297">
        <f t="shared" si="12"/>
        <v>0</v>
      </c>
      <c r="K137" s="297">
        <f t="shared" si="12"/>
        <v>0</v>
      </c>
      <c r="L137" s="297">
        <f t="shared" si="12"/>
        <v>0</v>
      </c>
    </row>
    <row r="138" spans="1:12" ht="26.25" hidden="1" customHeight="1">
      <c r="A138" s="312">
        <v>2</v>
      </c>
      <c r="B138" s="309">
        <v>6</v>
      </c>
      <c r="C138" s="308">
        <v>6</v>
      </c>
      <c r="D138" s="309">
        <v>1</v>
      </c>
      <c r="E138" s="310">
        <v>1</v>
      </c>
      <c r="F138" s="311">
        <v>1</v>
      </c>
      <c r="G138" s="266" t="s">
        <v>329</v>
      </c>
      <c r="H138" s="355">
        <v>105</v>
      </c>
      <c r="I138" s="315">
        <v>0</v>
      </c>
      <c r="J138" s="356">
        <v>0</v>
      </c>
      <c r="K138" s="315">
        <v>0</v>
      </c>
      <c r="L138" s="315">
        <v>0</v>
      </c>
    </row>
    <row r="139" spans="1:12" hidden="1">
      <c r="A139" s="342">
        <v>2</v>
      </c>
      <c r="B139" s="293">
        <v>7</v>
      </c>
      <c r="C139" s="293"/>
      <c r="D139" s="294"/>
      <c r="E139" s="294"/>
      <c r="F139" s="296"/>
      <c r="G139" s="295" t="s">
        <v>92</v>
      </c>
      <c r="H139" s="355">
        <v>106</v>
      </c>
      <c r="I139" s="298">
        <f>SUM(I140+I145+I153)</f>
        <v>0</v>
      </c>
      <c r="J139" s="338">
        <f>SUM(J140+J145+J153)</f>
        <v>0</v>
      </c>
      <c r="K139" s="298">
        <f>SUM(K140+K145+K153)</f>
        <v>0</v>
      </c>
      <c r="L139" s="297">
        <f>SUM(L140+L145+L153)</f>
        <v>0</v>
      </c>
    </row>
    <row r="140" spans="1:12" hidden="1">
      <c r="A140" s="312">
        <v>2</v>
      </c>
      <c r="B140" s="308">
        <v>7</v>
      </c>
      <c r="C140" s="308">
        <v>1</v>
      </c>
      <c r="D140" s="309"/>
      <c r="E140" s="309"/>
      <c r="F140" s="311"/>
      <c r="G140" s="310" t="s">
        <v>93</v>
      </c>
      <c r="H140" s="355">
        <v>107</v>
      </c>
      <c r="I140" s="298">
        <f t="shared" ref="I140:L141" si="13">I141</f>
        <v>0</v>
      </c>
      <c r="J140" s="338">
        <f t="shared" si="13"/>
        <v>0</v>
      </c>
      <c r="K140" s="298">
        <f t="shared" si="13"/>
        <v>0</v>
      </c>
      <c r="L140" s="297">
        <f t="shared" si="13"/>
        <v>0</v>
      </c>
    </row>
    <row r="141" spans="1:12" hidden="1">
      <c r="A141" s="312">
        <v>2</v>
      </c>
      <c r="B141" s="308">
        <v>7</v>
      </c>
      <c r="C141" s="308">
        <v>1</v>
      </c>
      <c r="D141" s="309">
        <v>1</v>
      </c>
      <c r="E141" s="309"/>
      <c r="F141" s="311"/>
      <c r="G141" s="310" t="s">
        <v>93</v>
      </c>
      <c r="H141" s="355">
        <v>108</v>
      </c>
      <c r="I141" s="298">
        <f t="shared" si="13"/>
        <v>0</v>
      </c>
      <c r="J141" s="338">
        <f t="shared" si="13"/>
        <v>0</v>
      </c>
      <c r="K141" s="298">
        <f t="shared" si="13"/>
        <v>0</v>
      </c>
      <c r="L141" s="297">
        <f t="shared" si="13"/>
        <v>0</v>
      </c>
    </row>
    <row r="142" spans="1:12" hidden="1">
      <c r="A142" s="312">
        <v>2</v>
      </c>
      <c r="B142" s="308">
        <v>7</v>
      </c>
      <c r="C142" s="308">
        <v>1</v>
      </c>
      <c r="D142" s="309">
        <v>1</v>
      </c>
      <c r="E142" s="309">
        <v>1</v>
      </c>
      <c r="F142" s="311"/>
      <c r="G142" s="310" t="s">
        <v>93</v>
      </c>
      <c r="H142" s="355">
        <v>109</v>
      </c>
      <c r="I142" s="298">
        <f>SUM(I143:I144)</f>
        <v>0</v>
      </c>
      <c r="J142" s="338">
        <f>SUM(J143:J144)</f>
        <v>0</v>
      </c>
      <c r="K142" s="298">
        <f>SUM(K143:K144)</f>
        <v>0</v>
      </c>
      <c r="L142" s="297">
        <f>SUM(L143:L144)</f>
        <v>0</v>
      </c>
    </row>
    <row r="143" spans="1:12" hidden="1">
      <c r="A143" s="328">
        <v>2</v>
      </c>
      <c r="B143" s="303">
        <v>7</v>
      </c>
      <c r="C143" s="328">
        <v>1</v>
      </c>
      <c r="D143" s="308">
        <v>1</v>
      </c>
      <c r="E143" s="301">
        <v>1</v>
      </c>
      <c r="F143" s="304">
        <v>1</v>
      </c>
      <c r="G143" s="302" t="s">
        <v>94</v>
      </c>
      <c r="H143" s="355">
        <v>110</v>
      </c>
      <c r="I143" s="357">
        <v>0</v>
      </c>
      <c r="J143" s="357">
        <v>0</v>
      </c>
      <c r="K143" s="357">
        <v>0</v>
      </c>
      <c r="L143" s="357">
        <v>0</v>
      </c>
    </row>
    <row r="144" spans="1:12" hidden="1">
      <c r="A144" s="308">
        <v>2</v>
      </c>
      <c r="B144" s="308">
        <v>7</v>
      </c>
      <c r="C144" s="312">
        <v>1</v>
      </c>
      <c r="D144" s="308">
        <v>1</v>
      </c>
      <c r="E144" s="309">
        <v>1</v>
      </c>
      <c r="F144" s="311">
        <v>2</v>
      </c>
      <c r="G144" s="310" t="s">
        <v>95</v>
      </c>
      <c r="H144" s="355">
        <v>111</v>
      </c>
      <c r="I144" s="314">
        <v>0</v>
      </c>
      <c r="J144" s="314">
        <v>0</v>
      </c>
      <c r="K144" s="314">
        <v>0</v>
      </c>
      <c r="L144" s="314">
        <v>0</v>
      </c>
    </row>
    <row r="145" spans="1:12" ht="25.5" hidden="1" customHeight="1">
      <c r="A145" s="320">
        <v>2</v>
      </c>
      <c r="B145" s="321">
        <v>7</v>
      </c>
      <c r="C145" s="320">
        <v>2</v>
      </c>
      <c r="D145" s="321"/>
      <c r="E145" s="322"/>
      <c r="F145" s="324"/>
      <c r="G145" s="323" t="s">
        <v>96</v>
      </c>
      <c r="H145" s="355">
        <v>112</v>
      </c>
      <c r="I145" s="306">
        <f t="shared" ref="I145:L146" si="14">I146</f>
        <v>0</v>
      </c>
      <c r="J145" s="341">
        <f t="shared" si="14"/>
        <v>0</v>
      </c>
      <c r="K145" s="306">
        <f t="shared" si="14"/>
        <v>0</v>
      </c>
      <c r="L145" s="307">
        <f t="shared" si="14"/>
        <v>0</v>
      </c>
    </row>
    <row r="146" spans="1:12" ht="25.5" hidden="1" customHeight="1">
      <c r="A146" s="312">
        <v>2</v>
      </c>
      <c r="B146" s="308">
        <v>7</v>
      </c>
      <c r="C146" s="312">
        <v>2</v>
      </c>
      <c r="D146" s="308">
        <v>1</v>
      </c>
      <c r="E146" s="309"/>
      <c r="F146" s="311"/>
      <c r="G146" s="310" t="s">
        <v>97</v>
      </c>
      <c r="H146" s="355">
        <v>113</v>
      </c>
      <c r="I146" s="298">
        <f t="shared" si="14"/>
        <v>0</v>
      </c>
      <c r="J146" s="338">
        <f t="shared" si="14"/>
        <v>0</v>
      </c>
      <c r="K146" s="298">
        <f t="shared" si="14"/>
        <v>0</v>
      </c>
      <c r="L146" s="297">
        <f t="shared" si="14"/>
        <v>0</v>
      </c>
    </row>
    <row r="147" spans="1:12" ht="25.5" hidden="1" customHeight="1">
      <c r="A147" s="312">
        <v>2</v>
      </c>
      <c r="B147" s="308">
        <v>7</v>
      </c>
      <c r="C147" s="312">
        <v>2</v>
      </c>
      <c r="D147" s="308">
        <v>1</v>
      </c>
      <c r="E147" s="309">
        <v>1</v>
      </c>
      <c r="F147" s="311"/>
      <c r="G147" s="310" t="s">
        <v>97</v>
      </c>
      <c r="H147" s="355">
        <v>114</v>
      </c>
      <c r="I147" s="298">
        <f>SUM(I148:I149)</f>
        <v>0</v>
      </c>
      <c r="J147" s="338">
        <f>SUM(J148:J149)</f>
        <v>0</v>
      </c>
      <c r="K147" s="298">
        <f>SUM(K148:K149)</f>
        <v>0</v>
      </c>
      <c r="L147" s="297">
        <f>SUM(L148:L149)</f>
        <v>0</v>
      </c>
    </row>
    <row r="148" spans="1:12" hidden="1">
      <c r="A148" s="312">
        <v>2</v>
      </c>
      <c r="B148" s="308">
        <v>7</v>
      </c>
      <c r="C148" s="312">
        <v>2</v>
      </c>
      <c r="D148" s="308">
        <v>1</v>
      </c>
      <c r="E148" s="309">
        <v>1</v>
      </c>
      <c r="F148" s="311">
        <v>1</v>
      </c>
      <c r="G148" s="310" t="s">
        <v>98</v>
      </c>
      <c r="H148" s="355">
        <v>115</v>
      </c>
      <c r="I148" s="314">
        <v>0</v>
      </c>
      <c r="J148" s="314">
        <v>0</v>
      </c>
      <c r="K148" s="314">
        <v>0</v>
      </c>
      <c r="L148" s="314">
        <v>0</v>
      </c>
    </row>
    <row r="149" spans="1:12" hidden="1">
      <c r="A149" s="312">
        <v>2</v>
      </c>
      <c r="B149" s="308">
        <v>7</v>
      </c>
      <c r="C149" s="312">
        <v>2</v>
      </c>
      <c r="D149" s="308">
        <v>1</v>
      </c>
      <c r="E149" s="309">
        <v>1</v>
      </c>
      <c r="F149" s="311">
        <v>2</v>
      </c>
      <c r="G149" s="310" t="s">
        <v>99</v>
      </c>
      <c r="H149" s="355">
        <v>116</v>
      </c>
      <c r="I149" s="314">
        <v>0</v>
      </c>
      <c r="J149" s="314">
        <v>0</v>
      </c>
      <c r="K149" s="314">
        <v>0</v>
      </c>
      <c r="L149" s="314">
        <v>0</v>
      </c>
    </row>
    <row r="150" spans="1:12" hidden="1">
      <c r="A150" s="312">
        <v>2</v>
      </c>
      <c r="B150" s="308">
        <v>7</v>
      </c>
      <c r="C150" s="312">
        <v>2</v>
      </c>
      <c r="D150" s="308">
        <v>2</v>
      </c>
      <c r="E150" s="309"/>
      <c r="F150" s="311"/>
      <c r="G150" s="310" t="s">
        <v>100</v>
      </c>
      <c r="H150" s="355">
        <v>117</v>
      </c>
      <c r="I150" s="298">
        <f>I151</f>
        <v>0</v>
      </c>
      <c r="J150" s="298">
        <f>J151</f>
        <v>0</v>
      </c>
      <c r="K150" s="298">
        <f>K151</f>
        <v>0</v>
      </c>
      <c r="L150" s="298">
        <f>L151</f>
        <v>0</v>
      </c>
    </row>
    <row r="151" spans="1:12" hidden="1">
      <c r="A151" s="312">
        <v>2</v>
      </c>
      <c r="B151" s="308">
        <v>7</v>
      </c>
      <c r="C151" s="312">
        <v>2</v>
      </c>
      <c r="D151" s="308">
        <v>2</v>
      </c>
      <c r="E151" s="309">
        <v>1</v>
      </c>
      <c r="F151" s="311"/>
      <c r="G151" s="310" t="s">
        <v>100</v>
      </c>
      <c r="H151" s="355">
        <v>118</v>
      </c>
      <c r="I151" s="298">
        <f>SUM(I152)</f>
        <v>0</v>
      </c>
      <c r="J151" s="298">
        <f>SUM(J152)</f>
        <v>0</v>
      </c>
      <c r="K151" s="298">
        <f>SUM(K152)</f>
        <v>0</v>
      </c>
      <c r="L151" s="298">
        <f>SUM(L152)</f>
        <v>0</v>
      </c>
    </row>
    <row r="152" spans="1:12" hidden="1">
      <c r="A152" s="312">
        <v>2</v>
      </c>
      <c r="B152" s="308">
        <v>7</v>
      </c>
      <c r="C152" s="312">
        <v>2</v>
      </c>
      <c r="D152" s="308">
        <v>2</v>
      </c>
      <c r="E152" s="309">
        <v>1</v>
      </c>
      <c r="F152" s="311">
        <v>1</v>
      </c>
      <c r="G152" s="310" t="s">
        <v>100</v>
      </c>
      <c r="H152" s="355">
        <v>119</v>
      </c>
      <c r="I152" s="314">
        <v>0</v>
      </c>
      <c r="J152" s="314">
        <v>0</v>
      </c>
      <c r="K152" s="314">
        <v>0</v>
      </c>
      <c r="L152" s="314">
        <v>0</v>
      </c>
    </row>
    <row r="153" spans="1:12" hidden="1">
      <c r="A153" s="312">
        <v>2</v>
      </c>
      <c r="B153" s="308">
        <v>7</v>
      </c>
      <c r="C153" s="312">
        <v>3</v>
      </c>
      <c r="D153" s="308"/>
      <c r="E153" s="309"/>
      <c r="F153" s="311"/>
      <c r="G153" s="310" t="s">
        <v>101</v>
      </c>
      <c r="H153" s="355">
        <v>120</v>
      </c>
      <c r="I153" s="298">
        <f t="shared" ref="I153:L154" si="15">I154</f>
        <v>0</v>
      </c>
      <c r="J153" s="338">
        <f t="shared" si="15"/>
        <v>0</v>
      </c>
      <c r="K153" s="298">
        <f t="shared" si="15"/>
        <v>0</v>
      </c>
      <c r="L153" s="297">
        <f t="shared" si="15"/>
        <v>0</v>
      </c>
    </row>
    <row r="154" spans="1:12" hidden="1">
      <c r="A154" s="320">
        <v>2</v>
      </c>
      <c r="B154" s="329">
        <v>7</v>
      </c>
      <c r="C154" s="358">
        <v>3</v>
      </c>
      <c r="D154" s="329">
        <v>1</v>
      </c>
      <c r="E154" s="330"/>
      <c r="F154" s="331"/>
      <c r="G154" s="332" t="s">
        <v>101</v>
      </c>
      <c r="H154" s="355">
        <v>121</v>
      </c>
      <c r="I154" s="326">
        <f t="shared" si="15"/>
        <v>0</v>
      </c>
      <c r="J154" s="353">
        <f t="shared" si="15"/>
        <v>0</v>
      </c>
      <c r="K154" s="326">
        <f t="shared" si="15"/>
        <v>0</v>
      </c>
      <c r="L154" s="325">
        <f t="shared" si="15"/>
        <v>0</v>
      </c>
    </row>
    <row r="155" spans="1:12" hidden="1">
      <c r="A155" s="312">
        <v>2</v>
      </c>
      <c r="B155" s="308">
        <v>7</v>
      </c>
      <c r="C155" s="312">
        <v>3</v>
      </c>
      <c r="D155" s="308">
        <v>1</v>
      </c>
      <c r="E155" s="309">
        <v>1</v>
      </c>
      <c r="F155" s="311"/>
      <c r="G155" s="310" t="s">
        <v>101</v>
      </c>
      <c r="H155" s="355">
        <v>122</v>
      </c>
      <c r="I155" s="298">
        <f>SUM(I156:I157)</f>
        <v>0</v>
      </c>
      <c r="J155" s="338">
        <f>SUM(J156:J157)</f>
        <v>0</v>
      </c>
      <c r="K155" s="298">
        <f>SUM(K156:K157)</f>
        <v>0</v>
      </c>
      <c r="L155" s="297">
        <f>SUM(L156:L157)</f>
        <v>0</v>
      </c>
    </row>
    <row r="156" spans="1:12" hidden="1">
      <c r="A156" s="328">
        <v>2</v>
      </c>
      <c r="B156" s="303">
        <v>7</v>
      </c>
      <c r="C156" s="328">
        <v>3</v>
      </c>
      <c r="D156" s="303">
        <v>1</v>
      </c>
      <c r="E156" s="301">
        <v>1</v>
      </c>
      <c r="F156" s="304">
        <v>1</v>
      </c>
      <c r="G156" s="302" t="s">
        <v>102</v>
      </c>
      <c r="H156" s="355">
        <v>123</v>
      </c>
      <c r="I156" s="357">
        <v>0</v>
      </c>
      <c r="J156" s="357">
        <v>0</v>
      </c>
      <c r="K156" s="357">
        <v>0</v>
      </c>
      <c r="L156" s="357">
        <v>0</v>
      </c>
    </row>
    <row r="157" spans="1:12" hidden="1">
      <c r="A157" s="312">
        <v>2</v>
      </c>
      <c r="B157" s="308">
        <v>7</v>
      </c>
      <c r="C157" s="312">
        <v>3</v>
      </c>
      <c r="D157" s="308">
        <v>1</v>
      </c>
      <c r="E157" s="309">
        <v>1</v>
      </c>
      <c r="F157" s="311">
        <v>2</v>
      </c>
      <c r="G157" s="310" t="s">
        <v>103</v>
      </c>
      <c r="H157" s="355">
        <v>124</v>
      </c>
      <c r="I157" s="314">
        <v>0</v>
      </c>
      <c r="J157" s="315">
        <v>0</v>
      </c>
      <c r="K157" s="315">
        <v>0</v>
      </c>
      <c r="L157" s="315">
        <v>0</v>
      </c>
    </row>
    <row r="158" spans="1:12" hidden="1">
      <c r="A158" s="342">
        <v>2</v>
      </c>
      <c r="B158" s="342">
        <v>8</v>
      </c>
      <c r="C158" s="293"/>
      <c r="D158" s="317"/>
      <c r="E158" s="300"/>
      <c r="F158" s="359"/>
      <c r="G158" s="305" t="s">
        <v>104</v>
      </c>
      <c r="H158" s="355">
        <v>125</v>
      </c>
      <c r="I158" s="319">
        <f>I159</f>
        <v>0</v>
      </c>
      <c r="J158" s="340">
        <f>J159</f>
        <v>0</v>
      </c>
      <c r="K158" s="319">
        <f>K159</f>
        <v>0</v>
      </c>
      <c r="L158" s="318">
        <f>L159</f>
        <v>0</v>
      </c>
    </row>
    <row r="159" spans="1:12" hidden="1">
      <c r="A159" s="320">
        <v>2</v>
      </c>
      <c r="B159" s="320">
        <v>8</v>
      </c>
      <c r="C159" s="320">
        <v>1</v>
      </c>
      <c r="D159" s="321"/>
      <c r="E159" s="322"/>
      <c r="F159" s="324"/>
      <c r="G159" s="302" t="s">
        <v>104</v>
      </c>
      <c r="H159" s="355">
        <v>126</v>
      </c>
      <c r="I159" s="319">
        <f>I160+I165</f>
        <v>0</v>
      </c>
      <c r="J159" s="340">
        <f>J160+J165</f>
        <v>0</v>
      </c>
      <c r="K159" s="319">
        <f>K160+K165</f>
        <v>0</v>
      </c>
      <c r="L159" s="318">
        <f>L160+L165</f>
        <v>0</v>
      </c>
    </row>
    <row r="160" spans="1:12" hidden="1">
      <c r="A160" s="312">
        <v>2</v>
      </c>
      <c r="B160" s="308">
        <v>8</v>
      </c>
      <c r="C160" s="310">
        <v>1</v>
      </c>
      <c r="D160" s="308">
        <v>1</v>
      </c>
      <c r="E160" s="309"/>
      <c r="F160" s="311"/>
      <c r="G160" s="310" t="s">
        <v>105</v>
      </c>
      <c r="H160" s="355">
        <v>127</v>
      </c>
      <c r="I160" s="298">
        <f>I161</f>
        <v>0</v>
      </c>
      <c r="J160" s="338">
        <f>J161</f>
        <v>0</v>
      </c>
      <c r="K160" s="298">
        <f>K161</f>
        <v>0</v>
      </c>
      <c r="L160" s="297">
        <f>L161</f>
        <v>0</v>
      </c>
    </row>
    <row r="161" spans="1:15" hidden="1">
      <c r="A161" s="312">
        <v>2</v>
      </c>
      <c r="B161" s="308">
        <v>8</v>
      </c>
      <c r="C161" s="302">
        <v>1</v>
      </c>
      <c r="D161" s="303">
        <v>1</v>
      </c>
      <c r="E161" s="301">
        <v>1</v>
      </c>
      <c r="F161" s="304"/>
      <c r="G161" s="310" t="s">
        <v>105</v>
      </c>
      <c r="H161" s="355">
        <v>128</v>
      </c>
      <c r="I161" s="319">
        <f>SUM(I162:I164)</f>
        <v>0</v>
      </c>
      <c r="J161" s="319">
        <f>SUM(J162:J164)</f>
        <v>0</v>
      </c>
      <c r="K161" s="319">
        <f>SUM(K162:K164)</f>
        <v>0</v>
      </c>
      <c r="L161" s="319">
        <f>SUM(L162:L164)</f>
        <v>0</v>
      </c>
    </row>
    <row r="162" spans="1:15" hidden="1">
      <c r="A162" s="308">
        <v>2</v>
      </c>
      <c r="B162" s="303">
        <v>8</v>
      </c>
      <c r="C162" s="310">
        <v>1</v>
      </c>
      <c r="D162" s="308">
        <v>1</v>
      </c>
      <c r="E162" s="309">
        <v>1</v>
      </c>
      <c r="F162" s="311">
        <v>1</v>
      </c>
      <c r="G162" s="310" t="s">
        <v>106</v>
      </c>
      <c r="H162" s="355">
        <v>129</v>
      </c>
      <c r="I162" s="314">
        <v>0</v>
      </c>
      <c r="J162" s="314">
        <v>0</v>
      </c>
      <c r="K162" s="314">
        <v>0</v>
      </c>
      <c r="L162" s="314">
        <v>0</v>
      </c>
    </row>
    <row r="163" spans="1:15" ht="25.5" hidden="1" customHeight="1">
      <c r="A163" s="320">
        <v>2</v>
      </c>
      <c r="B163" s="329">
        <v>8</v>
      </c>
      <c r="C163" s="332">
        <v>1</v>
      </c>
      <c r="D163" s="329">
        <v>1</v>
      </c>
      <c r="E163" s="330">
        <v>1</v>
      </c>
      <c r="F163" s="331">
        <v>2</v>
      </c>
      <c r="G163" s="332" t="s">
        <v>107</v>
      </c>
      <c r="H163" s="355">
        <v>130</v>
      </c>
      <c r="I163" s="360">
        <v>0</v>
      </c>
      <c r="J163" s="360">
        <v>0</v>
      </c>
      <c r="K163" s="360">
        <v>0</v>
      </c>
      <c r="L163" s="360">
        <v>0</v>
      </c>
    </row>
    <row r="164" spans="1:15" hidden="1">
      <c r="A164" s="320">
        <v>2</v>
      </c>
      <c r="B164" s="329">
        <v>8</v>
      </c>
      <c r="C164" s="332">
        <v>1</v>
      </c>
      <c r="D164" s="329">
        <v>1</v>
      </c>
      <c r="E164" s="330">
        <v>1</v>
      </c>
      <c r="F164" s="331">
        <v>3</v>
      </c>
      <c r="G164" s="332" t="s">
        <v>108</v>
      </c>
      <c r="H164" s="355">
        <v>131</v>
      </c>
      <c r="I164" s="360">
        <v>0</v>
      </c>
      <c r="J164" s="361">
        <v>0</v>
      </c>
      <c r="K164" s="360">
        <v>0</v>
      </c>
      <c r="L164" s="333">
        <v>0</v>
      </c>
    </row>
    <row r="165" spans="1:15" hidden="1">
      <c r="A165" s="312">
        <v>2</v>
      </c>
      <c r="B165" s="308">
        <v>8</v>
      </c>
      <c r="C165" s="310">
        <v>1</v>
      </c>
      <c r="D165" s="308">
        <v>2</v>
      </c>
      <c r="E165" s="309"/>
      <c r="F165" s="311"/>
      <c r="G165" s="310" t="s">
        <v>109</v>
      </c>
      <c r="H165" s="355">
        <v>132</v>
      </c>
      <c r="I165" s="298">
        <f t="shared" ref="I165:L166" si="16">I166</f>
        <v>0</v>
      </c>
      <c r="J165" s="338">
        <f t="shared" si="16"/>
        <v>0</v>
      </c>
      <c r="K165" s="298">
        <f t="shared" si="16"/>
        <v>0</v>
      </c>
      <c r="L165" s="297">
        <f t="shared" si="16"/>
        <v>0</v>
      </c>
    </row>
    <row r="166" spans="1:15" hidden="1">
      <c r="A166" s="312">
        <v>2</v>
      </c>
      <c r="B166" s="308">
        <v>8</v>
      </c>
      <c r="C166" s="310">
        <v>1</v>
      </c>
      <c r="D166" s="308">
        <v>2</v>
      </c>
      <c r="E166" s="309">
        <v>1</v>
      </c>
      <c r="F166" s="311"/>
      <c r="G166" s="310" t="s">
        <v>109</v>
      </c>
      <c r="H166" s="355">
        <v>133</v>
      </c>
      <c r="I166" s="298">
        <f t="shared" si="16"/>
        <v>0</v>
      </c>
      <c r="J166" s="338">
        <f t="shared" si="16"/>
        <v>0</v>
      </c>
      <c r="K166" s="298">
        <f t="shared" si="16"/>
        <v>0</v>
      </c>
      <c r="L166" s="297">
        <f t="shared" si="16"/>
        <v>0</v>
      </c>
    </row>
    <row r="167" spans="1:15" hidden="1">
      <c r="A167" s="320">
        <v>2</v>
      </c>
      <c r="B167" s="321">
        <v>8</v>
      </c>
      <c r="C167" s="323">
        <v>1</v>
      </c>
      <c r="D167" s="321">
        <v>2</v>
      </c>
      <c r="E167" s="322">
        <v>1</v>
      </c>
      <c r="F167" s="324">
        <v>1</v>
      </c>
      <c r="G167" s="310" t="s">
        <v>109</v>
      </c>
      <c r="H167" s="355">
        <v>134</v>
      </c>
      <c r="I167" s="362">
        <v>0</v>
      </c>
      <c r="J167" s="315">
        <v>0</v>
      </c>
      <c r="K167" s="315">
        <v>0</v>
      </c>
      <c r="L167" s="315">
        <v>0</v>
      </c>
    </row>
    <row r="168" spans="1:15" ht="38.25" hidden="1" customHeight="1">
      <c r="A168" s="342">
        <v>2</v>
      </c>
      <c r="B168" s="293">
        <v>9</v>
      </c>
      <c r="C168" s="295"/>
      <c r="D168" s="293"/>
      <c r="E168" s="294"/>
      <c r="F168" s="296"/>
      <c r="G168" s="295" t="s">
        <v>110</v>
      </c>
      <c r="H168" s="355">
        <v>135</v>
      </c>
      <c r="I168" s="298">
        <f>I169+I173</f>
        <v>0</v>
      </c>
      <c r="J168" s="338">
        <f>J169+J173</f>
        <v>0</v>
      </c>
      <c r="K168" s="298">
        <f>K169+K173</f>
        <v>0</v>
      </c>
      <c r="L168" s="297">
        <f>L169+L173</f>
        <v>0</v>
      </c>
    </row>
    <row r="169" spans="1:15" ht="38.25" hidden="1" customHeight="1">
      <c r="A169" s="312">
        <v>2</v>
      </c>
      <c r="B169" s="308">
        <v>9</v>
      </c>
      <c r="C169" s="310">
        <v>1</v>
      </c>
      <c r="D169" s="308"/>
      <c r="E169" s="309"/>
      <c r="F169" s="311"/>
      <c r="G169" s="310" t="s">
        <v>111</v>
      </c>
      <c r="H169" s="355">
        <v>136</v>
      </c>
      <c r="I169" s="298">
        <f t="shared" ref="I169:L171" si="17">I170</f>
        <v>0</v>
      </c>
      <c r="J169" s="338">
        <f t="shared" si="17"/>
        <v>0</v>
      </c>
      <c r="K169" s="298">
        <f t="shared" si="17"/>
        <v>0</v>
      </c>
      <c r="L169" s="297">
        <f t="shared" si="17"/>
        <v>0</v>
      </c>
      <c r="M169" s="323"/>
      <c r="N169" s="323"/>
      <c r="O169" s="323"/>
    </row>
    <row r="170" spans="1:15" ht="38.25" hidden="1" customHeight="1">
      <c r="A170" s="328">
        <v>2</v>
      </c>
      <c r="B170" s="303">
        <v>9</v>
      </c>
      <c r="C170" s="302">
        <v>1</v>
      </c>
      <c r="D170" s="303">
        <v>1</v>
      </c>
      <c r="E170" s="301"/>
      <c r="F170" s="304"/>
      <c r="G170" s="310" t="s">
        <v>111</v>
      </c>
      <c r="H170" s="355">
        <v>137</v>
      </c>
      <c r="I170" s="319">
        <f t="shared" si="17"/>
        <v>0</v>
      </c>
      <c r="J170" s="340">
        <f t="shared" si="17"/>
        <v>0</v>
      </c>
      <c r="K170" s="319">
        <f t="shared" si="17"/>
        <v>0</v>
      </c>
      <c r="L170" s="318">
        <f t="shared" si="17"/>
        <v>0</v>
      </c>
    </row>
    <row r="171" spans="1:15" ht="38.25" hidden="1" customHeight="1">
      <c r="A171" s="312">
        <v>2</v>
      </c>
      <c r="B171" s="308">
        <v>9</v>
      </c>
      <c r="C171" s="312">
        <v>1</v>
      </c>
      <c r="D171" s="308">
        <v>1</v>
      </c>
      <c r="E171" s="309">
        <v>1</v>
      </c>
      <c r="F171" s="311"/>
      <c r="G171" s="310" t="s">
        <v>111</v>
      </c>
      <c r="H171" s="355">
        <v>138</v>
      </c>
      <c r="I171" s="298">
        <f t="shared" si="17"/>
        <v>0</v>
      </c>
      <c r="J171" s="338">
        <f t="shared" si="17"/>
        <v>0</v>
      </c>
      <c r="K171" s="298">
        <f t="shared" si="17"/>
        <v>0</v>
      </c>
      <c r="L171" s="297">
        <f t="shared" si="17"/>
        <v>0</v>
      </c>
    </row>
    <row r="172" spans="1:15" ht="38.25" hidden="1" customHeight="1">
      <c r="A172" s="328">
        <v>2</v>
      </c>
      <c r="B172" s="303">
        <v>9</v>
      </c>
      <c r="C172" s="303">
        <v>1</v>
      </c>
      <c r="D172" s="303">
        <v>1</v>
      </c>
      <c r="E172" s="301">
        <v>1</v>
      </c>
      <c r="F172" s="304">
        <v>1</v>
      </c>
      <c r="G172" s="310" t="s">
        <v>111</v>
      </c>
      <c r="H172" s="355">
        <v>139</v>
      </c>
      <c r="I172" s="357">
        <v>0</v>
      </c>
      <c r="J172" s="357">
        <v>0</v>
      </c>
      <c r="K172" s="357">
        <v>0</v>
      </c>
      <c r="L172" s="357">
        <v>0</v>
      </c>
    </row>
    <row r="173" spans="1:15" ht="38.25" hidden="1" customHeight="1">
      <c r="A173" s="312">
        <v>2</v>
      </c>
      <c r="B173" s="308">
        <v>9</v>
      </c>
      <c r="C173" s="308">
        <v>2</v>
      </c>
      <c r="D173" s="308"/>
      <c r="E173" s="309"/>
      <c r="F173" s="311"/>
      <c r="G173" s="310" t="s">
        <v>112</v>
      </c>
      <c r="H173" s="355">
        <v>140</v>
      </c>
      <c r="I173" s="298">
        <f>SUM(I174+I179)</f>
        <v>0</v>
      </c>
      <c r="J173" s="298">
        <f>SUM(J174+J179)</f>
        <v>0</v>
      </c>
      <c r="K173" s="298">
        <f>SUM(K174+K179)</f>
        <v>0</v>
      </c>
      <c r="L173" s="298">
        <f>SUM(L174+L179)</f>
        <v>0</v>
      </c>
    </row>
    <row r="174" spans="1:15" ht="51" hidden="1" customHeight="1">
      <c r="A174" s="312">
        <v>2</v>
      </c>
      <c r="B174" s="308">
        <v>9</v>
      </c>
      <c r="C174" s="308">
        <v>2</v>
      </c>
      <c r="D174" s="303">
        <v>1</v>
      </c>
      <c r="E174" s="301"/>
      <c r="F174" s="304"/>
      <c r="G174" s="302" t="s">
        <v>113</v>
      </c>
      <c r="H174" s="355">
        <v>141</v>
      </c>
      <c r="I174" s="319">
        <f>I175</f>
        <v>0</v>
      </c>
      <c r="J174" s="340">
        <f>J175</f>
        <v>0</v>
      </c>
      <c r="K174" s="319">
        <f>K175</f>
        <v>0</v>
      </c>
      <c r="L174" s="318">
        <f>L175</f>
        <v>0</v>
      </c>
    </row>
    <row r="175" spans="1:15" ht="51" hidden="1" customHeight="1">
      <c r="A175" s="328">
        <v>2</v>
      </c>
      <c r="B175" s="303">
        <v>9</v>
      </c>
      <c r="C175" s="303">
        <v>2</v>
      </c>
      <c r="D175" s="308">
        <v>1</v>
      </c>
      <c r="E175" s="309">
        <v>1</v>
      </c>
      <c r="F175" s="311"/>
      <c r="G175" s="302" t="s">
        <v>113</v>
      </c>
      <c r="H175" s="355">
        <v>142</v>
      </c>
      <c r="I175" s="298">
        <f>SUM(I176:I178)</f>
        <v>0</v>
      </c>
      <c r="J175" s="338">
        <f>SUM(J176:J178)</f>
        <v>0</v>
      </c>
      <c r="K175" s="298">
        <f>SUM(K176:K178)</f>
        <v>0</v>
      </c>
      <c r="L175" s="297">
        <f>SUM(L176:L178)</f>
        <v>0</v>
      </c>
    </row>
    <row r="176" spans="1:15" ht="51" hidden="1" customHeight="1">
      <c r="A176" s="320">
        <v>2</v>
      </c>
      <c r="B176" s="329">
        <v>9</v>
      </c>
      <c r="C176" s="329">
        <v>2</v>
      </c>
      <c r="D176" s="329">
        <v>1</v>
      </c>
      <c r="E176" s="330">
        <v>1</v>
      </c>
      <c r="F176" s="331">
        <v>1</v>
      </c>
      <c r="G176" s="302" t="s">
        <v>114</v>
      </c>
      <c r="H176" s="355">
        <v>143</v>
      </c>
      <c r="I176" s="360">
        <v>0</v>
      </c>
      <c r="J176" s="313">
        <v>0</v>
      </c>
      <c r="K176" s="313">
        <v>0</v>
      </c>
      <c r="L176" s="313">
        <v>0</v>
      </c>
    </row>
    <row r="177" spans="1:12" ht="63.75" hidden="1" customHeight="1">
      <c r="A177" s="312">
        <v>2</v>
      </c>
      <c r="B177" s="308">
        <v>9</v>
      </c>
      <c r="C177" s="308">
        <v>2</v>
      </c>
      <c r="D177" s="308">
        <v>1</v>
      </c>
      <c r="E177" s="309">
        <v>1</v>
      </c>
      <c r="F177" s="311">
        <v>2</v>
      </c>
      <c r="G177" s="302" t="s">
        <v>115</v>
      </c>
      <c r="H177" s="355">
        <v>144</v>
      </c>
      <c r="I177" s="314">
        <v>0</v>
      </c>
      <c r="J177" s="363">
        <v>0</v>
      </c>
      <c r="K177" s="363">
        <v>0</v>
      </c>
      <c r="L177" s="363">
        <v>0</v>
      </c>
    </row>
    <row r="178" spans="1:12" ht="51" hidden="1" customHeight="1">
      <c r="A178" s="312">
        <v>2</v>
      </c>
      <c r="B178" s="308">
        <v>9</v>
      </c>
      <c r="C178" s="308">
        <v>2</v>
      </c>
      <c r="D178" s="308">
        <v>1</v>
      </c>
      <c r="E178" s="309">
        <v>1</v>
      </c>
      <c r="F178" s="311">
        <v>3</v>
      </c>
      <c r="G178" s="302" t="s">
        <v>116</v>
      </c>
      <c r="H178" s="355">
        <v>145</v>
      </c>
      <c r="I178" s="314">
        <v>0</v>
      </c>
      <c r="J178" s="314">
        <v>0</v>
      </c>
      <c r="K178" s="314">
        <v>0</v>
      </c>
      <c r="L178" s="314">
        <v>0</v>
      </c>
    </row>
    <row r="179" spans="1:12" ht="38.25" hidden="1" customHeight="1">
      <c r="A179" s="364">
        <v>2</v>
      </c>
      <c r="B179" s="364">
        <v>9</v>
      </c>
      <c r="C179" s="364">
        <v>2</v>
      </c>
      <c r="D179" s="364">
        <v>2</v>
      </c>
      <c r="E179" s="364"/>
      <c r="F179" s="364"/>
      <c r="G179" s="310" t="s">
        <v>330</v>
      </c>
      <c r="H179" s="355">
        <v>146</v>
      </c>
      <c r="I179" s="298">
        <f>I180</f>
        <v>0</v>
      </c>
      <c r="J179" s="338">
        <f>J180</f>
        <v>0</v>
      </c>
      <c r="K179" s="298">
        <f>K180</f>
        <v>0</v>
      </c>
      <c r="L179" s="297">
        <f>L180</f>
        <v>0</v>
      </c>
    </row>
    <row r="180" spans="1:12" ht="38.25" hidden="1" customHeight="1">
      <c r="A180" s="312">
        <v>2</v>
      </c>
      <c r="B180" s="308">
        <v>9</v>
      </c>
      <c r="C180" s="308">
        <v>2</v>
      </c>
      <c r="D180" s="308">
        <v>2</v>
      </c>
      <c r="E180" s="309">
        <v>1</v>
      </c>
      <c r="F180" s="311"/>
      <c r="G180" s="302" t="s">
        <v>331</v>
      </c>
      <c r="H180" s="355">
        <v>147</v>
      </c>
      <c r="I180" s="319">
        <f>SUM(I181:I183)</f>
        <v>0</v>
      </c>
      <c r="J180" s="319">
        <f>SUM(J181:J183)</f>
        <v>0</v>
      </c>
      <c r="K180" s="319">
        <f>SUM(K181:K183)</f>
        <v>0</v>
      </c>
      <c r="L180" s="319">
        <f>SUM(L181:L183)</f>
        <v>0</v>
      </c>
    </row>
    <row r="181" spans="1:12" ht="51" hidden="1" customHeight="1">
      <c r="A181" s="312">
        <v>2</v>
      </c>
      <c r="B181" s="308">
        <v>9</v>
      </c>
      <c r="C181" s="308">
        <v>2</v>
      </c>
      <c r="D181" s="308">
        <v>2</v>
      </c>
      <c r="E181" s="308">
        <v>1</v>
      </c>
      <c r="F181" s="311">
        <v>1</v>
      </c>
      <c r="G181" s="365" t="s">
        <v>332</v>
      </c>
      <c r="H181" s="355">
        <v>148</v>
      </c>
      <c r="I181" s="314">
        <v>0</v>
      </c>
      <c r="J181" s="313">
        <v>0</v>
      </c>
      <c r="K181" s="313">
        <v>0</v>
      </c>
      <c r="L181" s="313">
        <v>0</v>
      </c>
    </row>
    <row r="182" spans="1:12" ht="51" hidden="1" customHeight="1">
      <c r="A182" s="321">
        <v>2</v>
      </c>
      <c r="B182" s="323">
        <v>9</v>
      </c>
      <c r="C182" s="321">
        <v>2</v>
      </c>
      <c r="D182" s="322">
        <v>2</v>
      </c>
      <c r="E182" s="322">
        <v>1</v>
      </c>
      <c r="F182" s="324">
        <v>2</v>
      </c>
      <c r="G182" s="323" t="s">
        <v>333</v>
      </c>
      <c r="H182" s="355">
        <v>149</v>
      </c>
      <c r="I182" s="313">
        <v>0</v>
      </c>
      <c r="J182" s="315">
        <v>0</v>
      </c>
      <c r="K182" s="315">
        <v>0</v>
      </c>
      <c r="L182" s="315">
        <v>0</v>
      </c>
    </row>
    <row r="183" spans="1:12" ht="51" hidden="1" customHeight="1">
      <c r="A183" s="308">
        <v>2</v>
      </c>
      <c r="B183" s="332">
        <v>9</v>
      </c>
      <c r="C183" s="329">
        <v>2</v>
      </c>
      <c r="D183" s="330">
        <v>2</v>
      </c>
      <c r="E183" s="330">
        <v>1</v>
      </c>
      <c r="F183" s="331">
        <v>3</v>
      </c>
      <c r="G183" s="332" t="s">
        <v>334</v>
      </c>
      <c r="H183" s="355">
        <v>150</v>
      </c>
      <c r="I183" s="363">
        <v>0</v>
      </c>
      <c r="J183" s="363">
        <v>0</v>
      </c>
      <c r="K183" s="363">
        <v>0</v>
      </c>
      <c r="L183" s="363">
        <v>0</v>
      </c>
    </row>
    <row r="184" spans="1:12" ht="63.75" hidden="1" customHeight="1">
      <c r="A184" s="293">
        <v>3</v>
      </c>
      <c r="B184" s="295"/>
      <c r="C184" s="293"/>
      <c r="D184" s="294"/>
      <c r="E184" s="294"/>
      <c r="F184" s="296"/>
      <c r="G184" s="348" t="s">
        <v>117</v>
      </c>
      <c r="H184" s="355">
        <v>151</v>
      </c>
      <c r="I184" s="297">
        <f>SUM(I185+I238+I303)</f>
        <v>0</v>
      </c>
      <c r="J184" s="338">
        <f>SUM(J185+J238+J303)</f>
        <v>0</v>
      </c>
      <c r="K184" s="298">
        <f>SUM(K185+K238+K303)</f>
        <v>0</v>
      </c>
      <c r="L184" s="297">
        <f>SUM(L185+L238+L303)</f>
        <v>0</v>
      </c>
    </row>
    <row r="185" spans="1:12" ht="25.5" hidden="1" customHeight="1">
      <c r="A185" s="342">
        <v>3</v>
      </c>
      <c r="B185" s="293">
        <v>1</v>
      </c>
      <c r="C185" s="317"/>
      <c r="D185" s="300"/>
      <c r="E185" s="300"/>
      <c r="F185" s="359"/>
      <c r="G185" s="337" t="s">
        <v>118</v>
      </c>
      <c r="H185" s="355">
        <v>152</v>
      </c>
      <c r="I185" s="297">
        <f>SUM(I186+I209+I216+I228+I232)</f>
        <v>0</v>
      </c>
      <c r="J185" s="318">
        <f>SUM(J186+J209+J216+J228+J232)</f>
        <v>0</v>
      </c>
      <c r="K185" s="318">
        <f>SUM(K186+K209+K216+K228+K232)</f>
        <v>0</v>
      </c>
      <c r="L185" s="318">
        <f>SUM(L186+L209+L216+L228+L232)</f>
        <v>0</v>
      </c>
    </row>
    <row r="186" spans="1:12" ht="25.5" hidden="1" customHeight="1">
      <c r="A186" s="303">
        <v>3</v>
      </c>
      <c r="B186" s="302">
        <v>1</v>
      </c>
      <c r="C186" s="303">
        <v>1</v>
      </c>
      <c r="D186" s="301"/>
      <c r="E186" s="301"/>
      <c r="F186" s="366"/>
      <c r="G186" s="312" t="s">
        <v>119</v>
      </c>
      <c r="H186" s="355">
        <v>153</v>
      </c>
      <c r="I186" s="318">
        <f>SUM(I187+I190+I195+I201+I206)</f>
        <v>0</v>
      </c>
      <c r="J186" s="338">
        <f>SUM(J187+J190+J195+J201+J206)</f>
        <v>0</v>
      </c>
      <c r="K186" s="298">
        <f>SUM(K187+K190+K195+K201+K206)</f>
        <v>0</v>
      </c>
      <c r="L186" s="297">
        <f>SUM(L187+L190+L195+L201+L206)</f>
        <v>0</v>
      </c>
    </row>
    <row r="187" spans="1:12" hidden="1">
      <c r="A187" s="308">
        <v>3</v>
      </c>
      <c r="B187" s="310">
        <v>1</v>
      </c>
      <c r="C187" s="308">
        <v>1</v>
      </c>
      <c r="D187" s="309">
        <v>1</v>
      </c>
      <c r="E187" s="309"/>
      <c r="F187" s="367"/>
      <c r="G187" s="312" t="s">
        <v>120</v>
      </c>
      <c r="H187" s="355">
        <v>154</v>
      </c>
      <c r="I187" s="297">
        <f t="shared" ref="I187:L188" si="18">I188</f>
        <v>0</v>
      </c>
      <c r="J187" s="340">
        <f t="shared" si="18"/>
        <v>0</v>
      </c>
      <c r="K187" s="319">
        <f t="shared" si="18"/>
        <v>0</v>
      </c>
      <c r="L187" s="318">
        <f t="shared" si="18"/>
        <v>0</v>
      </c>
    </row>
    <row r="188" spans="1:12" hidden="1">
      <c r="A188" s="308">
        <v>3</v>
      </c>
      <c r="B188" s="310">
        <v>1</v>
      </c>
      <c r="C188" s="308">
        <v>1</v>
      </c>
      <c r="D188" s="309">
        <v>1</v>
      </c>
      <c r="E188" s="309">
        <v>1</v>
      </c>
      <c r="F188" s="343"/>
      <c r="G188" s="312" t="s">
        <v>120</v>
      </c>
      <c r="H188" s="355">
        <v>155</v>
      </c>
      <c r="I188" s="318">
        <f t="shared" si="18"/>
        <v>0</v>
      </c>
      <c r="J188" s="297">
        <f t="shared" si="18"/>
        <v>0</v>
      </c>
      <c r="K188" s="297">
        <f t="shared" si="18"/>
        <v>0</v>
      </c>
      <c r="L188" s="297">
        <f t="shared" si="18"/>
        <v>0</v>
      </c>
    </row>
    <row r="189" spans="1:12" hidden="1">
      <c r="A189" s="308">
        <v>3</v>
      </c>
      <c r="B189" s="310">
        <v>1</v>
      </c>
      <c r="C189" s="308">
        <v>1</v>
      </c>
      <c r="D189" s="309">
        <v>1</v>
      </c>
      <c r="E189" s="309">
        <v>1</v>
      </c>
      <c r="F189" s="343">
        <v>1</v>
      </c>
      <c r="G189" s="312" t="s">
        <v>120</v>
      </c>
      <c r="H189" s="355">
        <v>156</v>
      </c>
      <c r="I189" s="315">
        <v>0</v>
      </c>
      <c r="J189" s="315">
        <v>0</v>
      </c>
      <c r="K189" s="315">
        <v>0</v>
      </c>
      <c r="L189" s="315">
        <v>0</v>
      </c>
    </row>
    <row r="190" spans="1:12" hidden="1">
      <c r="A190" s="303">
        <v>3</v>
      </c>
      <c r="B190" s="301">
        <v>1</v>
      </c>
      <c r="C190" s="301">
        <v>1</v>
      </c>
      <c r="D190" s="301">
        <v>2</v>
      </c>
      <c r="E190" s="301"/>
      <c r="F190" s="304"/>
      <c r="G190" s="302" t="s">
        <v>121</v>
      </c>
      <c r="H190" s="355">
        <v>157</v>
      </c>
      <c r="I190" s="318">
        <f>I191</f>
        <v>0</v>
      </c>
      <c r="J190" s="340">
        <f>J191</f>
        <v>0</v>
      </c>
      <c r="K190" s="319">
        <f>K191</f>
        <v>0</v>
      </c>
      <c r="L190" s="318">
        <f>L191</f>
        <v>0</v>
      </c>
    </row>
    <row r="191" spans="1:12" hidden="1">
      <c r="A191" s="308">
        <v>3</v>
      </c>
      <c r="B191" s="309">
        <v>1</v>
      </c>
      <c r="C191" s="309">
        <v>1</v>
      </c>
      <c r="D191" s="309">
        <v>2</v>
      </c>
      <c r="E191" s="309">
        <v>1</v>
      </c>
      <c r="F191" s="311"/>
      <c r="G191" s="302" t="s">
        <v>121</v>
      </c>
      <c r="H191" s="355">
        <v>158</v>
      </c>
      <c r="I191" s="297">
        <f>SUM(I192:I194)</f>
        <v>0</v>
      </c>
      <c r="J191" s="338">
        <f>SUM(J192:J194)</f>
        <v>0</v>
      </c>
      <c r="K191" s="298">
        <f>SUM(K192:K194)</f>
        <v>0</v>
      </c>
      <c r="L191" s="297">
        <f>SUM(L192:L194)</f>
        <v>0</v>
      </c>
    </row>
    <row r="192" spans="1:12" hidden="1">
      <c r="A192" s="303">
        <v>3</v>
      </c>
      <c r="B192" s="301">
        <v>1</v>
      </c>
      <c r="C192" s="301">
        <v>1</v>
      </c>
      <c r="D192" s="301">
        <v>2</v>
      </c>
      <c r="E192" s="301">
        <v>1</v>
      </c>
      <c r="F192" s="304">
        <v>1</v>
      </c>
      <c r="G192" s="302" t="s">
        <v>122</v>
      </c>
      <c r="H192" s="355">
        <v>159</v>
      </c>
      <c r="I192" s="313">
        <v>0</v>
      </c>
      <c r="J192" s="313">
        <v>0</v>
      </c>
      <c r="K192" s="313">
        <v>0</v>
      </c>
      <c r="L192" s="363">
        <v>0</v>
      </c>
    </row>
    <row r="193" spans="1:12" hidden="1">
      <c r="A193" s="308">
        <v>3</v>
      </c>
      <c r="B193" s="309">
        <v>1</v>
      </c>
      <c r="C193" s="309">
        <v>1</v>
      </c>
      <c r="D193" s="309">
        <v>2</v>
      </c>
      <c r="E193" s="309">
        <v>1</v>
      </c>
      <c r="F193" s="311">
        <v>2</v>
      </c>
      <c r="G193" s="310" t="s">
        <v>123</v>
      </c>
      <c r="H193" s="355">
        <v>160</v>
      </c>
      <c r="I193" s="315">
        <v>0</v>
      </c>
      <c r="J193" s="315">
        <v>0</v>
      </c>
      <c r="K193" s="315">
        <v>0</v>
      </c>
      <c r="L193" s="315">
        <v>0</v>
      </c>
    </row>
    <row r="194" spans="1:12" ht="25.5" hidden="1" customHeight="1">
      <c r="A194" s="303">
        <v>3</v>
      </c>
      <c r="B194" s="301">
        <v>1</v>
      </c>
      <c r="C194" s="301">
        <v>1</v>
      </c>
      <c r="D194" s="301">
        <v>2</v>
      </c>
      <c r="E194" s="301">
        <v>1</v>
      </c>
      <c r="F194" s="304">
        <v>3</v>
      </c>
      <c r="G194" s="302" t="s">
        <v>124</v>
      </c>
      <c r="H194" s="355">
        <v>161</v>
      </c>
      <c r="I194" s="313">
        <v>0</v>
      </c>
      <c r="J194" s="313">
        <v>0</v>
      </c>
      <c r="K194" s="313">
        <v>0</v>
      </c>
      <c r="L194" s="363">
        <v>0</v>
      </c>
    </row>
    <row r="195" spans="1:12" hidden="1">
      <c r="A195" s="308">
        <v>3</v>
      </c>
      <c r="B195" s="309">
        <v>1</v>
      </c>
      <c r="C195" s="309">
        <v>1</v>
      </c>
      <c r="D195" s="309">
        <v>3</v>
      </c>
      <c r="E195" s="309"/>
      <c r="F195" s="311"/>
      <c r="G195" s="310" t="s">
        <v>125</v>
      </c>
      <c r="H195" s="355">
        <v>162</v>
      </c>
      <c r="I195" s="297">
        <f>I196</f>
        <v>0</v>
      </c>
      <c r="J195" s="338">
        <f>J196</f>
        <v>0</v>
      </c>
      <c r="K195" s="298">
        <f>K196</f>
        <v>0</v>
      </c>
      <c r="L195" s="297">
        <f>L196</f>
        <v>0</v>
      </c>
    </row>
    <row r="196" spans="1:12" hidden="1">
      <c r="A196" s="308">
        <v>3</v>
      </c>
      <c r="B196" s="309">
        <v>1</v>
      </c>
      <c r="C196" s="309">
        <v>1</v>
      </c>
      <c r="D196" s="309">
        <v>3</v>
      </c>
      <c r="E196" s="309">
        <v>1</v>
      </c>
      <c r="F196" s="311"/>
      <c r="G196" s="310" t="s">
        <v>125</v>
      </c>
      <c r="H196" s="355">
        <v>163</v>
      </c>
      <c r="I196" s="297">
        <f>SUM(I197:I200)</f>
        <v>0</v>
      </c>
      <c r="J196" s="297">
        <f>SUM(J197:J200)</f>
        <v>0</v>
      </c>
      <c r="K196" s="297">
        <f>SUM(K197:K200)</f>
        <v>0</v>
      </c>
      <c r="L196" s="297">
        <f>SUM(L197:L200)</f>
        <v>0</v>
      </c>
    </row>
    <row r="197" spans="1:12" hidden="1">
      <c r="A197" s="308">
        <v>3</v>
      </c>
      <c r="B197" s="309">
        <v>1</v>
      </c>
      <c r="C197" s="309">
        <v>1</v>
      </c>
      <c r="D197" s="309">
        <v>3</v>
      </c>
      <c r="E197" s="309">
        <v>1</v>
      </c>
      <c r="F197" s="311">
        <v>1</v>
      </c>
      <c r="G197" s="310" t="s">
        <v>126</v>
      </c>
      <c r="H197" s="355">
        <v>164</v>
      </c>
      <c r="I197" s="315">
        <v>0</v>
      </c>
      <c r="J197" s="315">
        <v>0</v>
      </c>
      <c r="K197" s="315">
        <v>0</v>
      </c>
      <c r="L197" s="363">
        <v>0</v>
      </c>
    </row>
    <row r="198" spans="1:12" hidden="1">
      <c r="A198" s="308">
        <v>3</v>
      </c>
      <c r="B198" s="309">
        <v>1</v>
      </c>
      <c r="C198" s="309">
        <v>1</v>
      </c>
      <c r="D198" s="309">
        <v>3</v>
      </c>
      <c r="E198" s="309">
        <v>1</v>
      </c>
      <c r="F198" s="311">
        <v>2</v>
      </c>
      <c r="G198" s="310" t="s">
        <v>127</v>
      </c>
      <c r="H198" s="355">
        <v>165</v>
      </c>
      <c r="I198" s="313">
        <v>0</v>
      </c>
      <c r="J198" s="315">
        <v>0</v>
      </c>
      <c r="K198" s="315">
        <v>0</v>
      </c>
      <c r="L198" s="315">
        <v>0</v>
      </c>
    </row>
    <row r="199" spans="1:12" hidden="1">
      <c r="A199" s="308">
        <v>3</v>
      </c>
      <c r="B199" s="309">
        <v>1</v>
      </c>
      <c r="C199" s="309">
        <v>1</v>
      </c>
      <c r="D199" s="309">
        <v>3</v>
      </c>
      <c r="E199" s="309">
        <v>1</v>
      </c>
      <c r="F199" s="311">
        <v>3</v>
      </c>
      <c r="G199" s="312" t="s">
        <v>128</v>
      </c>
      <c r="H199" s="355">
        <v>166</v>
      </c>
      <c r="I199" s="313">
        <v>0</v>
      </c>
      <c r="J199" s="333">
        <v>0</v>
      </c>
      <c r="K199" s="333">
        <v>0</v>
      </c>
      <c r="L199" s="333">
        <v>0</v>
      </c>
    </row>
    <row r="200" spans="1:12" ht="26.25" hidden="1" customHeight="1">
      <c r="A200" s="321">
        <v>3</v>
      </c>
      <c r="B200" s="322">
        <v>1</v>
      </c>
      <c r="C200" s="322">
        <v>1</v>
      </c>
      <c r="D200" s="322">
        <v>3</v>
      </c>
      <c r="E200" s="322">
        <v>1</v>
      </c>
      <c r="F200" s="324">
        <v>4</v>
      </c>
      <c r="G200" s="266" t="s">
        <v>129</v>
      </c>
      <c r="H200" s="355">
        <v>167</v>
      </c>
      <c r="I200" s="368">
        <v>0</v>
      </c>
      <c r="J200" s="369">
        <v>0</v>
      </c>
      <c r="K200" s="315">
        <v>0</v>
      </c>
      <c r="L200" s="315">
        <v>0</v>
      </c>
    </row>
    <row r="201" spans="1:12" hidden="1">
      <c r="A201" s="321">
        <v>3</v>
      </c>
      <c r="B201" s="322">
        <v>1</v>
      </c>
      <c r="C201" s="322">
        <v>1</v>
      </c>
      <c r="D201" s="322">
        <v>4</v>
      </c>
      <c r="E201" s="322"/>
      <c r="F201" s="324"/>
      <c r="G201" s="323" t="s">
        <v>130</v>
      </c>
      <c r="H201" s="355">
        <v>168</v>
      </c>
      <c r="I201" s="297">
        <f>I202</f>
        <v>0</v>
      </c>
      <c r="J201" s="341">
        <f>J202</f>
        <v>0</v>
      </c>
      <c r="K201" s="306">
        <f>K202</f>
        <v>0</v>
      </c>
      <c r="L201" s="307">
        <f>L202</f>
        <v>0</v>
      </c>
    </row>
    <row r="202" spans="1:12" hidden="1">
      <c r="A202" s="308">
        <v>3</v>
      </c>
      <c r="B202" s="309">
        <v>1</v>
      </c>
      <c r="C202" s="309">
        <v>1</v>
      </c>
      <c r="D202" s="309">
        <v>4</v>
      </c>
      <c r="E202" s="309">
        <v>1</v>
      </c>
      <c r="F202" s="311"/>
      <c r="G202" s="323" t="s">
        <v>130</v>
      </c>
      <c r="H202" s="355">
        <v>169</v>
      </c>
      <c r="I202" s="318">
        <f>SUM(I203:I205)</f>
        <v>0</v>
      </c>
      <c r="J202" s="338">
        <f>SUM(J203:J205)</f>
        <v>0</v>
      </c>
      <c r="K202" s="298">
        <f>SUM(K203:K205)</f>
        <v>0</v>
      </c>
      <c r="L202" s="297">
        <f>SUM(L203:L205)</f>
        <v>0</v>
      </c>
    </row>
    <row r="203" spans="1:12" hidden="1">
      <c r="A203" s="308">
        <v>3</v>
      </c>
      <c r="B203" s="309">
        <v>1</v>
      </c>
      <c r="C203" s="309">
        <v>1</v>
      </c>
      <c r="D203" s="309">
        <v>4</v>
      </c>
      <c r="E203" s="309">
        <v>1</v>
      </c>
      <c r="F203" s="311">
        <v>1</v>
      </c>
      <c r="G203" s="310" t="s">
        <v>131</v>
      </c>
      <c r="H203" s="355">
        <v>170</v>
      </c>
      <c r="I203" s="315">
        <v>0</v>
      </c>
      <c r="J203" s="315">
        <v>0</v>
      </c>
      <c r="K203" s="315">
        <v>0</v>
      </c>
      <c r="L203" s="363">
        <v>0</v>
      </c>
    </row>
    <row r="204" spans="1:12" ht="25.5" hidden="1" customHeight="1">
      <c r="A204" s="303">
        <v>3</v>
      </c>
      <c r="B204" s="301">
        <v>1</v>
      </c>
      <c r="C204" s="301">
        <v>1</v>
      </c>
      <c r="D204" s="301">
        <v>4</v>
      </c>
      <c r="E204" s="301">
        <v>1</v>
      </c>
      <c r="F204" s="304">
        <v>2</v>
      </c>
      <c r="G204" s="302" t="s">
        <v>425</v>
      </c>
      <c r="H204" s="355">
        <v>171</v>
      </c>
      <c r="I204" s="313">
        <v>0</v>
      </c>
      <c r="J204" s="313">
        <v>0</v>
      </c>
      <c r="K204" s="314">
        <v>0</v>
      </c>
      <c r="L204" s="315">
        <v>0</v>
      </c>
    </row>
    <row r="205" spans="1:12" hidden="1">
      <c r="A205" s="308">
        <v>3</v>
      </c>
      <c r="B205" s="309">
        <v>1</v>
      </c>
      <c r="C205" s="309">
        <v>1</v>
      </c>
      <c r="D205" s="309">
        <v>4</v>
      </c>
      <c r="E205" s="309">
        <v>1</v>
      </c>
      <c r="F205" s="311">
        <v>3</v>
      </c>
      <c r="G205" s="310" t="s">
        <v>132</v>
      </c>
      <c r="H205" s="355">
        <v>172</v>
      </c>
      <c r="I205" s="313">
        <v>0</v>
      </c>
      <c r="J205" s="313">
        <v>0</v>
      </c>
      <c r="K205" s="313">
        <v>0</v>
      </c>
      <c r="L205" s="315">
        <v>0</v>
      </c>
    </row>
    <row r="206" spans="1:12" ht="25.5" hidden="1" customHeight="1">
      <c r="A206" s="308">
        <v>3</v>
      </c>
      <c r="B206" s="309">
        <v>1</v>
      </c>
      <c r="C206" s="309">
        <v>1</v>
      </c>
      <c r="D206" s="309">
        <v>5</v>
      </c>
      <c r="E206" s="309"/>
      <c r="F206" s="311"/>
      <c r="G206" s="310" t="s">
        <v>133</v>
      </c>
      <c r="H206" s="355">
        <v>173</v>
      </c>
      <c r="I206" s="297">
        <f t="shared" ref="I206:L207" si="19">I207</f>
        <v>0</v>
      </c>
      <c r="J206" s="338">
        <f t="shared" si="19"/>
        <v>0</v>
      </c>
      <c r="K206" s="298">
        <f t="shared" si="19"/>
        <v>0</v>
      </c>
      <c r="L206" s="297">
        <f t="shared" si="19"/>
        <v>0</v>
      </c>
    </row>
    <row r="207" spans="1:12" ht="25.5" hidden="1" customHeight="1">
      <c r="A207" s="321">
        <v>3</v>
      </c>
      <c r="B207" s="322">
        <v>1</v>
      </c>
      <c r="C207" s="322">
        <v>1</v>
      </c>
      <c r="D207" s="322">
        <v>5</v>
      </c>
      <c r="E207" s="322">
        <v>1</v>
      </c>
      <c r="F207" s="324"/>
      <c r="G207" s="310" t="s">
        <v>133</v>
      </c>
      <c r="H207" s="355">
        <v>174</v>
      </c>
      <c r="I207" s="298">
        <f t="shared" si="19"/>
        <v>0</v>
      </c>
      <c r="J207" s="298">
        <f t="shared" si="19"/>
        <v>0</v>
      </c>
      <c r="K207" s="298">
        <f t="shared" si="19"/>
        <v>0</v>
      </c>
      <c r="L207" s="298">
        <f t="shared" si="19"/>
        <v>0</v>
      </c>
    </row>
    <row r="208" spans="1:12" ht="25.5" hidden="1" customHeight="1">
      <c r="A208" s="308">
        <v>3</v>
      </c>
      <c r="B208" s="309">
        <v>1</v>
      </c>
      <c r="C208" s="309">
        <v>1</v>
      </c>
      <c r="D208" s="309">
        <v>5</v>
      </c>
      <c r="E208" s="309">
        <v>1</v>
      </c>
      <c r="F208" s="311">
        <v>1</v>
      </c>
      <c r="G208" s="310" t="s">
        <v>133</v>
      </c>
      <c r="H208" s="355">
        <v>175</v>
      </c>
      <c r="I208" s="313">
        <v>0</v>
      </c>
      <c r="J208" s="315">
        <v>0</v>
      </c>
      <c r="K208" s="315">
        <v>0</v>
      </c>
      <c r="L208" s="315">
        <v>0</v>
      </c>
    </row>
    <row r="209" spans="1:15" ht="25.5" hidden="1" customHeight="1">
      <c r="A209" s="321">
        <v>3</v>
      </c>
      <c r="B209" s="322">
        <v>1</v>
      </c>
      <c r="C209" s="322">
        <v>2</v>
      </c>
      <c r="D209" s="322"/>
      <c r="E209" s="322"/>
      <c r="F209" s="324"/>
      <c r="G209" s="323" t="s">
        <v>134</v>
      </c>
      <c r="H209" s="355">
        <v>176</v>
      </c>
      <c r="I209" s="297">
        <f t="shared" ref="I209:L210" si="20">I210</f>
        <v>0</v>
      </c>
      <c r="J209" s="341">
        <f t="shared" si="20"/>
        <v>0</v>
      </c>
      <c r="K209" s="306">
        <f t="shared" si="20"/>
        <v>0</v>
      </c>
      <c r="L209" s="307">
        <f t="shared" si="20"/>
        <v>0</v>
      </c>
    </row>
    <row r="210" spans="1:15" ht="25.5" hidden="1" customHeight="1">
      <c r="A210" s="308">
        <v>3</v>
      </c>
      <c r="B210" s="309">
        <v>1</v>
      </c>
      <c r="C210" s="309">
        <v>2</v>
      </c>
      <c r="D210" s="309">
        <v>1</v>
      </c>
      <c r="E210" s="309"/>
      <c r="F210" s="311"/>
      <c r="G210" s="323" t="s">
        <v>134</v>
      </c>
      <c r="H210" s="355">
        <v>177</v>
      </c>
      <c r="I210" s="318">
        <f t="shared" si="20"/>
        <v>0</v>
      </c>
      <c r="J210" s="338">
        <f t="shared" si="20"/>
        <v>0</v>
      </c>
      <c r="K210" s="298">
        <f t="shared" si="20"/>
        <v>0</v>
      </c>
      <c r="L210" s="297">
        <f t="shared" si="20"/>
        <v>0</v>
      </c>
    </row>
    <row r="211" spans="1:15" ht="25.5" hidden="1" customHeight="1">
      <c r="A211" s="303">
        <v>3</v>
      </c>
      <c r="B211" s="301">
        <v>1</v>
      </c>
      <c r="C211" s="301">
        <v>2</v>
      </c>
      <c r="D211" s="301">
        <v>1</v>
      </c>
      <c r="E211" s="301">
        <v>1</v>
      </c>
      <c r="F211" s="304"/>
      <c r="G211" s="323" t="s">
        <v>134</v>
      </c>
      <c r="H211" s="355">
        <v>178</v>
      </c>
      <c r="I211" s="297">
        <f>SUM(I212:I215)</f>
        <v>0</v>
      </c>
      <c r="J211" s="340">
        <f>SUM(J212:J215)</f>
        <v>0</v>
      </c>
      <c r="K211" s="319">
        <f>SUM(K212:K215)</f>
        <v>0</v>
      </c>
      <c r="L211" s="318">
        <f>SUM(L212:L215)</f>
        <v>0</v>
      </c>
    </row>
    <row r="212" spans="1:15" ht="38.25" hidden="1" customHeight="1">
      <c r="A212" s="308">
        <v>3</v>
      </c>
      <c r="B212" s="309">
        <v>1</v>
      </c>
      <c r="C212" s="309">
        <v>2</v>
      </c>
      <c r="D212" s="309">
        <v>1</v>
      </c>
      <c r="E212" s="309">
        <v>1</v>
      </c>
      <c r="F212" s="311">
        <v>2</v>
      </c>
      <c r="G212" s="310" t="s">
        <v>426</v>
      </c>
      <c r="H212" s="355">
        <v>179</v>
      </c>
      <c r="I212" s="315">
        <v>0</v>
      </c>
      <c r="J212" s="315">
        <v>0</v>
      </c>
      <c r="K212" s="315">
        <v>0</v>
      </c>
      <c r="L212" s="315">
        <v>0</v>
      </c>
    </row>
    <row r="213" spans="1:15" hidden="1">
      <c r="A213" s="308">
        <v>3</v>
      </c>
      <c r="B213" s="309">
        <v>1</v>
      </c>
      <c r="C213" s="309">
        <v>2</v>
      </c>
      <c r="D213" s="308">
        <v>1</v>
      </c>
      <c r="E213" s="309">
        <v>1</v>
      </c>
      <c r="F213" s="311">
        <v>3</v>
      </c>
      <c r="G213" s="310" t="s">
        <v>135</v>
      </c>
      <c r="H213" s="355">
        <v>180</v>
      </c>
      <c r="I213" s="315">
        <v>0</v>
      </c>
      <c r="J213" s="315">
        <v>0</v>
      </c>
      <c r="K213" s="315">
        <v>0</v>
      </c>
      <c r="L213" s="315">
        <v>0</v>
      </c>
    </row>
    <row r="214" spans="1:15" ht="25.5" hidden="1" customHeight="1">
      <c r="A214" s="308">
        <v>3</v>
      </c>
      <c r="B214" s="309">
        <v>1</v>
      </c>
      <c r="C214" s="309">
        <v>2</v>
      </c>
      <c r="D214" s="308">
        <v>1</v>
      </c>
      <c r="E214" s="309">
        <v>1</v>
      </c>
      <c r="F214" s="311">
        <v>4</v>
      </c>
      <c r="G214" s="310" t="s">
        <v>136</v>
      </c>
      <c r="H214" s="355">
        <v>181</v>
      </c>
      <c r="I214" s="315">
        <v>0</v>
      </c>
      <c r="J214" s="315">
        <v>0</v>
      </c>
      <c r="K214" s="315">
        <v>0</v>
      </c>
      <c r="L214" s="315">
        <v>0</v>
      </c>
    </row>
    <row r="215" spans="1:15" hidden="1">
      <c r="A215" s="321">
        <v>3</v>
      </c>
      <c r="B215" s="330">
        <v>1</v>
      </c>
      <c r="C215" s="330">
        <v>2</v>
      </c>
      <c r="D215" s="329">
        <v>1</v>
      </c>
      <c r="E215" s="330">
        <v>1</v>
      </c>
      <c r="F215" s="331">
        <v>5</v>
      </c>
      <c r="G215" s="332" t="s">
        <v>137</v>
      </c>
      <c r="H215" s="355">
        <v>182</v>
      </c>
      <c r="I215" s="315">
        <v>0</v>
      </c>
      <c r="J215" s="315">
        <v>0</v>
      </c>
      <c r="K215" s="315">
        <v>0</v>
      </c>
      <c r="L215" s="363">
        <v>0</v>
      </c>
    </row>
    <row r="216" spans="1:15" hidden="1">
      <c r="A216" s="308">
        <v>3</v>
      </c>
      <c r="B216" s="309">
        <v>1</v>
      </c>
      <c r="C216" s="309">
        <v>3</v>
      </c>
      <c r="D216" s="308"/>
      <c r="E216" s="309"/>
      <c r="F216" s="311"/>
      <c r="G216" s="310" t="s">
        <v>138</v>
      </c>
      <c r="H216" s="355">
        <v>183</v>
      </c>
      <c r="I216" s="297">
        <f>SUM(I217+I220)</f>
        <v>0</v>
      </c>
      <c r="J216" s="338">
        <f>SUM(J217+J220)</f>
        <v>0</v>
      </c>
      <c r="K216" s="298">
        <f>SUM(K217+K220)</f>
        <v>0</v>
      </c>
      <c r="L216" s="297">
        <f>SUM(L217+L220)</f>
        <v>0</v>
      </c>
    </row>
    <row r="217" spans="1:15" ht="25.5" hidden="1" customHeight="1">
      <c r="A217" s="303">
        <v>3</v>
      </c>
      <c r="B217" s="301">
        <v>1</v>
      </c>
      <c r="C217" s="301">
        <v>3</v>
      </c>
      <c r="D217" s="303">
        <v>1</v>
      </c>
      <c r="E217" s="308"/>
      <c r="F217" s="304"/>
      <c r="G217" s="302" t="s">
        <v>139</v>
      </c>
      <c r="H217" s="355">
        <v>184</v>
      </c>
      <c r="I217" s="318">
        <f t="shared" ref="I217:L218" si="21">I218</f>
        <v>0</v>
      </c>
      <c r="J217" s="340">
        <f t="shared" si="21"/>
        <v>0</v>
      </c>
      <c r="K217" s="319">
        <f t="shared" si="21"/>
        <v>0</v>
      </c>
      <c r="L217" s="318">
        <f t="shared" si="21"/>
        <v>0</v>
      </c>
    </row>
    <row r="218" spans="1:15" ht="25.5" hidden="1" customHeight="1">
      <c r="A218" s="308">
        <v>3</v>
      </c>
      <c r="B218" s="309">
        <v>1</v>
      </c>
      <c r="C218" s="309">
        <v>3</v>
      </c>
      <c r="D218" s="308">
        <v>1</v>
      </c>
      <c r="E218" s="308">
        <v>1</v>
      </c>
      <c r="F218" s="311"/>
      <c r="G218" s="302" t="s">
        <v>139</v>
      </c>
      <c r="H218" s="355">
        <v>185</v>
      </c>
      <c r="I218" s="297">
        <f t="shared" si="21"/>
        <v>0</v>
      </c>
      <c r="J218" s="338">
        <f t="shared" si="21"/>
        <v>0</v>
      </c>
      <c r="K218" s="298">
        <f t="shared" si="21"/>
        <v>0</v>
      </c>
      <c r="L218" s="297">
        <f t="shared" si="21"/>
        <v>0</v>
      </c>
    </row>
    <row r="219" spans="1:15" ht="25.5" hidden="1" customHeight="1">
      <c r="A219" s="308">
        <v>3</v>
      </c>
      <c r="B219" s="310">
        <v>1</v>
      </c>
      <c r="C219" s="308">
        <v>3</v>
      </c>
      <c r="D219" s="309">
        <v>1</v>
      </c>
      <c r="E219" s="309">
        <v>1</v>
      </c>
      <c r="F219" s="311">
        <v>1</v>
      </c>
      <c r="G219" s="302" t="s">
        <v>139</v>
      </c>
      <c r="H219" s="355">
        <v>186</v>
      </c>
      <c r="I219" s="363">
        <v>0</v>
      </c>
      <c r="J219" s="363">
        <v>0</v>
      </c>
      <c r="K219" s="363">
        <v>0</v>
      </c>
      <c r="L219" s="363">
        <v>0</v>
      </c>
    </row>
    <row r="220" spans="1:15" hidden="1">
      <c r="A220" s="308">
        <v>3</v>
      </c>
      <c r="B220" s="310">
        <v>1</v>
      </c>
      <c r="C220" s="308">
        <v>3</v>
      </c>
      <c r="D220" s="309">
        <v>2</v>
      </c>
      <c r="E220" s="309"/>
      <c r="F220" s="311"/>
      <c r="G220" s="310" t="s">
        <v>140</v>
      </c>
      <c r="H220" s="355">
        <v>187</v>
      </c>
      <c r="I220" s="297">
        <f>I221</f>
        <v>0</v>
      </c>
      <c r="J220" s="338">
        <f>J221</f>
        <v>0</v>
      </c>
      <c r="K220" s="298">
        <f>K221</f>
        <v>0</v>
      </c>
      <c r="L220" s="297">
        <f>L221</f>
        <v>0</v>
      </c>
    </row>
    <row r="221" spans="1:15" hidden="1">
      <c r="A221" s="303">
        <v>3</v>
      </c>
      <c r="B221" s="302">
        <v>1</v>
      </c>
      <c r="C221" s="303">
        <v>3</v>
      </c>
      <c r="D221" s="301">
        <v>2</v>
      </c>
      <c r="E221" s="301">
        <v>1</v>
      </c>
      <c r="F221" s="304"/>
      <c r="G221" s="310" t="s">
        <v>140</v>
      </c>
      <c r="H221" s="355">
        <v>188</v>
      </c>
      <c r="I221" s="297">
        <f>SUM(I222:I227)</f>
        <v>0</v>
      </c>
      <c r="J221" s="297">
        <f>SUM(J222:J227)</f>
        <v>0</v>
      </c>
      <c r="K221" s="297">
        <f>SUM(K222:K227)</f>
        <v>0</v>
      </c>
      <c r="L221" s="297">
        <f>SUM(L222:L227)</f>
        <v>0</v>
      </c>
      <c r="M221" s="370"/>
      <c r="N221" s="370"/>
      <c r="O221" s="370"/>
    </row>
    <row r="222" spans="1:15" hidden="1">
      <c r="A222" s="308">
        <v>3</v>
      </c>
      <c r="B222" s="310">
        <v>1</v>
      </c>
      <c r="C222" s="308">
        <v>3</v>
      </c>
      <c r="D222" s="309">
        <v>2</v>
      </c>
      <c r="E222" s="309">
        <v>1</v>
      </c>
      <c r="F222" s="311">
        <v>1</v>
      </c>
      <c r="G222" s="310" t="s">
        <v>141</v>
      </c>
      <c r="H222" s="355">
        <v>189</v>
      </c>
      <c r="I222" s="315">
        <v>0</v>
      </c>
      <c r="J222" s="315">
        <v>0</v>
      </c>
      <c r="K222" s="315">
        <v>0</v>
      </c>
      <c r="L222" s="363">
        <v>0</v>
      </c>
    </row>
    <row r="223" spans="1:15" ht="25.5" hidden="1" customHeight="1">
      <c r="A223" s="308">
        <v>3</v>
      </c>
      <c r="B223" s="310">
        <v>1</v>
      </c>
      <c r="C223" s="308">
        <v>3</v>
      </c>
      <c r="D223" s="309">
        <v>2</v>
      </c>
      <c r="E223" s="309">
        <v>1</v>
      </c>
      <c r="F223" s="311">
        <v>2</v>
      </c>
      <c r="G223" s="310" t="s">
        <v>142</v>
      </c>
      <c r="H223" s="355">
        <v>190</v>
      </c>
      <c r="I223" s="315">
        <v>0</v>
      </c>
      <c r="J223" s="315">
        <v>0</v>
      </c>
      <c r="K223" s="315">
        <v>0</v>
      </c>
      <c r="L223" s="315">
        <v>0</v>
      </c>
    </row>
    <row r="224" spans="1:15" hidden="1">
      <c r="A224" s="308">
        <v>3</v>
      </c>
      <c r="B224" s="310">
        <v>1</v>
      </c>
      <c r="C224" s="308">
        <v>3</v>
      </c>
      <c r="D224" s="309">
        <v>2</v>
      </c>
      <c r="E224" s="309">
        <v>1</v>
      </c>
      <c r="F224" s="311">
        <v>3</v>
      </c>
      <c r="G224" s="310" t="s">
        <v>143</v>
      </c>
      <c r="H224" s="355">
        <v>191</v>
      </c>
      <c r="I224" s="315">
        <v>0</v>
      </c>
      <c r="J224" s="315">
        <v>0</v>
      </c>
      <c r="K224" s="315">
        <v>0</v>
      </c>
      <c r="L224" s="315">
        <v>0</v>
      </c>
    </row>
    <row r="225" spans="1:12" ht="25.5" hidden="1" customHeight="1">
      <c r="A225" s="308">
        <v>3</v>
      </c>
      <c r="B225" s="310">
        <v>1</v>
      </c>
      <c r="C225" s="308">
        <v>3</v>
      </c>
      <c r="D225" s="309">
        <v>2</v>
      </c>
      <c r="E225" s="309">
        <v>1</v>
      </c>
      <c r="F225" s="311">
        <v>4</v>
      </c>
      <c r="G225" s="310" t="s">
        <v>427</v>
      </c>
      <c r="H225" s="355">
        <v>192</v>
      </c>
      <c r="I225" s="315">
        <v>0</v>
      </c>
      <c r="J225" s="315">
        <v>0</v>
      </c>
      <c r="K225" s="315">
        <v>0</v>
      </c>
      <c r="L225" s="363">
        <v>0</v>
      </c>
    </row>
    <row r="226" spans="1:12" hidden="1">
      <c r="A226" s="308">
        <v>3</v>
      </c>
      <c r="B226" s="310">
        <v>1</v>
      </c>
      <c r="C226" s="308">
        <v>3</v>
      </c>
      <c r="D226" s="309">
        <v>2</v>
      </c>
      <c r="E226" s="309">
        <v>1</v>
      </c>
      <c r="F226" s="311">
        <v>5</v>
      </c>
      <c r="G226" s="302" t="s">
        <v>144</v>
      </c>
      <c r="H226" s="355">
        <v>193</v>
      </c>
      <c r="I226" s="315">
        <v>0</v>
      </c>
      <c r="J226" s="315">
        <v>0</v>
      </c>
      <c r="K226" s="315">
        <v>0</v>
      </c>
      <c r="L226" s="315">
        <v>0</v>
      </c>
    </row>
    <row r="227" spans="1:12" hidden="1">
      <c r="A227" s="308">
        <v>3</v>
      </c>
      <c r="B227" s="310">
        <v>1</v>
      </c>
      <c r="C227" s="308">
        <v>3</v>
      </c>
      <c r="D227" s="309">
        <v>2</v>
      </c>
      <c r="E227" s="309">
        <v>1</v>
      </c>
      <c r="F227" s="311">
        <v>6</v>
      </c>
      <c r="G227" s="302" t="s">
        <v>140</v>
      </c>
      <c r="H227" s="355">
        <v>194</v>
      </c>
      <c r="I227" s="315">
        <v>0</v>
      </c>
      <c r="J227" s="315">
        <v>0</v>
      </c>
      <c r="K227" s="315">
        <v>0</v>
      </c>
      <c r="L227" s="363">
        <v>0</v>
      </c>
    </row>
    <row r="228" spans="1:12" ht="25.5" hidden="1" customHeight="1">
      <c r="A228" s="303">
        <v>3</v>
      </c>
      <c r="B228" s="301">
        <v>1</v>
      </c>
      <c r="C228" s="301">
        <v>4</v>
      </c>
      <c r="D228" s="301"/>
      <c r="E228" s="301"/>
      <c r="F228" s="304"/>
      <c r="G228" s="302" t="s">
        <v>145</v>
      </c>
      <c r="H228" s="355">
        <v>195</v>
      </c>
      <c r="I228" s="318">
        <f t="shared" ref="I228:L230" si="22">I229</f>
        <v>0</v>
      </c>
      <c r="J228" s="340">
        <f t="shared" si="22"/>
        <v>0</v>
      </c>
      <c r="K228" s="319">
        <f t="shared" si="22"/>
        <v>0</v>
      </c>
      <c r="L228" s="319">
        <f t="shared" si="22"/>
        <v>0</v>
      </c>
    </row>
    <row r="229" spans="1:12" ht="25.5" hidden="1" customHeight="1">
      <c r="A229" s="321">
        <v>3</v>
      </c>
      <c r="B229" s="330">
        <v>1</v>
      </c>
      <c r="C229" s="330">
        <v>4</v>
      </c>
      <c r="D229" s="330">
        <v>1</v>
      </c>
      <c r="E229" s="330"/>
      <c r="F229" s="331"/>
      <c r="G229" s="302" t="s">
        <v>145</v>
      </c>
      <c r="H229" s="355">
        <v>196</v>
      </c>
      <c r="I229" s="325">
        <f t="shared" si="22"/>
        <v>0</v>
      </c>
      <c r="J229" s="353">
        <f t="shared" si="22"/>
        <v>0</v>
      </c>
      <c r="K229" s="326">
        <f t="shared" si="22"/>
        <v>0</v>
      </c>
      <c r="L229" s="326">
        <f t="shared" si="22"/>
        <v>0</v>
      </c>
    </row>
    <row r="230" spans="1:12" ht="25.5" hidden="1" customHeight="1">
      <c r="A230" s="308">
        <v>3</v>
      </c>
      <c r="B230" s="309">
        <v>1</v>
      </c>
      <c r="C230" s="309">
        <v>4</v>
      </c>
      <c r="D230" s="309">
        <v>1</v>
      </c>
      <c r="E230" s="309">
        <v>1</v>
      </c>
      <c r="F230" s="311"/>
      <c r="G230" s="302" t="s">
        <v>146</v>
      </c>
      <c r="H230" s="355">
        <v>197</v>
      </c>
      <c r="I230" s="297">
        <f t="shared" si="22"/>
        <v>0</v>
      </c>
      <c r="J230" s="338">
        <f t="shared" si="22"/>
        <v>0</v>
      </c>
      <c r="K230" s="298">
        <f t="shared" si="22"/>
        <v>0</v>
      </c>
      <c r="L230" s="298">
        <f t="shared" si="22"/>
        <v>0</v>
      </c>
    </row>
    <row r="231" spans="1:12" ht="25.5" hidden="1" customHeight="1">
      <c r="A231" s="312">
        <v>3</v>
      </c>
      <c r="B231" s="308">
        <v>1</v>
      </c>
      <c r="C231" s="309">
        <v>4</v>
      </c>
      <c r="D231" s="309">
        <v>1</v>
      </c>
      <c r="E231" s="309">
        <v>1</v>
      </c>
      <c r="F231" s="311">
        <v>1</v>
      </c>
      <c r="G231" s="302" t="s">
        <v>146</v>
      </c>
      <c r="H231" s="355">
        <v>198</v>
      </c>
      <c r="I231" s="315">
        <v>0</v>
      </c>
      <c r="J231" s="315">
        <v>0</v>
      </c>
      <c r="K231" s="315">
        <v>0</v>
      </c>
      <c r="L231" s="315">
        <v>0</v>
      </c>
    </row>
    <row r="232" spans="1:12" ht="25.5" hidden="1" customHeight="1">
      <c r="A232" s="312">
        <v>3</v>
      </c>
      <c r="B232" s="309">
        <v>1</v>
      </c>
      <c r="C232" s="309">
        <v>5</v>
      </c>
      <c r="D232" s="309"/>
      <c r="E232" s="309"/>
      <c r="F232" s="311"/>
      <c r="G232" s="310" t="s">
        <v>428</v>
      </c>
      <c r="H232" s="355">
        <v>199</v>
      </c>
      <c r="I232" s="297">
        <f t="shared" ref="I232:L233" si="23">I233</f>
        <v>0</v>
      </c>
      <c r="J232" s="297">
        <f t="shared" si="23"/>
        <v>0</v>
      </c>
      <c r="K232" s="297">
        <f t="shared" si="23"/>
        <v>0</v>
      </c>
      <c r="L232" s="297">
        <f t="shared" si="23"/>
        <v>0</v>
      </c>
    </row>
    <row r="233" spans="1:12" ht="25.5" hidden="1" customHeight="1">
      <c r="A233" s="312">
        <v>3</v>
      </c>
      <c r="B233" s="309">
        <v>1</v>
      </c>
      <c r="C233" s="309">
        <v>5</v>
      </c>
      <c r="D233" s="309">
        <v>1</v>
      </c>
      <c r="E233" s="309"/>
      <c r="F233" s="311"/>
      <c r="G233" s="310" t="s">
        <v>428</v>
      </c>
      <c r="H233" s="355">
        <v>200</v>
      </c>
      <c r="I233" s="297">
        <f t="shared" si="23"/>
        <v>0</v>
      </c>
      <c r="J233" s="297">
        <f t="shared" si="23"/>
        <v>0</v>
      </c>
      <c r="K233" s="297">
        <f t="shared" si="23"/>
        <v>0</v>
      </c>
      <c r="L233" s="297">
        <f t="shared" si="23"/>
        <v>0</v>
      </c>
    </row>
    <row r="234" spans="1:12" ht="25.5" hidden="1" customHeight="1">
      <c r="A234" s="312">
        <v>3</v>
      </c>
      <c r="B234" s="309">
        <v>1</v>
      </c>
      <c r="C234" s="309">
        <v>5</v>
      </c>
      <c r="D234" s="309">
        <v>1</v>
      </c>
      <c r="E234" s="309">
        <v>1</v>
      </c>
      <c r="F234" s="311"/>
      <c r="G234" s="310" t="s">
        <v>428</v>
      </c>
      <c r="H234" s="355">
        <v>201</v>
      </c>
      <c r="I234" s="297">
        <f>SUM(I235:I237)</f>
        <v>0</v>
      </c>
      <c r="J234" s="297">
        <f>SUM(J235:J237)</f>
        <v>0</v>
      </c>
      <c r="K234" s="297">
        <f>SUM(K235:K237)</f>
        <v>0</v>
      </c>
      <c r="L234" s="297">
        <f>SUM(L235:L237)</f>
        <v>0</v>
      </c>
    </row>
    <row r="235" spans="1:12" hidden="1">
      <c r="A235" s="312">
        <v>3</v>
      </c>
      <c r="B235" s="309">
        <v>1</v>
      </c>
      <c r="C235" s="309">
        <v>5</v>
      </c>
      <c r="D235" s="309">
        <v>1</v>
      </c>
      <c r="E235" s="309">
        <v>1</v>
      </c>
      <c r="F235" s="311">
        <v>1</v>
      </c>
      <c r="G235" s="365" t="s">
        <v>147</v>
      </c>
      <c r="H235" s="355">
        <v>202</v>
      </c>
      <c r="I235" s="315">
        <v>0</v>
      </c>
      <c r="J235" s="315">
        <v>0</v>
      </c>
      <c r="K235" s="315">
        <v>0</v>
      </c>
      <c r="L235" s="315">
        <v>0</v>
      </c>
    </row>
    <row r="236" spans="1:12" hidden="1">
      <c r="A236" s="312">
        <v>3</v>
      </c>
      <c r="B236" s="309">
        <v>1</v>
      </c>
      <c r="C236" s="309">
        <v>5</v>
      </c>
      <c r="D236" s="309">
        <v>1</v>
      </c>
      <c r="E236" s="309">
        <v>1</v>
      </c>
      <c r="F236" s="311">
        <v>2</v>
      </c>
      <c r="G236" s="365" t="s">
        <v>148</v>
      </c>
      <c r="H236" s="355">
        <v>203</v>
      </c>
      <c r="I236" s="315">
        <v>0</v>
      </c>
      <c r="J236" s="315">
        <v>0</v>
      </c>
      <c r="K236" s="315">
        <v>0</v>
      </c>
      <c r="L236" s="315">
        <v>0</v>
      </c>
    </row>
    <row r="237" spans="1:12" ht="25.5" hidden="1" customHeight="1">
      <c r="A237" s="312">
        <v>3</v>
      </c>
      <c r="B237" s="309">
        <v>1</v>
      </c>
      <c r="C237" s="309">
        <v>5</v>
      </c>
      <c r="D237" s="309">
        <v>1</v>
      </c>
      <c r="E237" s="309">
        <v>1</v>
      </c>
      <c r="F237" s="311">
        <v>3</v>
      </c>
      <c r="G237" s="365" t="s">
        <v>149</v>
      </c>
      <c r="H237" s="355">
        <v>204</v>
      </c>
      <c r="I237" s="315">
        <v>0</v>
      </c>
      <c r="J237" s="315">
        <v>0</v>
      </c>
      <c r="K237" s="315">
        <v>0</v>
      </c>
      <c r="L237" s="315">
        <v>0</v>
      </c>
    </row>
    <row r="238" spans="1:12" ht="38.25" hidden="1" customHeight="1">
      <c r="A238" s="293">
        <v>3</v>
      </c>
      <c r="B238" s="294">
        <v>2</v>
      </c>
      <c r="C238" s="294"/>
      <c r="D238" s="294"/>
      <c r="E238" s="294"/>
      <c r="F238" s="296"/>
      <c r="G238" s="295" t="s">
        <v>325</v>
      </c>
      <c r="H238" s="355">
        <v>205</v>
      </c>
      <c r="I238" s="297">
        <f>SUM(I239+I271)</f>
        <v>0</v>
      </c>
      <c r="J238" s="338">
        <f>SUM(J239+J271)</f>
        <v>0</v>
      </c>
      <c r="K238" s="298">
        <f>SUM(K239+K271)</f>
        <v>0</v>
      </c>
      <c r="L238" s="298">
        <f>SUM(L239+L271)</f>
        <v>0</v>
      </c>
    </row>
    <row r="239" spans="1:12" ht="25.5" hidden="1" customHeight="1">
      <c r="A239" s="321">
        <v>3</v>
      </c>
      <c r="B239" s="329">
        <v>2</v>
      </c>
      <c r="C239" s="330">
        <v>1</v>
      </c>
      <c r="D239" s="330"/>
      <c r="E239" s="330"/>
      <c r="F239" s="331"/>
      <c r="G239" s="332" t="s">
        <v>339</v>
      </c>
      <c r="H239" s="355">
        <v>206</v>
      </c>
      <c r="I239" s="325">
        <f>SUM(I240+I249+I253+I257+I261+I264+I267)</f>
        <v>0</v>
      </c>
      <c r="J239" s="353">
        <f>SUM(J240+J249+J253+J257+J261+J264+J267)</f>
        <v>0</v>
      </c>
      <c r="K239" s="326">
        <f>SUM(K240+K249+K253+K257+K261+K264+K267)</f>
        <v>0</v>
      </c>
      <c r="L239" s="326">
        <f>SUM(L240+L249+L253+L257+L261+L264+L267)</f>
        <v>0</v>
      </c>
    </row>
    <row r="240" spans="1:12" hidden="1">
      <c r="A240" s="308">
        <v>3</v>
      </c>
      <c r="B240" s="309">
        <v>2</v>
      </c>
      <c r="C240" s="309">
        <v>1</v>
      </c>
      <c r="D240" s="309">
        <v>1</v>
      </c>
      <c r="E240" s="309"/>
      <c r="F240" s="311"/>
      <c r="G240" s="310" t="s">
        <v>150</v>
      </c>
      <c r="H240" s="355">
        <v>207</v>
      </c>
      <c r="I240" s="325">
        <f>I241</f>
        <v>0</v>
      </c>
      <c r="J240" s="325">
        <f>J241</f>
        <v>0</v>
      </c>
      <c r="K240" s="325">
        <f>K241</f>
        <v>0</v>
      </c>
      <c r="L240" s="325">
        <f>L241</f>
        <v>0</v>
      </c>
    </row>
    <row r="241" spans="1:12" hidden="1">
      <c r="A241" s="308">
        <v>3</v>
      </c>
      <c r="B241" s="308">
        <v>2</v>
      </c>
      <c r="C241" s="309">
        <v>1</v>
      </c>
      <c r="D241" s="309">
        <v>1</v>
      </c>
      <c r="E241" s="309">
        <v>1</v>
      </c>
      <c r="F241" s="311"/>
      <c r="G241" s="310" t="s">
        <v>151</v>
      </c>
      <c r="H241" s="355">
        <v>208</v>
      </c>
      <c r="I241" s="297">
        <f>SUM(I242:I242)</f>
        <v>0</v>
      </c>
      <c r="J241" s="338">
        <f>SUM(J242:J242)</f>
        <v>0</v>
      </c>
      <c r="K241" s="298">
        <f>SUM(K242:K242)</f>
        <v>0</v>
      </c>
      <c r="L241" s="298">
        <f>SUM(L242:L242)</f>
        <v>0</v>
      </c>
    </row>
    <row r="242" spans="1:12" hidden="1">
      <c r="A242" s="321">
        <v>3</v>
      </c>
      <c r="B242" s="321">
        <v>2</v>
      </c>
      <c r="C242" s="330">
        <v>1</v>
      </c>
      <c r="D242" s="330">
        <v>1</v>
      </c>
      <c r="E242" s="330">
        <v>1</v>
      </c>
      <c r="F242" s="331">
        <v>1</v>
      </c>
      <c r="G242" s="332" t="s">
        <v>151</v>
      </c>
      <c r="H242" s="355">
        <v>209</v>
      </c>
      <c r="I242" s="315">
        <v>0</v>
      </c>
      <c r="J242" s="315">
        <v>0</v>
      </c>
      <c r="K242" s="315">
        <v>0</v>
      </c>
      <c r="L242" s="315">
        <v>0</v>
      </c>
    </row>
    <row r="243" spans="1:12" hidden="1">
      <c r="A243" s="321">
        <v>3</v>
      </c>
      <c r="B243" s="330">
        <v>2</v>
      </c>
      <c r="C243" s="330">
        <v>1</v>
      </c>
      <c r="D243" s="330">
        <v>1</v>
      </c>
      <c r="E243" s="330">
        <v>2</v>
      </c>
      <c r="F243" s="331"/>
      <c r="G243" s="332" t="s">
        <v>152</v>
      </c>
      <c r="H243" s="355">
        <v>210</v>
      </c>
      <c r="I243" s="297">
        <f>SUM(I244:I245)</f>
        <v>0</v>
      </c>
      <c r="J243" s="297">
        <f>SUM(J244:J245)</f>
        <v>0</v>
      </c>
      <c r="K243" s="297">
        <f>SUM(K244:K245)</f>
        <v>0</v>
      </c>
      <c r="L243" s="297">
        <f>SUM(L244:L245)</f>
        <v>0</v>
      </c>
    </row>
    <row r="244" spans="1:12" hidden="1">
      <c r="A244" s="321">
        <v>3</v>
      </c>
      <c r="B244" s="330">
        <v>2</v>
      </c>
      <c r="C244" s="330">
        <v>1</v>
      </c>
      <c r="D244" s="330">
        <v>1</v>
      </c>
      <c r="E244" s="330">
        <v>2</v>
      </c>
      <c r="F244" s="331">
        <v>1</v>
      </c>
      <c r="G244" s="332" t="s">
        <v>153</v>
      </c>
      <c r="H244" s="355">
        <v>211</v>
      </c>
      <c r="I244" s="315">
        <v>0</v>
      </c>
      <c r="J244" s="315">
        <v>0</v>
      </c>
      <c r="K244" s="315">
        <v>0</v>
      </c>
      <c r="L244" s="315">
        <v>0</v>
      </c>
    </row>
    <row r="245" spans="1:12" hidden="1">
      <c r="A245" s="321">
        <v>3</v>
      </c>
      <c r="B245" s="330">
        <v>2</v>
      </c>
      <c r="C245" s="330">
        <v>1</v>
      </c>
      <c r="D245" s="330">
        <v>1</v>
      </c>
      <c r="E245" s="330">
        <v>2</v>
      </c>
      <c r="F245" s="331">
        <v>2</v>
      </c>
      <c r="G245" s="332" t="s">
        <v>154</v>
      </c>
      <c r="H245" s="355">
        <v>212</v>
      </c>
      <c r="I245" s="315">
        <v>0</v>
      </c>
      <c r="J245" s="315">
        <v>0</v>
      </c>
      <c r="K245" s="315">
        <v>0</v>
      </c>
      <c r="L245" s="315">
        <v>0</v>
      </c>
    </row>
    <row r="246" spans="1:12" hidden="1">
      <c r="A246" s="321">
        <v>3</v>
      </c>
      <c r="B246" s="330">
        <v>2</v>
      </c>
      <c r="C246" s="330">
        <v>1</v>
      </c>
      <c r="D246" s="330">
        <v>1</v>
      </c>
      <c r="E246" s="330">
        <v>3</v>
      </c>
      <c r="F246" s="371"/>
      <c r="G246" s="332" t="s">
        <v>155</v>
      </c>
      <c r="H246" s="355">
        <v>213</v>
      </c>
      <c r="I246" s="297">
        <f>SUM(I247:I248)</f>
        <v>0</v>
      </c>
      <c r="J246" s="297">
        <f>SUM(J247:J248)</f>
        <v>0</v>
      </c>
      <c r="K246" s="297">
        <f>SUM(K247:K248)</f>
        <v>0</v>
      </c>
      <c r="L246" s="297">
        <f>SUM(L247:L248)</f>
        <v>0</v>
      </c>
    </row>
    <row r="247" spans="1:12" hidden="1">
      <c r="A247" s="321">
        <v>3</v>
      </c>
      <c r="B247" s="330">
        <v>2</v>
      </c>
      <c r="C247" s="330">
        <v>1</v>
      </c>
      <c r="D247" s="330">
        <v>1</v>
      </c>
      <c r="E247" s="330">
        <v>3</v>
      </c>
      <c r="F247" s="331">
        <v>1</v>
      </c>
      <c r="G247" s="332" t="s">
        <v>156</v>
      </c>
      <c r="H247" s="355">
        <v>214</v>
      </c>
      <c r="I247" s="315">
        <v>0</v>
      </c>
      <c r="J247" s="315">
        <v>0</v>
      </c>
      <c r="K247" s="315">
        <v>0</v>
      </c>
      <c r="L247" s="315">
        <v>0</v>
      </c>
    </row>
    <row r="248" spans="1:12" hidden="1">
      <c r="A248" s="321">
        <v>3</v>
      </c>
      <c r="B248" s="330">
        <v>2</v>
      </c>
      <c r="C248" s="330">
        <v>1</v>
      </c>
      <c r="D248" s="330">
        <v>1</v>
      </c>
      <c r="E248" s="330">
        <v>3</v>
      </c>
      <c r="F248" s="331">
        <v>2</v>
      </c>
      <c r="G248" s="332" t="s">
        <v>157</v>
      </c>
      <c r="H248" s="355">
        <v>215</v>
      </c>
      <c r="I248" s="315">
        <v>0</v>
      </c>
      <c r="J248" s="315">
        <v>0</v>
      </c>
      <c r="K248" s="315">
        <v>0</v>
      </c>
      <c r="L248" s="315">
        <v>0</v>
      </c>
    </row>
    <row r="249" spans="1:12" hidden="1">
      <c r="A249" s="308">
        <v>3</v>
      </c>
      <c r="B249" s="309">
        <v>2</v>
      </c>
      <c r="C249" s="309">
        <v>1</v>
      </c>
      <c r="D249" s="309">
        <v>2</v>
      </c>
      <c r="E249" s="309"/>
      <c r="F249" s="311"/>
      <c r="G249" s="310" t="s">
        <v>340</v>
      </c>
      <c r="H249" s="355">
        <v>216</v>
      </c>
      <c r="I249" s="297">
        <f>I250</f>
        <v>0</v>
      </c>
      <c r="J249" s="297">
        <f>J250</f>
        <v>0</v>
      </c>
      <c r="K249" s="297">
        <f>K250</f>
        <v>0</v>
      </c>
      <c r="L249" s="297">
        <f>L250</f>
        <v>0</v>
      </c>
    </row>
    <row r="250" spans="1:12" hidden="1">
      <c r="A250" s="308">
        <v>3</v>
      </c>
      <c r="B250" s="309">
        <v>2</v>
      </c>
      <c r="C250" s="309">
        <v>1</v>
      </c>
      <c r="D250" s="309">
        <v>2</v>
      </c>
      <c r="E250" s="309">
        <v>1</v>
      </c>
      <c r="F250" s="311"/>
      <c r="G250" s="310" t="s">
        <v>340</v>
      </c>
      <c r="H250" s="355">
        <v>217</v>
      </c>
      <c r="I250" s="297">
        <f>SUM(I251:I252)</f>
        <v>0</v>
      </c>
      <c r="J250" s="338">
        <f>SUM(J251:J252)</f>
        <v>0</v>
      </c>
      <c r="K250" s="298">
        <f>SUM(K251:K252)</f>
        <v>0</v>
      </c>
      <c r="L250" s="298">
        <f>SUM(L251:L252)</f>
        <v>0</v>
      </c>
    </row>
    <row r="251" spans="1:12" ht="25.5" hidden="1" customHeight="1">
      <c r="A251" s="321">
        <v>3</v>
      </c>
      <c r="B251" s="329">
        <v>2</v>
      </c>
      <c r="C251" s="330">
        <v>1</v>
      </c>
      <c r="D251" s="330">
        <v>2</v>
      </c>
      <c r="E251" s="330">
        <v>1</v>
      </c>
      <c r="F251" s="331">
        <v>1</v>
      </c>
      <c r="G251" s="332" t="s">
        <v>158</v>
      </c>
      <c r="H251" s="355">
        <v>218</v>
      </c>
      <c r="I251" s="315">
        <v>0</v>
      </c>
      <c r="J251" s="315">
        <v>0</v>
      </c>
      <c r="K251" s="315">
        <v>0</v>
      </c>
      <c r="L251" s="315">
        <v>0</v>
      </c>
    </row>
    <row r="252" spans="1:12" ht="25.5" hidden="1" customHeight="1">
      <c r="A252" s="308">
        <v>3</v>
      </c>
      <c r="B252" s="309">
        <v>2</v>
      </c>
      <c r="C252" s="309">
        <v>1</v>
      </c>
      <c r="D252" s="309">
        <v>2</v>
      </c>
      <c r="E252" s="309">
        <v>1</v>
      </c>
      <c r="F252" s="311">
        <v>2</v>
      </c>
      <c r="G252" s="310" t="s">
        <v>159</v>
      </c>
      <c r="H252" s="355">
        <v>219</v>
      </c>
      <c r="I252" s="315">
        <v>0</v>
      </c>
      <c r="J252" s="315">
        <v>0</v>
      </c>
      <c r="K252" s="315">
        <v>0</v>
      </c>
      <c r="L252" s="315">
        <v>0</v>
      </c>
    </row>
    <row r="253" spans="1:12" ht="25.5" hidden="1" customHeight="1">
      <c r="A253" s="303">
        <v>3</v>
      </c>
      <c r="B253" s="301">
        <v>2</v>
      </c>
      <c r="C253" s="301">
        <v>1</v>
      </c>
      <c r="D253" s="301">
        <v>3</v>
      </c>
      <c r="E253" s="301"/>
      <c r="F253" s="304"/>
      <c r="G253" s="302" t="s">
        <v>160</v>
      </c>
      <c r="H253" s="355">
        <v>220</v>
      </c>
      <c r="I253" s="318">
        <f>I254</f>
        <v>0</v>
      </c>
      <c r="J253" s="340">
        <f>J254</f>
        <v>0</v>
      </c>
      <c r="K253" s="319">
        <f>K254</f>
        <v>0</v>
      </c>
      <c r="L253" s="319">
        <f>L254</f>
        <v>0</v>
      </c>
    </row>
    <row r="254" spans="1:12" ht="25.5" hidden="1" customHeight="1">
      <c r="A254" s="308">
        <v>3</v>
      </c>
      <c r="B254" s="309">
        <v>2</v>
      </c>
      <c r="C254" s="309">
        <v>1</v>
      </c>
      <c r="D254" s="309">
        <v>3</v>
      </c>
      <c r="E254" s="309">
        <v>1</v>
      </c>
      <c r="F254" s="311"/>
      <c r="G254" s="302" t="s">
        <v>160</v>
      </c>
      <c r="H254" s="355">
        <v>221</v>
      </c>
      <c r="I254" s="297">
        <f>I255+I256</f>
        <v>0</v>
      </c>
      <c r="J254" s="297">
        <f>J255+J256</f>
        <v>0</v>
      </c>
      <c r="K254" s="297">
        <f>K255+K256</f>
        <v>0</v>
      </c>
      <c r="L254" s="297">
        <f>L255+L256</f>
        <v>0</v>
      </c>
    </row>
    <row r="255" spans="1:12" ht="25.5" hidden="1" customHeight="1">
      <c r="A255" s="308">
        <v>3</v>
      </c>
      <c r="B255" s="309">
        <v>2</v>
      </c>
      <c r="C255" s="309">
        <v>1</v>
      </c>
      <c r="D255" s="309">
        <v>3</v>
      </c>
      <c r="E255" s="309">
        <v>1</v>
      </c>
      <c r="F255" s="311">
        <v>1</v>
      </c>
      <c r="G255" s="310" t="s">
        <v>161</v>
      </c>
      <c r="H255" s="355">
        <v>222</v>
      </c>
      <c r="I255" s="315">
        <v>0</v>
      </c>
      <c r="J255" s="315">
        <v>0</v>
      </c>
      <c r="K255" s="315">
        <v>0</v>
      </c>
      <c r="L255" s="315">
        <v>0</v>
      </c>
    </row>
    <row r="256" spans="1:12" ht="25.5" hidden="1" customHeight="1">
      <c r="A256" s="308">
        <v>3</v>
      </c>
      <c r="B256" s="309">
        <v>2</v>
      </c>
      <c r="C256" s="309">
        <v>1</v>
      </c>
      <c r="D256" s="309">
        <v>3</v>
      </c>
      <c r="E256" s="309">
        <v>1</v>
      </c>
      <c r="F256" s="311">
        <v>2</v>
      </c>
      <c r="G256" s="310" t="s">
        <v>162</v>
      </c>
      <c r="H256" s="355">
        <v>223</v>
      </c>
      <c r="I256" s="363">
        <v>0</v>
      </c>
      <c r="J256" s="360">
        <v>0</v>
      </c>
      <c r="K256" s="363">
        <v>0</v>
      </c>
      <c r="L256" s="363">
        <v>0</v>
      </c>
    </row>
    <row r="257" spans="1:12" hidden="1">
      <c r="A257" s="308">
        <v>3</v>
      </c>
      <c r="B257" s="309">
        <v>2</v>
      </c>
      <c r="C257" s="309">
        <v>1</v>
      </c>
      <c r="D257" s="309">
        <v>4</v>
      </c>
      <c r="E257" s="309"/>
      <c r="F257" s="311"/>
      <c r="G257" s="310" t="s">
        <v>163</v>
      </c>
      <c r="H257" s="355">
        <v>224</v>
      </c>
      <c r="I257" s="297">
        <f>I258</f>
        <v>0</v>
      </c>
      <c r="J257" s="298">
        <f>J258</f>
        <v>0</v>
      </c>
      <c r="K257" s="297">
        <f>K258</f>
        <v>0</v>
      </c>
      <c r="L257" s="298">
        <f>L258</f>
        <v>0</v>
      </c>
    </row>
    <row r="258" spans="1:12" hidden="1">
      <c r="A258" s="303">
        <v>3</v>
      </c>
      <c r="B258" s="301">
        <v>2</v>
      </c>
      <c r="C258" s="301">
        <v>1</v>
      </c>
      <c r="D258" s="301">
        <v>4</v>
      </c>
      <c r="E258" s="301">
        <v>1</v>
      </c>
      <c r="F258" s="304"/>
      <c r="G258" s="302" t="s">
        <v>163</v>
      </c>
      <c r="H258" s="355">
        <v>225</v>
      </c>
      <c r="I258" s="318">
        <f>SUM(I259:I260)</f>
        <v>0</v>
      </c>
      <c r="J258" s="340">
        <f>SUM(J259:J260)</f>
        <v>0</v>
      </c>
      <c r="K258" s="319">
        <f>SUM(K259:K260)</f>
        <v>0</v>
      </c>
      <c r="L258" s="319">
        <f>SUM(L259:L260)</f>
        <v>0</v>
      </c>
    </row>
    <row r="259" spans="1:12" ht="25.5" hidden="1" customHeight="1">
      <c r="A259" s="308">
        <v>3</v>
      </c>
      <c r="B259" s="309">
        <v>2</v>
      </c>
      <c r="C259" s="309">
        <v>1</v>
      </c>
      <c r="D259" s="309">
        <v>4</v>
      </c>
      <c r="E259" s="309">
        <v>1</v>
      </c>
      <c r="F259" s="311">
        <v>1</v>
      </c>
      <c r="G259" s="310" t="s">
        <v>164</v>
      </c>
      <c r="H259" s="355">
        <v>226</v>
      </c>
      <c r="I259" s="315">
        <v>0</v>
      </c>
      <c r="J259" s="315">
        <v>0</v>
      </c>
      <c r="K259" s="315">
        <v>0</v>
      </c>
      <c r="L259" s="315">
        <v>0</v>
      </c>
    </row>
    <row r="260" spans="1:12" ht="25.5" hidden="1" customHeight="1">
      <c r="A260" s="308">
        <v>3</v>
      </c>
      <c r="B260" s="309">
        <v>2</v>
      </c>
      <c r="C260" s="309">
        <v>1</v>
      </c>
      <c r="D260" s="309">
        <v>4</v>
      </c>
      <c r="E260" s="309">
        <v>1</v>
      </c>
      <c r="F260" s="311">
        <v>2</v>
      </c>
      <c r="G260" s="310" t="s">
        <v>165</v>
      </c>
      <c r="H260" s="355">
        <v>227</v>
      </c>
      <c r="I260" s="315">
        <v>0</v>
      </c>
      <c r="J260" s="315">
        <v>0</v>
      </c>
      <c r="K260" s="315">
        <v>0</v>
      </c>
      <c r="L260" s="315">
        <v>0</v>
      </c>
    </row>
    <row r="261" spans="1:12" hidden="1">
      <c r="A261" s="308">
        <v>3</v>
      </c>
      <c r="B261" s="309">
        <v>2</v>
      </c>
      <c r="C261" s="309">
        <v>1</v>
      </c>
      <c r="D261" s="309">
        <v>5</v>
      </c>
      <c r="E261" s="309"/>
      <c r="F261" s="311"/>
      <c r="G261" s="310" t="s">
        <v>166</v>
      </c>
      <c r="H261" s="355">
        <v>228</v>
      </c>
      <c r="I261" s="297">
        <f t="shared" ref="I261:L262" si="24">I262</f>
        <v>0</v>
      </c>
      <c r="J261" s="338">
        <f t="shared" si="24"/>
        <v>0</v>
      </c>
      <c r="K261" s="298">
        <f t="shared" si="24"/>
        <v>0</v>
      </c>
      <c r="L261" s="298">
        <f t="shared" si="24"/>
        <v>0</v>
      </c>
    </row>
    <row r="262" spans="1:12" hidden="1">
      <c r="A262" s="308">
        <v>3</v>
      </c>
      <c r="B262" s="309">
        <v>2</v>
      </c>
      <c r="C262" s="309">
        <v>1</v>
      </c>
      <c r="D262" s="309">
        <v>5</v>
      </c>
      <c r="E262" s="309">
        <v>1</v>
      </c>
      <c r="F262" s="311"/>
      <c r="G262" s="310" t="s">
        <v>166</v>
      </c>
      <c r="H262" s="355">
        <v>229</v>
      </c>
      <c r="I262" s="298">
        <f t="shared" si="24"/>
        <v>0</v>
      </c>
      <c r="J262" s="338">
        <f t="shared" si="24"/>
        <v>0</v>
      </c>
      <c r="K262" s="298">
        <f t="shared" si="24"/>
        <v>0</v>
      </c>
      <c r="L262" s="298">
        <f t="shared" si="24"/>
        <v>0</v>
      </c>
    </row>
    <row r="263" spans="1:12" hidden="1">
      <c r="A263" s="329">
        <v>3</v>
      </c>
      <c r="B263" s="330">
        <v>2</v>
      </c>
      <c r="C263" s="330">
        <v>1</v>
      </c>
      <c r="D263" s="330">
        <v>5</v>
      </c>
      <c r="E263" s="330">
        <v>1</v>
      </c>
      <c r="F263" s="331">
        <v>1</v>
      </c>
      <c r="G263" s="310" t="s">
        <v>166</v>
      </c>
      <c r="H263" s="355">
        <v>230</v>
      </c>
      <c r="I263" s="363">
        <v>0</v>
      </c>
      <c r="J263" s="363">
        <v>0</v>
      </c>
      <c r="K263" s="363">
        <v>0</v>
      </c>
      <c r="L263" s="363">
        <v>0</v>
      </c>
    </row>
    <row r="264" spans="1:12" hidden="1">
      <c r="A264" s="308">
        <v>3</v>
      </c>
      <c r="B264" s="309">
        <v>2</v>
      </c>
      <c r="C264" s="309">
        <v>1</v>
      </c>
      <c r="D264" s="309">
        <v>6</v>
      </c>
      <c r="E264" s="309"/>
      <c r="F264" s="311"/>
      <c r="G264" s="310" t="s">
        <v>167</v>
      </c>
      <c r="H264" s="355">
        <v>231</v>
      </c>
      <c r="I264" s="297">
        <f t="shared" ref="I264:L265" si="25">I265</f>
        <v>0</v>
      </c>
      <c r="J264" s="338">
        <f t="shared" si="25"/>
        <v>0</v>
      </c>
      <c r="K264" s="298">
        <f t="shared" si="25"/>
        <v>0</v>
      </c>
      <c r="L264" s="298">
        <f t="shared" si="25"/>
        <v>0</v>
      </c>
    </row>
    <row r="265" spans="1:12" hidden="1">
      <c r="A265" s="308">
        <v>3</v>
      </c>
      <c r="B265" s="308">
        <v>2</v>
      </c>
      <c r="C265" s="309">
        <v>1</v>
      </c>
      <c r="D265" s="309">
        <v>6</v>
      </c>
      <c r="E265" s="309">
        <v>1</v>
      </c>
      <c r="F265" s="311"/>
      <c r="G265" s="310" t="s">
        <v>167</v>
      </c>
      <c r="H265" s="355">
        <v>232</v>
      </c>
      <c r="I265" s="297">
        <f t="shared" si="25"/>
        <v>0</v>
      </c>
      <c r="J265" s="338">
        <f t="shared" si="25"/>
        <v>0</v>
      </c>
      <c r="K265" s="298">
        <f t="shared" si="25"/>
        <v>0</v>
      </c>
      <c r="L265" s="298">
        <f t="shared" si="25"/>
        <v>0</v>
      </c>
    </row>
    <row r="266" spans="1:12" hidden="1">
      <c r="A266" s="303">
        <v>3</v>
      </c>
      <c r="B266" s="303">
        <v>2</v>
      </c>
      <c r="C266" s="309">
        <v>1</v>
      </c>
      <c r="D266" s="309">
        <v>6</v>
      </c>
      <c r="E266" s="309">
        <v>1</v>
      </c>
      <c r="F266" s="311">
        <v>1</v>
      </c>
      <c r="G266" s="310" t="s">
        <v>167</v>
      </c>
      <c r="H266" s="355">
        <v>233</v>
      </c>
      <c r="I266" s="363">
        <v>0</v>
      </c>
      <c r="J266" s="363">
        <v>0</v>
      </c>
      <c r="K266" s="363">
        <v>0</v>
      </c>
      <c r="L266" s="363">
        <v>0</v>
      </c>
    </row>
    <row r="267" spans="1:12" hidden="1">
      <c r="A267" s="308">
        <v>3</v>
      </c>
      <c r="B267" s="308">
        <v>2</v>
      </c>
      <c r="C267" s="309">
        <v>1</v>
      </c>
      <c r="D267" s="309">
        <v>7</v>
      </c>
      <c r="E267" s="309"/>
      <c r="F267" s="311"/>
      <c r="G267" s="310" t="s">
        <v>168</v>
      </c>
      <c r="H267" s="355">
        <v>234</v>
      </c>
      <c r="I267" s="297">
        <f>I268</f>
        <v>0</v>
      </c>
      <c r="J267" s="338">
        <f>J268</f>
        <v>0</v>
      </c>
      <c r="K267" s="298">
        <f>K268</f>
        <v>0</v>
      </c>
      <c r="L267" s="298">
        <f>L268</f>
        <v>0</v>
      </c>
    </row>
    <row r="268" spans="1:12" hidden="1">
      <c r="A268" s="308">
        <v>3</v>
      </c>
      <c r="B268" s="309">
        <v>2</v>
      </c>
      <c r="C268" s="309">
        <v>1</v>
      </c>
      <c r="D268" s="309">
        <v>7</v>
      </c>
      <c r="E268" s="309">
        <v>1</v>
      </c>
      <c r="F268" s="311"/>
      <c r="G268" s="310" t="s">
        <v>168</v>
      </c>
      <c r="H268" s="355">
        <v>235</v>
      </c>
      <c r="I268" s="297">
        <f>I269+I270</f>
        <v>0</v>
      </c>
      <c r="J268" s="297">
        <f>J269+J270</f>
        <v>0</v>
      </c>
      <c r="K268" s="297">
        <f>K269+K270</f>
        <v>0</v>
      </c>
      <c r="L268" s="297">
        <f>L269+L270</f>
        <v>0</v>
      </c>
    </row>
    <row r="269" spans="1:12" ht="25.5" hidden="1" customHeight="1">
      <c r="A269" s="308">
        <v>3</v>
      </c>
      <c r="B269" s="309">
        <v>2</v>
      </c>
      <c r="C269" s="309">
        <v>1</v>
      </c>
      <c r="D269" s="309">
        <v>7</v>
      </c>
      <c r="E269" s="309">
        <v>1</v>
      </c>
      <c r="F269" s="311">
        <v>1</v>
      </c>
      <c r="G269" s="310" t="s">
        <v>169</v>
      </c>
      <c r="H269" s="355">
        <v>236</v>
      </c>
      <c r="I269" s="314">
        <v>0</v>
      </c>
      <c r="J269" s="315">
        <v>0</v>
      </c>
      <c r="K269" s="315">
        <v>0</v>
      </c>
      <c r="L269" s="315">
        <v>0</v>
      </c>
    </row>
    <row r="270" spans="1:12" ht="25.5" hidden="1" customHeight="1">
      <c r="A270" s="308">
        <v>3</v>
      </c>
      <c r="B270" s="309">
        <v>2</v>
      </c>
      <c r="C270" s="309">
        <v>1</v>
      </c>
      <c r="D270" s="309">
        <v>7</v>
      </c>
      <c r="E270" s="309">
        <v>1</v>
      </c>
      <c r="F270" s="311">
        <v>2</v>
      </c>
      <c r="G270" s="310" t="s">
        <v>170</v>
      </c>
      <c r="H270" s="355">
        <v>237</v>
      </c>
      <c r="I270" s="315">
        <v>0</v>
      </c>
      <c r="J270" s="315">
        <v>0</v>
      </c>
      <c r="K270" s="315">
        <v>0</v>
      </c>
      <c r="L270" s="315">
        <v>0</v>
      </c>
    </row>
    <row r="271" spans="1:12" ht="38.25" hidden="1" customHeight="1">
      <c r="A271" s="308">
        <v>3</v>
      </c>
      <c r="B271" s="309">
        <v>2</v>
      </c>
      <c r="C271" s="309">
        <v>2</v>
      </c>
      <c r="D271" s="372"/>
      <c r="E271" s="372"/>
      <c r="F271" s="373"/>
      <c r="G271" s="310" t="s">
        <v>341</v>
      </c>
      <c r="H271" s="355">
        <v>238</v>
      </c>
      <c r="I271" s="297">
        <f>SUM(I272+I281+I285+I289+I293+I296+I299)</f>
        <v>0</v>
      </c>
      <c r="J271" s="338">
        <f>SUM(J272+J281+J285+J289+J293+J296+J299)</f>
        <v>0</v>
      </c>
      <c r="K271" s="298">
        <f>SUM(K272+K281+K285+K289+K293+K296+K299)</f>
        <v>0</v>
      </c>
      <c r="L271" s="298">
        <f>SUM(L272+L281+L285+L289+L293+L296+L299)</f>
        <v>0</v>
      </c>
    </row>
    <row r="272" spans="1:12" hidden="1">
      <c r="A272" s="308">
        <v>3</v>
      </c>
      <c r="B272" s="309">
        <v>2</v>
      </c>
      <c r="C272" s="309">
        <v>2</v>
      </c>
      <c r="D272" s="309">
        <v>1</v>
      </c>
      <c r="E272" s="309"/>
      <c r="F272" s="311"/>
      <c r="G272" s="310" t="s">
        <v>171</v>
      </c>
      <c r="H272" s="355">
        <v>239</v>
      </c>
      <c r="I272" s="297">
        <f>I273</f>
        <v>0</v>
      </c>
      <c r="J272" s="297">
        <f>J273</f>
        <v>0</v>
      </c>
      <c r="K272" s="297">
        <f>K273</f>
        <v>0</v>
      </c>
      <c r="L272" s="297">
        <f>L273</f>
        <v>0</v>
      </c>
    </row>
    <row r="273" spans="1:12" hidden="1">
      <c r="A273" s="312">
        <v>3</v>
      </c>
      <c r="B273" s="308">
        <v>2</v>
      </c>
      <c r="C273" s="309">
        <v>2</v>
      </c>
      <c r="D273" s="309">
        <v>1</v>
      </c>
      <c r="E273" s="309">
        <v>1</v>
      </c>
      <c r="F273" s="311"/>
      <c r="G273" s="310" t="s">
        <v>151</v>
      </c>
      <c r="H273" s="355">
        <v>240</v>
      </c>
      <c r="I273" s="297">
        <f>SUM(I274)</f>
        <v>0</v>
      </c>
      <c r="J273" s="297">
        <f>SUM(J274)</f>
        <v>0</v>
      </c>
      <c r="K273" s="297">
        <f>SUM(K274)</f>
        <v>0</v>
      </c>
      <c r="L273" s="297">
        <f>SUM(L274)</f>
        <v>0</v>
      </c>
    </row>
    <row r="274" spans="1:12" hidden="1">
      <c r="A274" s="312">
        <v>3</v>
      </c>
      <c r="B274" s="308">
        <v>2</v>
      </c>
      <c r="C274" s="309">
        <v>2</v>
      </c>
      <c r="D274" s="309">
        <v>1</v>
      </c>
      <c r="E274" s="309">
        <v>1</v>
      </c>
      <c r="F274" s="311">
        <v>1</v>
      </c>
      <c r="G274" s="310" t="s">
        <v>151</v>
      </c>
      <c r="H274" s="355">
        <v>241</v>
      </c>
      <c r="I274" s="315">
        <v>0</v>
      </c>
      <c r="J274" s="315">
        <v>0</v>
      </c>
      <c r="K274" s="315">
        <v>0</v>
      </c>
      <c r="L274" s="315">
        <v>0</v>
      </c>
    </row>
    <row r="275" spans="1:12" hidden="1">
      <c r="A275" s="312">
        <v>3</v>
      </c>
      <c r="B275" s="308">
        <v>2</v>
      </c>
      <c r="C275" s="309">
        <v>2</v>
      </c>
      <c r="D275" s="309">
        <v>1</v>
      </c>
      <c r="E275" s="309">
        <v>2</v>
      </c>
      <c r="F275" s="311"/>
      <c r="G275" s="310" t="s">
        <v>172</v>
      </c>
      <c r="H275" s="355">
        <v>242</v>
      </c>
      <c r="I275" s="297">
        <f>SUM(I276:I277)</f>
        <v>0</v>
      </c>
      <c r="J275" s="297">
        <f>SUM(J276:J277)</f>
        <v>0</v>
      </c>
      <c r="K275" s="297">
        <f>SUM(K276:K277)</f>
        <v>0</v>
      </c>
      <c r="L275" s="297">
        <f>SUM(L276:L277)</f>
        <v>0</v>
      </c>
    </row>
    <row r="276" spans="1:12" hidden="1">
      <c r="A276" s="312">
        <v>3</v>
      </c>
      <c r="B276" s="308">
        <v>2</v>
      </c>
      <c r="C276" s="309">
        <v>2</v>
      </c>
      <c r="D276" s="309">
        <v>1</v>
      </c>
      <c r="E276" s="309">
        <v>2</v>
      </c>
      <c r="F276" s="311">
        <v>1</v>
      </c>
      <c r="G276" s="310" t="s">
        <v>153</v>
      </c>
      <c r="H276" s="355">
        <v>243</v>
      </c>
      <c r="I276" s="315">
        <v>0</v>
      </c>
      <c r="J276" s="314">
        <v>0</v>
      </c>
      <c r="K276" s="315">
        <v>0</v>
      </c>
      <c r="L276" s="315">
        <v>0</v>
      </c>
    </row>
    <row r="277" spans="1:12" hidden="1">
      <c r="A277" s="312">
        <v>3</v>
      </c>
      <c r="B277" s="308">
        <v>2</v>
      </c>
      <c r="C277" s="309">
        <v>2</v>
      </c>
      <c r="D277" s="309">
        <v>1</v>
      </c>
      <c r="E277" s="309">
        <v>2</v>
      </c>
      <c r="F277" s="311">
        <v>2</v>
      </c>
      <c r="G277" s="310" t="s">
        <v>154</v>
      </c>
      <c r="H277" s="355">
        <v>244</v>
      </c>
      <c r="I277" s="315">
        <v>0</v>
      </c>
      <c r="J277" s="314">
        <v>0</v>
      </c>
      <c r="K277" s="315">
        <v>0</v>
      </c>
      <c r="L277" s="315">
        <v>0</v>
      </c>
    </row>
    <row r="278" spans="1:12" hidden="1">
      <c r="A278" s="312">
        <v>3</v>
      </c>
      <c r="B278" s="308">
        <v>2</v>
      </c>
      <c r="C278" s="309">
        <v>2</v>
      </c>
      <c r="D278" s="309">
        <v>1</v>
      </c>
      <c r="E278" s="309">
        <v>3</v>
      </c>
      <c r="F278" s="311"/>
      <c r="G278" s="310" t="s">
        <v>155</v>
      </c>
      <c r="H278" s="355">
        <v>245</v>
      </c>
      <c r="I278" s="297">
        <f>SUM(I279:I280)</f>
        <v>0</v>
      </c>
      <c r="J278" s="297">
        <f>SUM(J279:J280)</f>
        <v>0</v>
      </c>
      <c r="K278" s="297">
        <f>SUM(K279:K280)</f>
        <v>0</v>
      </c>
      <c r="L278" s="297">
        <f>SUM(L279:L280)</f>
        <v>0</v>
      </c>
    </row>
    <row r="279" spans="1:12" hidden="1">
      <c r="A279" s="312">
        <v>3</v>
      </c>
      <c r="B279" s="308">
        <v>2</v>
      </c>
      <c r="C279" s="309">
        <v>2</v>
      </c>
      <c r="D279" s="309">
        <v>1</v>
      </c>
      <c r="E279" s="309">
        <v>3</v>
      </c>
      <c r="F279" s="311">
        <v>1</v>
      </c>
      <c r="G279" s="310" t="s">
        <v>156</v>
      </c>
      <c r="H279" s="355">
        <v>246</v>
      </c>
      <c r="I279" s="315">
        <v>0</v>
      </c>
      <c r="J279" s="314">
        <v>0</v>
      </c>
      <c r="K279" s="315">
        <v>0</v>
      </c>
      <c r="L279" s="315">
        <v>0</v>
      </c>
    </row>
    <row r="280" spans="1:12" hidden="1">
      <c r="A280" s="312">
        <v>3</v>
      </c>
      <c r="B280" s="308">
        <v>2</v>
      </c>
      <c r="C280" s="309">
        <v>2</v>
      </c>
      <c r="D280" s="309">
        <v>1</v>
      </c>
      <c r="E280" s="309">
        <v>3</v>
      </c>
      <c r="F280" s="311">
        <v>2</v>
      </c>
      <c r="G280" s="310" t="s">
        <v>173</v>
      </c>
      <c r="H280" s="355">
        <v>247</v>
      </c>
      <c r="I280" s="315">
        <v>0</v>
      </c>
      <c r="J280" s="314">
        <v>0</v>
      </c>
      <c r="K280" s="315">
        <v>0</v>
      </c>
      <c r="L280" s="315">
        <v>0</v>
      </c>
    </row>
    <row r="281" spans="1:12" ht="25.5" hidden="1" customHeight="1">
      <c r="A281" s="312">
        <v>3</v>
      </c>
      <c r="B281" s="308">
        <v>2</v>
      </c>
      <c r="C281" s="309">
        <v>2</v>
      </c>
      <c r="D281" s="309">
        <v>2</v>
      </c>
      <c r="E281" s="309"/>
      <c r="F281" s="311"/>
      <c r="G281" s="310" t="s">
        <v>174</v>
      </c>
      <c r="H281" s="355">
        <v>248</v>
      </c>
      <c r="I281" s="297">
        <f>I282</f>
        <v>0</v>
      </c>
      <c r="J281" s="298">
        <f>J282</f>
        <v>0</v>
      </c>
      <c r="K281" s="297">
        <f>K282</f>
        <v>0</v>
      </c>
      <c r="L281" s="298">
        <f>L282</f>
        <v>0</v>
      </c>
    </row>
    <row r="282" spans="1:12" ht="25.5" hidden="1" customHeight="1">
      <c r="A282" s="308">
        <v>3</v>
      </c>
      <c r="B282" s="309">
        <v>2</v>
      </c>
      <c r="C282" s="301">
        <v>2</v>
      </c>
      <c r="D282" s="301">
        <v>2</v>
      </c>
      <c r="E282" s="301">
        <v>1</v>
      </c>
      <c r="F282" s="304"/>
      <c r="G282" s="310" t="s">
        <v>174</v>
      </c>
      <c r="H282" s="355">
        <v>249</v>
      </c>
      <c r="I282" s="318">
        <f>SUM(I283:I284)</f>
        <v>0</v>
      </c>
      <c r="J282" s="340">
        <f>SUM(J283:J284)</f>
        <v>0</v>
      </c>
      <c r="K282" s="319">
        <f>SUM(K283:K284)</f>
        <v>0</v>
      </c>
      <c r="L282" s="319">
        <f>SUM(L283:L284)</f>
        <v>0</v>
      </c>
    </row>
    <row r="283" spans="1:12" ht="25.5" hidden="1" customHeight="1">
      <c r="A283" s="308">
        <v>3</v>
      </c>
      <c r="B283" s="309">
        <v>2</v>
      </c>
      <c r="C283" s="309">
        <v>2</v>
      </c>
      <c r="D283" s="309">
        <v>2</v>
      </c>
      <c r="E283" s="309">
        <v>1</v>
      </c>
      <c r="F283" s="311">
        <v>1</v>
      </c>
      <c r="G283" s="310" t="s">
        <v>175</v>
      </c>
      <c r="H283" s="355">
        <v>250</v>
      </c>
      <c r="I283" s="315">
        <v>0</v>
      </c>
      <c r="J283" s="315">
        <v>0</v>
      </c>
      <c r="K283" s="315">
        <v>0</v>
      </c>
      <c r="L283" s="315">
        <v>0</v>
      </c>
    </row>
    <row r="284" spans="1:12" ht="25.5" hidden="1" customHeight="1">
      <c r="A284" s="308">
        <v>3</v>
      </c>
      <c r="B284" s="309">
        <v>2</v>
      </c>
      <c r="C284" s="309">
        <v>2</v>
      </c>
      <c r="D284" s="309">
        <v>2</v>
      </c>
      <c r="E284" s="309">
        <v>1</v>
      </c>
      <c r="F284" s="311">
        <v>2</v>
      </c>
      <c r="G284" s="312" t="s">
        <v>176</v>
      </c>
      <c r="H284" s="355">
        <v>251</v>
      </c>
      <c r="I284" s="315">
        <v>0</v>
      </c>
      <c r="J284" s="315">
        <v>0</v>
      </c>
      <c r="K284" s="315">
        <v>0</v>
      </c>
      <c r="L284" s="315">
        <v>0</v>
      </c>
    </row>
    <row r="285" spans="1:12" ht="25.5" hidden="1" customHeight="1">
      <c r="A285" s="308">
        <v>3</v>
      </c>
      <c r="B285" s="309">
        <v>2</v>
      </c>
      <c r="C285" s="309">
        <v>2</v>
      </c>
      <c r="D285" s="309">
        <v>3</v>
      </c>
      <c r="E285" s="309"/>
      <c r="F285" s="311"/>
      <c r="G285" s="310" t="s">
        <v>177</v>
      </c>
      <c r="H285" s="355">
        <v>252</v>
      </c>
      <c r="I285" s="297">
        <f>I286</f>
        <v>0</v>
      </c>
      <c r="J285" s="338">
        <f>J286</f>
        <v>0</v>
      </c>
      <c r="K285" s="298">
        <f>K286</f>
        <v>0</v>
      </c>
      <c r="L285" s="298">
        <f>L286</f>
        <v>0</v>
      </c>
    </row>
    <row r="286" spans="1:12" ht="25.5" hidden="1" customHeight="1">
      <c r="A286" s="303">
        <v>3</v>
      </c>
      <c r="B286" s="309">
        <v>2</v>
      </c>
      <c r="C286" s="309">
        <v>2</v>
      </c>
      <c r="D286" s="309">
        <v>3</v>
      </c>
      <c r="E286" s="309">
        <v>1</v>
      </c>
      <c r="F286" s="311"/>
      <c r="G286" s="310" t="s">
        <v>177</v>
      </c>
      <c r="H286" s="355">
        <v>253</v>
      </c>
      <c r="I286" s="297">
        <f>I287+I288</f>
        <v>0</v>
      </c>
      <c r="J286" s="297">
        <f>J287+J288</f>
        <v>0</v>
      </c>
      <c r="K286" s="297">
        <f>K287+K288</f>
        <v>0</v>
      </c>
      <c r="L286" s="297">
        <f>L287+L288</f>
        <v>0</v>
      </c>
    </row>
    <row r="287" spans="1:12" ht="25.5" hidden="1" customHeight="1">
      <c r="A287" s="303">
        <v>3</v>
      </c>
      <c r="B287" s="309">
        <v>2</v>
      </c>
      <c r="C287" s="309">
        <v>2</v>
      </c>
      <c r="D287" s="309">
        <v>3</v>
      </c>
      <c r="E287" s="309">
        <v>1</v>
      </c>
      <c r="F287" s="311">
        <v>1</v>
      </c>
      <c r="G287" s="310" t="s">
        <v>178</v>
      </c>
      <c r="H287" s="355">
        <v>254</v>
      </c>
      <c r="I287" s="315">
        <v>0</v>
      </c>
      <c r="J287" s="315">
        <v>0</v>
      </c>
      <c r="K287" s="315">
        <v>0</v>
      </c>
      <c r="L287" s="315">
        <v>0</v>
      </c>
    </row>
    <row r="288" spans="1:12" ht="25.5" hidden="1" customHeight="1">
      <c r="A288" s="303">
        <v>3</v>
      </c>
      <c r="B288" s="309">
        <v>2</v>
      </c>
      <c r="C288" s="309">
        <v>2</v>
      </c>
      <c r="D288" s="309">
        <v>3</v>
      </c>
      <c r="E288" s="309">
        <v>1</v>
      </c>
      <c r="F288" s="311">
        <v>2</v>
      </c>
      <c r="G288" s="310" t="s">
        <v>179</v>
      </c>
      <c r="H288" s="355">
        <v>255</v>
      </c>
      <c r="I288" s="315">
        <v>0</v>
      </c>
      <c r="J288" s="315">
        <v>0</v>
      </c>
      <c r="K288" s="315">
        <v>0</v>
      </c>
      <c r="L288" s="315">
        <v>0</v>
      </c>
    </row>
    <row r="289" spans="1:12" hidden="1">
      <c r="A289" s="308">
        <v>3</v>
      </c>
      <c r="B289" s="309">
        <v>2</v>
      </c>
      <c r="C289" s="309">
        <v>2</v>
      </c>
      <c r="D289" s="309">
        <v>4</v>
      </c>
      <c r="E289" s="309"/>
      <c r="F289" s="311"/>
      <c r="G289" s="310" t="s">
        <v>180</v>
      </c>
      <c r="H289" s="355">
        <v>256</v>
      </c>
      <c r="I289" s="297">
        <f>I290</f>
        <v>0</v>
      </c>
      <c r="J289" s="338">
        <f>J290</f>
        <v>0</v>
      </c>
      <c r="K289" s="298">
        <f>K290</f>
        <v>0</v>
      </c>
      <c r="L289" s="298">
        <f>L290</f>
        <v>0</v>
      </c>
    </row>
    <row r="290" spans="1:12" hidden="1">
      <c r="A290" s="308">
        <v>3</v>
      </c>
      <c r="B290" s="309">
        <v>2</v>
      </c>
      <c r="C290" s="309">
        <v>2</v>
      </c>
      <c r="D290" s="309">
        <v>4</v>
      </c>
      <c r="E290" s="309">
        <v>1</v>
      </c>
      <c r="F290" s="311"/>
      <c r="G290" s="310" t="s">
        <v>180</v>
      </c>
      <c r="H290" s="355">
        <v>257</v>
      </c>
      <c r="I290" s="297">
        <f>SUM(I291:I292)</f>
        <v>0</v>
      </c>
      <c r="J290" s="338">
        <f>SUM(J291:J292)</f>
        <v>0</v>
      </c>
      <c r="K290" s="298">
        <f>SUM(K291:K292)</f>
        <v>0</v>
      </c>
      <c r="L290" s="298">
        <f>SUM(L291:L292)</f>
        <v>0</v>
      </c>
    </row>
    <row r="291" spans="1:12" ht="25.5" hidden="1" customHeight="1">
      <c r="A291" s="308">
        <v>3</v>
      </c>
      <c r="B291" s="309">
        <v>2</v>
      </c>
      <c r="C291" s="309">
        <v>2</v>
      </c>
      <c r="D291" s="309">
        <v>4</v>
      </c>
      <c r="E291" s="309">
        <v>1</v>
      </c>
      <c r="F291" s="311">
        <v>1</v>
      </c>
      <c r="G291" s="310" t="s">
        <v>181</v>
      </c>
      <c r="H291" s="355">
        <v>258</v>
      </c>
      <c r="I291" s="315">
        <v>0</v>
      </c>
      <c r="J291" s="315">
        <v>0</v>
      </c>
      <c r="K291" s="315">
        <v>0</v>
      </c>
      <c r="L291" s="315">
        <v>0</v>
      </c>
    </row>
    <row r="292" spans="1:12" ht="25.5" hidden="1" customHeight="1">
      <c r="A292" s="303">
        <v>3</v>
      </c>
      <c r="B292" s="301">
        <v>2</v>
      </c>
      <c r="C292" s="301">
        <v>2</v>
      </c>
      <c r="D292" s="301">
        <v>4</v>
      </c>
      <c r="E292" s="301">
        <v>1</v>
      </c>
      <c r="F292" s="304">
        <v>2</v>
      </c>
      <c r="G292" s="312" t="s">
        <v>182</v>
      </c>
      <c r="H292" s="355">
        <v>259</v>
      </c>
      <c r="I292" s="315">
        <v>0</v>
      </c>
      <c r="J292" s="315">
        <v>0</v>
      </c>
      <c r="K292" s="315">
        <v>0</v>
      </c>
      <c r="L292" s="315">
        <v>0</v>
      </c>
    </row>
    <row r="293" spans="1:12" hidden="1">
      <c r="A293" s="308">
        <v>3</v>
      </c>
      <c r="B293" s="309">
        <v>2</v>
      </c>
      <c r="C293" s="309">
        <v>2</v>
      </c>
      <c r="D293" s="309">
        <v>5</v>
      </c>
      <c r="E293" s="309"/>
      <c r="F293" s="311"/>
      <c r="G293" s="310" t="s">
        <v>183</v>
      </c>
      <c r="H293" s="355">
        <v>260</v>
      </c>
      <c r="I293" s="297">
        <f t="shared" ref="I293:L294" si="26">I294</f>
        <v>0</v>
      </c>
      <c r="J293" s="338">
        <f t="shared" si="26"/>
        <v>0</v>
      </c>
      <c r="K293" s="298">
        <f t="shared" si="26"/>
        <v>0</v>
      </c>
      <c r="L293" s="298">
        <f t="shared" si="26"/>
        <v>0</v>
      </c>
    </row>
    <row r="294" spans="1:12" hidden="1">
      <c r="A294" s="308">
        <v>3</v>
      </c>
      <c r="B294" s="309">
        <v>2</v>
      </c>
      <c r="C294" s="309">
        <v>2</v>
      </c>
      <c r="D294" s="309">
        <v>5</v>
      </c>
      <c r="E294" s="309">
        <v>1</v>
      </c>
      <c r="F294" s="311"/>
      <c r="G294" s="310" t="s">
        <v>183</v>
      </c>
      <c r="H294" s="355">
        <v>261</v>
      </c>
      <c r="I294" s="297">
        <f t="shared" si="26"/>
        <v>0</v>
      </c>
      <c r="J294" s="338">
        <f t="shared" si="26"/>
        <v>0</v>
      </c>
      <c r="K294" s="298">
        <f t="shared" si="26"/>
        <v>0</v>
      </c>
      <c r="L294" s="298">
        <f t="shared" si="26"/>
        <v>0</v>
      </c>
    </row>
    <row r="295" spans="1:12" hidden="1">
      <c r="A295" s="308">
        <v>3</v>
      </c>
      <c r="B295" s="309">
        <v>2</v>
      </c>
      <c r="C295" s="309">
        <v>2</v>
      </c>
      <c r="D295" s="309">
        <v>5</v>
      </c>
      <c r="E295" s="309">
        <v>1</v>
      </c>
      <c r="F295" s="311">
        <v>1</v>
      </c>
      <c r="G295" s="310" t="s">
        <v>183</v>
      </c>
      <c r="H295" s="355">
        <v>262</v>
      </c>
      <c r="I295" s="315">
        <v>0</v>
      </c>
      <c r="J295" s="315">
        <v>0</v>
      </c>
      <c r="K295" s="315">
        <v>0</v>
      </c>
      <c r="L295" s="315">
        <v>0</v>
      </c>
    </row>
    <row r="296" spans="1:12" hidden="1">
      <c r="A296" s="308">
        <v>3</v>
      </c>
      <c r="B296" s="309">
        <v>2</v>
      </c>
      <c r="C296" s="309">
        <v>2</v>
      </c>
      <c r="D296" s="309">
        <v>6</v>
      </c>
      <c r="E296" s="309"/>
      <c r="F296" s="311"/>
      <c r="G296" s="310" t="s">
        <v>167</v>
      </c>
      <c r="H296" s="355">
        <v>263</v>
      </c>
      <c r="I296" s="297">
        <f t="shared" ref="I296:L297" si="27">I297</f>
        <v>0</v>
      </c>
      <c r="J296" s="374">
        <f t="shared" si="27"/>
        <v>0</v>
      </c>
      <c r="K296" s="298">
        <f t="shared" si="27"/>
        <v>0</v>
      </c>
      <c r="L296" s="298">
        <f t="shared" si="27"/>
        <v>0</v>
      </c>
    </row>
    <row r="297" spans="1:12" hidden="1">
      <c r="A297" s="308">
        <v>3</v>
      </c>
      <c r="B297" s="309">
        <v>2</v>
      </c>
      <c r="C297" s="309">
        <v>2</v>
      </c>
      <c r="D297" s="309">
        <v>6</v>
      </c>
      <c r="E297" s="309">
        <v>1</v>
      </c>
      <c r="F297" s="311"/>
      <c r="G297" s="310" t="s">
        <v>167</v>
      </c>
      <c r="H297" s="355">
        <v>264</v>
      </c>
      <c r="I297" s="297">
        <f t="shared" si="27"/>
        <v>0</v>
      </c>
      <c r="J297" s="374">
        <f t="shared" si="27"/>
        <v>0</v>
      </c>
      <c r="K297" s="298">
        <f t="shared" si="27"/>
        <v>0</v>
      </c>
      <c r="L297" s="298">
        <f t="shared" si="27"/>
        <v>0</v>
      </c>
    </row>
    <row r="298" spans="1:12" hidden="1">
      <c r="A298" s="308">
        <v>3</v>
      </c>
      <c r="B298" s="330">
        <v>2</v>
      </c>
      <c r="C298" s="330">
        <v>2</v>
      </c>
      <c r="D298" s="309">
        <v>6</v>
      </c>
      <c r="E298" s="330">
        <v>1</v>
      </c>
      <c r="F298" s="331">
        <v>1</v>
      </c>
      <c r="G298" s="332" t="s">
        <v>167</v>
      </c>
      <c r="H298" s="355">
        <v>265</v>
      </c>
      <c r="I298" s="315">
        <v>0</v>
      </c>
      <c r="J298" s="315">
        <v>0</v>
      </c>
      <c r="K298" s="315">
        <v>0</v>
      </c>
      <c r="L298" s="315">
        <v>0</v>
      </c>
    </row>
    <row r="299" spans="1:12" hidden="1">
      <c r="A299" s="312">
        <v>3</v>
      </c>
      <c r="B299" s="308">
        <v>2</v>
      </c>
      <c r="C299" s="309">
        <v>2</v>
      </c>
      <c r="D299" s="309">
        <v>7</v>
      </c>
      <c r="E299" s="309"/>
      <c r="F299" s="311"/>
      <c r="G299" s="310" t="s">
        <v>168</v>
      </c>
      <c r="H299" s="355">
        <v>266</v>
      </c>
      <c r="I299" s="297">
        <f>I300</f>
        <v>0</v>
      </c>
      <c r="J299" s="374">
        <f>J300</f>
        <v>0</v>
      </c>
      <c r="K299" s="298">
        <f>K300</f>
        <v>0</v>
      </c>
      <c r="L299" s="298">
        <f>L300</f>
        <v>0</v>
      </c>
    </row>
    <row r="300" spans="1:12" hidden="1">
      <c r="A300" s="312">
        <v>3</v>
      </c>
      <c r="B300" s="308">
        <v>2</v>
      </c>
      <c r="C300" s="309">
        <v>2</v>
      </c>
      <c r="D300" s="309">
        <v>7</v>
      </c>
      <c r="E300" s="309">
        <v>1</v>
      </c>
      <c r="F300" s="311"/>
      <c r="G300" s="310" t="s">
        <v>168</v>
      </c>
      <c r="H300" s="355">
        <v>267</v>
      </c>
      <c r="I300" s="297">
        <f>I301+I302</f>
        <v>0</v>
      </c>
      <c r="J300" s="297">
        <f>J301+J302</f>
        <v>0</v>
      </c>
      <c r="K300" s="297">
        <f>K301+K302</f>
        <v>0</v>
      </c>
      <c r="L300" s="297">
        <f>L301+L302</f>
        <v>0</v>
      </c>
    </row>
    <row r="301" spans="1:12" ht="25.5" hidden="1" customHeight="1">
      <c r="A301" s="312">
        <v>3</v>
      </c>
      <c r="B301" s="308">
        <v>2</v>
      </c>
      <c r="C301" s="308">
        <v>2</v>
      </c>
      <c r="D301" s="309">
        <v>7</v>
      </c>
      <c r="E301" s="309">
        <v>1</v>
      </c>
      <c r="F301" s="311">
        <v>1</v>
      </c>
      <c r="G301" s="310" t="s">
        <v>169</v>
      </c>
      <c r="H301" s="355">
        <v>268</v>
      </c>
      <c r="I301" s="315">
        <v>0</v>
      </c>
      <c r="J301" s="315">
        <v>0</v>
      </c>
      <c r="K301" s="315">
        <v>0</v>
      </c>
      <c r="L301" s="315">
        <v>0</v>
      </c>
    </row>
    <row r="302" spans="1:12" ht="25.5" hidden="1" customHeight="1">
      <c r="A302" s="312">
        <v>3</v>
      </c>
      <c r="B302" s="308">
        <v>2</v>
      </c>
      <c r="C302" s="308">
        <v>2</v>
      </c>
      <c r="D302" s="309">
        <v>7</v>
      </c>
      <c r="E302" s="309">
        <v>1</v>
      </c>
      <c r="F302" s="311">
        <v>2</v>
      </c>
      <c r="G302" s="310" t="s">
        <v>170</v>
      </c>
      <c r="H302" s="355">
        <v>269</v>
      </c>
      <c r="I302" s="315">
        <v>0</v>
      </c>
      <c r="J302" s="315">
        <v>0</v>
      </c>
      <c r="K302" s="315">
        <v>0</v>
      </c>
      <c r="L302" s="315">
        <v>0</v>
      </c>
    </row>
    <row r="303" spans="1:12" ht="25.5" hidden="1" customHeight="1">
      <c r="A303" s="316">
        <v>3</v>
      </c>
      <c r="B303" s="316">
        <v>3</v>
      </c>
      <c r="C303" s="293"/>
      <c r="D303" s="294"/>
      <c r="E303" s="294"/>
      <c r="F303" s="296"/>
      <c r="G303" s="295" t="s">
        <v>184</v>
      </c>
      <c r="H303" s="355">
        <v>270</v>
      </c>
      <c r="I303" s="297">
        <f>SUM(I304+I336)</f>
        <v>0</v>
      </c>
      <c r="J303" s="374">
        <f>SUM(J304+J336)</f>
        <v>0</v>
      </c>
      <c r="K303" s="298">
        <f>SUM(K304+K336)</f>
        <v>0</v>
      </c>
      <c r="L303" s="298">
        <f>SUM(L304+L336)</f>
        <v>0</v>
      </c>
    </row>
    <row r="304" spans="1:12" ht="38.25" hidden="1" customHeight="1">
      <c r="A304" s="312">
        <v>3</v>
      </c>
      <c r="B304" s="312">
        <v>3</v>
      </c>
      <c r="C304" s="308">
        <v>1</v>
      </c>
      <c r="D304" s="309"/>
      <c r="E304" s="309"/>
      <c r="F304" s="311"/>
      <c r="G304" s="310" t="s">
        <v>342</v>
      </c>
      <c r="H304" s="355">
        <v>271</v>
      </c>
      <c r="I304" s="297">
        <f>SUM(I305+I314+I318+I322+I326+I329+I332)</f>
        <v>0</v>
      </c>
      <c r="J304" s="374">
        <f>SUM(J305+J314+J318+J322+J326+J329+J332)</f>
        <v>0</v>
      </c>
      <c r="K304" s="298">
        <f>SUM(K305+K314+K318+K322+K326+K329+K332)</f>
        <v>0</v>
      </c>
      <c r="L304" s="298">
        <f>SUM(L305+L314+L318+L322+L326+L329+L332)</f>
        <v>0</v>
      </c>
    </row>
    <row r="305" spans="1:12" hidden="1">
      <c r="A305" s="312">
        <v>3</v>
      </c>
      <c r="B305" s="312">
        <v>3</v>
      </c>
      <c r="C305" s="308">
        <v>1</v>
      </c>
      <c r="D305" s="309">
        <v>1</v>
      </c>
      <c r="E305" s="309"/>
      <c r="F305" s="311"/>
      <c r="G305" s="310" t="s">
        <v>171</v>
      </c>
      <c r="H305" s="355">
        <v>272</v>
      </c>
      <c r="I305" s="297">
        <f>SUM(I306+I308+I311)</f>
        <v>0</v>
      </c>
      <c r="J305" s="297">
        <f>SUM(J306+J308+J311)</f>
        <v>0</v>
      </c>
      <c r="K305" s="297">
        <f>SUM(K306+K308+K311)</f>
        <v>0</v>
      </c>
      <c r="L305" s="297">
        <f>SUM(L306+L308+L311)</f>
        <v>0</v>
      </c>
    </row>
    <row r="306" spans="1:12" hidden="1">
      <c r="A306" s="312">
        <v>3</v>
      </c>
      <c r="B306" s="312">
        <v>3</v>
      </c>
      <c r="C306" s="308">
        <v>1</v>
      </c>
      <c r="D306" s="309">
        <v>1</v>
      </c>
      <c r="E306" s="309">
        <v>1</v>
      </c>
      <c r="F306" s="311"/>
      <c r="G306" s="310" t="s">
        <v>151</v>
      </c>
      <c r="H306" s="355">
        <v>273</v>
      </c>
      <c r="I306" s="297">
        <f>SUM(I307:I307)</f>
        <v>0</v>
      </c>
      <c r="J306" s="374">
        <f>SUM(J307:J307)</f>
        <v>0</v>
      </c>
      <c r="K306" s="298">
        <f>SUM(K307:K307)</f>
        <v>0</v>
      </c>
      <c r="L306" s="298">
        <f>SUM(L307:L307)</f>
        <v>0</v>
      </c>
    </row>
    <row r="307" spans="1:12" hidden="1">
      <c r="A307" s="312">
        <v>3</v>
      </c>
      <c r="B307" s="312">
        <v>3</v>
      </c>
      <c r="C307" s="308">
        <v>1</v>
      </c>
      <c r="D307" s="309">
        <v>1</v>
      </c>
      <c r="E307" s="309">
        <v>1</v>
      </c>
      <c r="F307" s="311">
        <v>1</v>
      </c>
      <c r="G307" s="310" t="s">
        <v>151</v>
      </c>
      <c r="H307" s="355">
        <v>274</v>
      </c>
      <c r="I307" s="315">
        <v>0</v>
      </c>
      <c r="J307" s="315">
        <v>0</v>
      </c>
      <c r="K307" s="315">
        <v>0</v>
      </c>
      <c r="L307" s="315">
        <v>0</v>
      </c>
    </row>
    <row r="308" spans="1:12" hidden="1">
      <c r="A308" s="312">
        <v>3</v>
      </c>
      <c r="B308" s="312">
        <v>3</v>
      </c>
      <c r="C308" s="308">
        <v>1</v>
      </c>
      <c r="D308" s="309">
        <v>1</v>
      </c>
      <c r="E308" s="309">
        <v>2</v>
      </c>
      <c r="F308" s="311"/>
      <c r="G308" s="310" t="s">
        <v>172</v>
      </c>
      <c r="H308" s="355">
        <v>275</v>
      </c>
      <c r="I308" s="297">
        <f>SUM(I309:I310)</f>
        <v>0</v>
      </c>
      <c r="J308" s="297">
        <f>SUM(J309:J310)</f>
        <v>0</v>
      </c>
      <c r="K308" s="297">
        <f>SUM(K309:K310)</f>
        <v>0</v>
      </c>
      <c r="L308" s="297">
        <f>SUM(L309:L310)</f>
        <v>0</v>
      </c>
    </row>
    <row r="309" spans="1:12" hidden="1">
      <c r="A309" s="312">
        <v>3</v>
      </c>
      <c r="B309" s="312">
        <v>3</v>
      </c>
      <c r="C309" s="308">
        <v>1</v>
      </c>
      <c r="D309" s="309">
        <v>1</v>
      </c>
      <c r="E309" s="309">
        <v>2</v>
      </c>
      <c r="F309" s="311">
        <v>1</v>
      </c>
      <c r="G309" s="310" t="s">
        <v>153</v>
      </c>
      <c r="H309" s="355">
        <v>276</v>
      </c>
      <c r="I309" s="315">
        <v>0</v>
      </c>
      <c r="J309" s="315">
        <v>0</v>
      </c>
      <c r="K309" s="315">
        <v>0</v>
      </c>
      <c r="L309" s="315">
        <v>0</v>
      </c>
    </row>
    <row r="310" spans="1:12" hidden="1">
      <c r="A310" s="312">
        <v>3</v>
      </c>
      <c r="B310" s="312">
        <v>3</v>
      </c>
      <c r="C310" s="308">
        <v>1</v>
      </c>
      <c r="D310" s="309">
        <v>1</v>
      </c>
      <c r="E310" s="309">
        <v>2</v>
      </c>
      <c r="F310" s="311">
        <v>2</v>
      </c>
      <c r="G310" s="310" t="s">
        <v>154</v>
      </c>
      <c r="H310" s="355">
        <v>277</v>
      </c>
      <c r="I310" s="315">
        <v>0</v>
      </c>
      <c r="J310" s="315">
        <v>0</v>
      </c>
      <c r="K310" s="315">
        <v>0</v>
      </c>
      <c r="L310" s="315">
        <v>0</v>
      </c>
    </row>
    <row r="311" spans="1:12" hidden="1">
      <c r="A311" s="312">
        <v>3</v>
      </c>
      <c r="B311" s="312">
        <v>3</v>
      </c>
      <c r="C311" s="308">
        <v>1</v>
      </c>
      <c r="D311" s="309">
        <v>1</v>
      </c>
      <c r="E311" s="309">
        <v>3</v>
      </c>
      <c r="F311" s="311"/>
      <c r="G311" s="310" t="s">
        <v>155</v>
      </c>
      <c r="H311" s="355">
        <v>278</v>
      </c>
      <c r="I311" s="297">
        <f>SUM(I312:I313)</f>
        <v>0</v>
      </c>
      <c r="J311" s="297">
        <f>SUM(J312:J313)</f>
        <v>0</v>
      </c>
      <c r="K311" s="297">
        <f>SUM(K312:K313)</f>
        <v>0</v>
      </c>
      <c r="L311" s="297">
        <f>SUM(L312:L313)</f>
        <v>0</v>
      </c>
    </row>
    <row r="312" spans="1:12" hidden="1">
      <c r="A312" s="312">
        <v>3</v>
      </c>
      <c r="B312" s="312">
        <v>3</v>
      </c>
      <c r="C312" s="308">
        <v>1</v>
      </c>
      <c r="D312" s="309">
        <v>1</v>
      </c>
      <c r="E312" s="309">
        <v>3</v>
      </c>
      <c r="F312" s="311">
        <v>1</v>
      </c>
      <c r="G312" s="310" t="s">
        <v>156</v>
      </c>
      <c r="H312" s="355">
        <v>279</v>
      </c>
      <c r="I312" s="315">
        <v>0</v>
      </c>
      <c r="J312" s="315">
        <v>0</v>
      </c>
      <c r="K312" s="315">
        <v>0</v>
      </c>
      <c r="L312" s="315">
        <v>0</v>
      </c>
    </row>
    <row r="313" spans="1:12" hidden="1">
      <c r="A313" s="312">
        <v>3</v>
      </c>
      <c r="B313" s="312">
        <v>3</v>
      </c>
      <c r="C313" s="308">
        <v>1</v>
      </c>
      <c r="D313" s="309">
        <v>1</v>
      </c>
      <c r="E313" s="309">
        <v>3</v>
      </c>
      <c r="F313" s="311">
        <v>2</v>
      </c>
      <c r="G313" s="310" t="s">
        <v>173</v>
      </c>
      <c r="H313" s="355">
        <v>280</v>
      </c>
      <c r="I313" s="315">
        <v>0</v>
      </c>
      <c r="J313" s="315">
        <v>0</v>
      </c>
      <c r="K313" s="315">
        <v>0</v>
      </c>
      <c r="L313" s="315">
        <v>0</v>
      </c>
    </row>
    <row r="314" spans="1:12" hidden="1">
      <c r="A314" s="328">
        <v>3</v>
      </c>
      <c r="B314" s="303">
        <v>3</v>
      </c>
      <c r="C314" s="308">
        <v>1</v>
      </c>
      <c r="D314" s="309">
        <v>2</v>
      </c>
      <c r="E314" s="309"/>
      <c r="F314" s="311"/>
      <c r="G314" s="310" t="s">
        <v>185</v>
      </c>
      <c r="H314" s="355">
        <v>281</v>
      </c>
      <c r="I314" s="297">
        <f>I315</f>
        <v>0</v>
      </c>
      <c r="J314" s="374">
        <f>J315</f>
        <v>0</v>
      </c>
      <c r="K314" s="298">
        <f>K315</f>
        <v>0</v>
      </c>
      <c r="L314" s="298">
        <f>L315</f>
        <v>0</v>
      </c>
    </row>
    <row r="315" spans="1:12" hidden="1">
      <c r="A315" s="328">
        <v>3</v>
      </c>
      <c r="B315" s="328">
        <v>3</v>
      </c>
      <c r="C315" s="303">
        <v>1</v>
      </c>
      <c r="D315" s="301">
        <v>2</v>
      </c>
      <c r="E315" s="301">
        <v>1</v>
      </c>
      <c r="F315" s="304"/>
      <c r="G315" s="310" t="s">
        <v>185</v>
      </c>
      <c r="H315" s="355">
        <v>282</v>
      </c>
      <c r="I315" s="318">
        <f>SUM(I316:I317)</f>
        <v>0</v>
      </c>
      <c r="J315" s="375">
        <f>SUM(J316:J317)</f>
        <v>0</v>
      </c>
      <c r="K315" s="319">
        <f>SUM(K316:K317)</f>
        <v>0</v>
      </c>
      <c r="L315" s="319">
        <f>SUM(L316:L317)</f>
        <v>0</v>
      </c>
    </row>
    <row r="316" spans="1:12" ht="25.5" hidden="1" customHeight="1">
      <c r="A316" s="312">
        <v>3</v>
      </c>
      <c r="B316" s="312">
        <v>3</v>
      </c>
      <c r="C316" s="308">
        <v>1</v>
      </c>
      <c r="D316" s="309">
        <v>2</v>
      </c>
      <c r="E316" s="309">
        <v>1</v>
      </c>
      <c r="F316" s="311">
        <v>1</v>
      </c>
      <c r="G316" s="310" t="s">
        <v>186</v>
      </c>
      <c r="H316" s="355">
        <v>283</v>
      </c>
      <c r="I316" s="315">
        <v>0</v>
      </c>
      <c r="J316" s="315">
        <v>0</v>
      </c>
      <c r="K316" s="315">
        <v>0</v>
      </c>
      <c r="L316" s="315">
        <v>0</v>
      </c>
    </row>
    <row r="317" spans="1:12" hidden="1">
      <c r="A317" s="320">
        <v>3</v>
      </c>
      <c r="B317" s="358">
        <v>3</v>
      </c>
      <c r="C317" s="329">
        <v>1</v>
      </c>
      <c r="D317" s="330">
        <v>2</v>
      </c>
      <c r="E317" s="330">
        <v>1</v>
      </c>
      <c r="F317" s="331">
        <v>2</v>
      </c>
      <c r="G317" s="332" t="s">
        <v>187</v>
      </c>
      <c r="H317" s="355">
        <v>284</v>
      </c>
      <c r="I317" s="315">
        <v>0</v>
      </c>
      <c r="J317" s="315">
        <v>0</v>
      </c>
      <c r="K317" s="315">
        <v>0</v>
      </c>
      <c r="L317" s="315">
        <v>0</v>
      </c>
    </row>
    <row r="318" spans="1:12" ht="25.5" hidden="1" customHeight="1">
      <c r="A318" s="308">
        <v>3</v>
      </c>
      <c r="B318" s="310">
        <v>3</v>
      </c>
      <c r="C318" s="308">
        <v>1</v>
      </c>
      <c r="D318" s="309">
        <v>3</v>
      </c>
      <c r="E318" s="309"/>
      <c r="F318" s="311"/>
      <c r="G318" s="310" t="s">
        <v>188</v>
      </c>
      <c r="H318" s="355">
        <v>285</v>
      </c>
      <c r="I318" s="297">
        <f>I319</f>
        <v>0</v>
      </c>
      <c r="J318" s="374">
        <f>J319</f>
        <v>0</v>
      </c>
      <c r="K318" s="298">
        <f>K319</f>
        <v>0</v>
      </c>
      <c r="L318" s="298">
        <f>L319</f>
        <v>0</v>
      </c>
    </row>
    <row r="319" spans="1:12" ht="25.5" hidden="1" customHeight="1">
      <c r="A319" s="308">
        <v>3</v>
      </c>
      <c r="B319" s="332">
        <v>3</v>
      </c>
      <c r="C319" s="329">
        <v>1</v>
      </c>
      <c r="D319" s="330">
        <v>3</v>
      </c>
      <c r="E319" s="330">
        <v>1</v>
      </c>
      <c r="F319" s="331"/>
      <c r="G319" s="310" t="s">
        <v>188</v>
      </c>
      <c r="H319" s="355">
        <v>286</v>
      </c>
      <c r="I319" s="298">
        <f>I320+I321</f>
        <v>0</v>
      </c>
      <c r="J319" s="298">
        <f>J320+J321</f>
        <v>0</v>
      </c>
      <c r="K319" s="298">
        <f>K320+K321</f>
        <v>0</v>
      </c>
      <c r="L319" s="298">
        <f>L320+L321</f>
        <v>0</v>
      </c>
    </row>
    <row r="320" spans="1:12" ht="25.5" hidden="1" customHeight="1">
      <c r="A320" s="308">
        <v>3</v>
      </c>
      <c r="B320" s="310">
        <v>3</v>
      </c>
      <c r="C320" s="308">
        <v>1</v>
      </c>
      <c r="D320" s="309">
        <v>3</v>
      </c>
      <c r="E320" s="309">
        <v>1</v>
      </c>
      <c r="F320" s="311">
        <v>1</v>
      </c>
      <c r="G320" s="310" t="s">
        <v>189</v>
      </c>
      <c r="H320" s="355">
        <v>287</v>
      </c>
      <c r="I320" s="363">
        <v>0</v>
      </c>
      <c r="J320" s="363">
        <v>0</v>
      </c>
      <c r="K320" s="363">
        <v>0</v>
      </c>
      <c r="L320" s="362">
        <v>0</v>
      </c>
    </row>
    <row r="321" spans="1:12" ht="25.5" hidden="1" customHeight="1">
      <c r="A321" s="308">
        <v>3</v>
      </c>
      <c r="B321" s="310">
        <v>3</v>
      </c>
      <c r="C321" s="308">
        <v>1</v>
      </c>
      <c r="D321" s="309">
        <v>3</v>
      </c>
      <c r="E321" s="309">
        <v>1</v>
      </c>
      <c r="F321" s="311">
        <v>2</v>
      </c>
      <c r="G321" s="310" t="s">
        <v>190</v>
      </c>
      <c r="H321" s="355">
        <v>288</v>
      </c>
      <c r="I321" s="315">
        <v>0</v>
      </c>
      <c r="J321" s="315">
        <v>0</v>
      </c>
      <c r="K321" s="315">
        <v>0</v>
      </c>
      <c r="L321" s="315">
        <v>0</v>
      </c>
    </row>
    <row r="322" spans="1:12" hidden="1">
      <c r="A322" s="308">
        <v>3</v>
      </c>
      <c r="B322" s="310">
        <v>3</v>
      </c>
      <c r="C322" s="308">
        <v>1</v>
      </c>
      <c r="D322" s="309">
        <v>4</v>
      </c>
      <c r="E322" s="309"/>
      <c r="F322" s="311"/>
      <c r="G322" s="310" t="s">
        <v>191</v>
      </c>
      <c r="H322" s="355">
        <v>289</v>
      </c>
      <c r="I322" s="297">
        <f>I323</f>
        <v>0</v>
      </c>
      <c r="J322" s="374">
        <f>J323</f>
        <v>0</v>
      </c>
      <c r="K322" s="298">
        <f>K323</f>
        <v>0</v>
      </c>
      <c r="L322" s="298">
        <f>L323</f>
        <v>0</v>
      </c>
    </row>
    <row r="323" spans="1:12" hidden="1">
      <c r="A323" s="312">
        <v>3</v>
      </c>
      <c r="B323" s="308">
        <v>3</v>
      </c>
      <c r="C323" s="309">
        <v>1</v>
      </c>
      <c r="D323" s="309">
        <v>4</v>
      </c>
      <c r="E323" s="309">
        <v>1</v>
      </c>
      <c r="F323" s="311"/>
      <c r="G323" s="310" t="s">
        <v>191</v>
      </c>
      <c r="H323" s="355">
        <v>290</v>
      </c>
      <c r="I323" s="297">
        <f>SUM(I324:I325)</f>
        <v>0</v>
      </c>
      <c r="J323" s="297">
        <f>SUM(J324:J325)</f>
        <v>0</v>
      </c>
      <c r="K323" s="297">
        <f>SUM(K324:K325)</f>
        <v>0</v>
      </c>
      <c r="L323" s="297">
        <f>SUM(L324:L325)</f>
        <v>0</v>
      </c>
    </row>
    <row r="324" spans="1:12" hidden="1">
      <c r="A324" s="312">
        <v>3</v>
      </c>
      <c r="B324" s="308">
        <v>3</v>
      </c>
      <c r="C324" s="309">
        <v>1</v>
      </c>
      <c r="D324" s="309">
        <v>4</v>
      </c>
      <c r="E324" s="309">
        <v>1</v>
      </c>
      <c r="F324" s="311">
        <v>1</v>
      </c>
      <c r="G324" s="310" t="s">
        <v>192</v>
      </c>
      <c r="H324" s="355">
        <v>291</v>
      </c>
      <c r="I324" s="314">
        <v>0</v>
      </c>
      <c r="J324" s="315">
        <v>0</v>
      </c>
      <c r="K324" s="315">
        <v>0</v>
      </c>
      <c r="L324" s="314">
        <v>0</v>
      </c>
    </row>
    <row r="325" spans="1:12" hidden="1">
      <c r="A325" s="308">
        <v>3</v>
      </c>
      <c r="B325" s="309">
        <v>3</v>
      </c>
      <c r="C325" s="309">
        <v>1</v>
      </c>
      <c r="D325" s="309">
        <v>4</v>
      </c>
      <c r="E325" s="309">
        <v>1</v>
      </c>
      <c r="F325" s="311">
        <v>2</v>
      </c>
      <c r="G325" s="310" t="s">
        <v>193</v>
      </c>
      <c r="H325" s="355">
        <v>292</v>
      </c>
      <c r="I325" s="315">
        <v>0</v>
      </c>
      <c r="J325" s="363">
        <v>0</v>
      </c>
      <c r="K325" s="363">
        <v>0</v>
      </c>
      <c r="L325" s="362">
        <v>0</v>
      </c>
    </row>
    <row r="326" spans="1:12" hidden="1">
      <c r="A326" s="308">
        <v>3</v>
      </c>
      <c r="B326" s="309">
        <v>3</v>
      </c>
      <c r="C326" s="309">
        <v>1</v>
      </c>
      <c r="D326" s="309">
        <v>5</v>
      </c>
      <c r="E326" s="309"/>
      <c r="F326" s="311"/>
      <c r="G326" s="310" t="s">
        <v>194</v>
      </c>
      <c r="H326" s="355">
        <v>293</v>
      </c>
      <c r="I326" s="319">
        <f t="shared" ref="I326:L327" si="28">I327</f>
        <v>0</v>
      </c>
      <c r="J326" s="374">
        <f t="shared" si="28"/>
        <v>0</v>
      </c>
      <c r="K326" s="298">
        <f t="shared" si="28"/>
        <v>0</v>
      </c>
      <c r="L326" s="298">
        <f t="shared" si="28"/>
        <v>0</v>
      </c>
    </row>
    <row r="327" spans="1:12" hidden="1">
      <c r="A327" s="303">
        <v>3</v>
      </c>
      <c r="B327" s="330">
        <v>3</v>
      </c>
      <c r="C327" s="330">
        <v>1</v>
      </c>
      <c r="D327" s="330">
        <v>5</v>
      </c>
      <c r="E327" s="330">
        <v>1</v>
      </c>
      <c r="F327" s="331"/>
      <c r="G327" s="310" t="s">
        <v>194</v>
      </c>
      <c r="H327" s="355">
        <v>294</v>
      </c>
      <c r="I327" s="298">
        <f t="shared" si="28"/>
        <v>0</v>
      </c>
      <c r="J327" s="375">
        <f t="shared" si="28"/>
        <v>0</v>
      </c>
      <c r="K327" s="319">
        <f t="shared" si="28"/>
        <v>0</v>
      </c>
      <c r="L327" s="319">
        <f t="shared" si="28"/>
        <v>0</v>
      </c>
    </row>
    <row r="328" spans="1:12" hidden="1">
      <c r="A328" s="308">
        <v>3</v>
      </c>
      <c r="B328" s="309">
        <v>3</v>
      </c>
      <c r="C328" s="309">
        <v>1</v>
      </c>
      <c r="D328" s="309">
        <v>5</v>
      </c>
      <c r="E328" s="309">
        <v>1</v>
      </c>
      <c r="F328" s="311">
        <v>1</v>
      </c>
      <c r="G328" s="310" t="s">
        <v>343</v>
      </c>
      <c r="H328" s="355">
        <v>295</v>
      </c>
      <c r="I328" s="315">
        <v>0</v>
      </c>
      <c r="J328" s="363">
        <v>0</v>
      </c>
      <c r="K328" s="363">
        <v>0</v>
      </c>
      <c r="L328" s="362">
        <v>0</v>
      </c>
    </row>
    <row r="329" spans="1:12" hidden="1">
      <c r="A329" s="308">
        <v>3</v>
      </c>
      <c r="B329" s="309">
        <v>3</v>
      </c>
      <c r="C329" s="309">
        <v>1</v>
      </c>
      <c r="D329" s="309">
        <v>6</v>
      </c>
      <c r="E329" s="309"/>
      <c r="F329" s="311"/>
      <c r="G329" s="310" t="s">
        <v>167</v>
      </c>
      <c r="H329" s="355">
        <v>296</v>
      </c>
      <c r="I329" s="298">
        <f t="shared" ref="I329:L330" si="29">I330</f>
        <v>0</v>
      </c>
      <c r="J329" s="374">
        <f t="shared" si="29"/>
        <v>0</v>
      </c>
      <c r="K329" s="298">
        <f t="shared" si="29"/>
        <v>0</v>
      </c>
      <c r="L329" s="298">
        <f t="shared" si="29"/>
        <v>0</v>
      </c>
    </row>
    <row r="330" spans="1:12" hidden="1">
      <c r="A330" s="308">
        <v>3</v>
      </c>
      <c r="B330" s="309">
        <v>3</v>
      </c>
      <c r="C330" s="309">
        <v>1</v>
      </c>
      <c r="D330" s="309">
        <v>6</v>
      </c>
      <c r="E330" s="309">
        <v>1</v>
      </c>
      <c r="F330" s="311"/>
      <c r="G330" s="310" t="s">
        <v>167</v>
      </c>
      <c r="H330" s="355">
        <v>297</v>
      </c>
      <c r="I330" s="297">
        <f t="shared" si="29"/>
        <v>0</v>
      </c>
      <c r="J330" s="374">
        <f t="shared" si="29"/>
        <v>0</v>
      </c>
      <c r="K330" s="298">
        <f t="shared" si="29"/>
        <v>0</v>
      </c>
      <c r="L330" s="298">
        <f t="shared" si="29"/>
        <v>0</v>
      </c>
    </row>
    <row r="331" spans="1:12" hidden="1">
      <c r="A331" s="308">
        <v>3</v>
      </c>
      <c r="B331" s="309">
        <v>3</v>
      </c>
      <c r="C331" s="309">
        <v>1</v>
      </c>
      <c r="D331" s="309">
        <v>6</v>
      </c>
      <c r="E331" s="309">
        <v>1</v>
      </c>
      <c r="F331" s="311">
        <v>1</v>
      </c>
      <c r="G331" s="310" t="s">
        <v>167</v>
      </c>
      <c r="H331" s="355">
        <v>298</v>
      </c>
      <c r="I331" s="363">
        <v>0</v>
      </c>
      <c r="J331" s="363">
        <v>0</v>
      </c>
      <c r="K331" s="363">
        <v>0</v>
      </c>
      <c r="L331" s="362">
        <v>0</v>
      </c>
    </row>
    <row r="332" spans="1:12" hidden="1">
      <c r="A332" s="308">
        <v>3</v>
      </c>
      <c r="B332" s="309">
        <v>3</v>
      </c>
      <c r="C332" s="309">
        <v>1</v>
      </c>
      <c r="D332" s="309">
        <v>7</v>
      </c>
      <c r="E332" s="309"/>
      <c r="F332" s="311"/>
      <c r="G332" s="310" t="s">
        <v>195</v>
      </c>
      <c r="H332" s="355">
        <v>299</v>
      </c>
      <c r="I332" s="297">
        <f>I333</f>
        <v>0</v>
      </c>
      <c r="J332" s="374">
        <f>J333</f>
        <v>0</v>
      </c>
      <c r="K332" s="298">
        <f>K333</f>
        <v>0</v>
      </c>
      <c r="L332" s="298">
        <f>L333</f>
        <v>0</v>
      </c>
    </row>
    <row r="333" spans="1:12" hidden="1">
      <c r="A333" s="308">
        <v>3</v>
      </c>
      <c r="B333" s="309">
        <v>3</v>
      </c>
      <c r="C333" s="309">
        <v>1</v>
      </c>
      <c r="D333" s="309">
        <v>7</v>
      </c>
      <c r="E333" s="309">
        <v>1</v>
      </c>
      <c r="F333" s="311"/>
      <c r="G333" s="310" t="s">
        <v>195</v>
      </c>
      <c r="H333" s="355">
        <v>300</v>
      </c>
      <c r="I333" s="297">
        <f>I334+I335</f>
        <v>0</v>
      </c>
      <c r="J333" s="297">
        <f>J334+J335</f>
        <v>0</v>
      </c>
      <c r="K333" s="297">
        <f>K334+K335</f>
        <v>0</v>
      </c>
      <c r="L333" s="297">
        <f>L334+L335</f>
        <v>0</v>
      </c>
    </row>
    <row r="334" spans="1:12" ht="25.5" hidden="1" customHeight="1">
      <c r="A334" s="308">
        <v>3</v>
      </c>
      <c r="B334" s="309">
        <v>3</v>
      </c>
      <c r="C334" s="309">
        <v>1</v>
      </c>
      <c r="D334" s="309">
        <v>7</v>
      </c>
      <c r="E334" s="309">
        <v>1</v>
      </c>
      <c r="F334" s="311">
        <v>1</v>
      </c>
      <c r="G334" s="310" t="s">
        <v>196</v>
      </c>
      <c r="H334" s="355">
        <v>301</v>
      </c>
      <c r="I334" s="363">
        <v>0</v>
      </c>
      <c r="J334" s="363">
        <v>0</v>
      </c>
      <c r="K334" s="363">
        <v>0</v>
      </c>
      <c r="L334" s="362">
        <v>0</v>
      </c>
    </row>
    <row r="335" spans="1:12" ht="25.5" hidden="1" customHeight="1">
      <c r="A335" s="308">
        <v>3</v>
      </c>
      <c r="B335" s="309">
        <v>3</v>
      </c>
      <c r="C335" s="309">
        <v>1</v>
      </c>
      <c r="D335" s="309">
        <v>7</v>
      </c>
      <c r="E335" s="309">
        <v>1</v>
      </c>
      <c r="F335" s="311">
        <v>2</v>
      </c>
      <c r="G335" s="310" t="s">
        <v>197</v>
      </c>
      <c r="H335" s="355">
        <v>302</v>
      </c>
      <c r="I335" s="315">
        <v>0</v>
      </c>
      <c r="J335" s="315">
        <v>0</v>
      </c>
      <c r="K335" s="315">
        <v>0</v>
      </c>
      <c r="L335" s="315">
        <v>0</v>
      </c>
    </row>
    <row r="336" spans="1:12" ht="38.25" hidden="1" customHeight="1">
      <c r="A336" s="308">
        <v>3</v>
      </c>
      <c r="B336" s="309">
        <v>3</v>
      </c>
      <c r="C336" s="309">
        <v>2</v>
      </c>
      <c r="D336" s="309"/>
      <c r="E336" s="309"/>
      <c r="F336" s="311"/>
      <c r="G336" s="310" t="s">
        <v>198</v>
      </c>
      <c r="H336" s="355">
        <v>303</v>
      </c>
      <c r="I336" s="297">
        <f>SUM(I337+I346+I350+I354+I358+I361+I364)</f>
        <v>0</v>
      </c>
      <c r="J336" s="374">
        <f>SUM(J337+J346+J350+J354+J358+J361+J364)</f>
        <v>0</v>
      </c>
      <c r="K336" s="298">
        <f>SUM(K337+K346+K350+K354+K358+K361+K364)</f>
        <v>0</v>
      </c>
      <c r="L336" s="298">
        <f>SUM(L337+L346+L350+L354+L358+L361+L364)</f>
        <v>0</v>
      </c>
    </row>
    <row r="337" spans="1:15" hidden="1">
      <c r="A337" s="308">
        <v>3</v>
      </c>
      <c r="B337" s="309">
        <v>3</v>
      </c>
      <c r="C337" s="309">
        <v>2</v>
      </c>
      <c r="D337" s="309">
        <v>1</v>
      </c>
      <c r="E337" s="309"/>
      <c r="F337" s="311"/>
      <c r="G337" s="310" t="s">
        <v>150</v>
      </c>
      <c r="H337" s="355">
        <v>304</v>
      </c>
      <c r="I337" s="297">
        <f>I338</f>
        <v>0</v>
      </c>
      <c r="J337" s="374">
        <f>J338</f>
        <v>0</v>
      </c>
      <c r="K337" s="298">
        <f>K338</f>
        <v>0</v>
      </c>
      <c r="L337" s="298">
        <f>L338</f>
        <v>0</v>
      </c>
    </row>
    <row r="338" spans="1:15" hidden="1">
      <c r="A338" s="312">
        <v>3</v>
      </c>
      <c r="B338" s="308">
        <v>3</v>
      </c>
      <c r="C338" s="309">
        <v>2</v>
      </c>
      <c r="D338" s="310">
        <v>1</v>
      </c>
      <c r="E338" s="308">
        <v>1</v>
      </c>
      <c r="F338" s="311"/>
      <c r="G338" s="310" t="s">
        <v>150</v>
      </c>
      <c r="H338" s="355">
        <v>305</v>
      </c>
      <c r="I338" s="297">
        <f>SUM(I339:I339)</f>
        <v>0</v>
      </c>
      <c r="J338" s="297">
        <f>SUM(J339:J339)</f>
        <v>0</v>
      </c>
      <c r="K338" s="297">
        <f>SUM(K339:K339)</f>
        <v>0</v>
      </c>
      <c r="L338" s="297">
        <f>SUM(L339:L339)</f>
        <v>0</v>
      </c>
      <c r="M338" s="376"/>
      <c r="N338" s="376"/>
      <c r="O338" s="376"/>
    </row>
    <row r="339" spans="1:15" hidden="1">
      <c r="A339" s="312">
        <v>3</v>
      </c>
      <c r="B339" s="308">
        <v>3</v>
      </c>
      <c r="C339" s="309">
        <v>2</v>
      </c>
      <c r="D339" s="310">
        <v>1</v>
      </c>
      <c r="E339" s="308">
        <v>1</v>
      </c>
      <c r="F339" s="311">
        <v>1</v>
      </c>
      <c r="G339" s="310" t="s">
        <v>151</v>
      </c>
      <c r="H339" s="355">
        <v>306</v>
      </c>
      <c r="I339" s="363">
        <v>0</v>
      </c>
      <c r="J339" s="363">
        <v>0</v>
      </c>
      <c r="K339" s="363">
        <v>0</v>
      </c>
      <c r="L339" s="362">
        <v>0</v>
      </c>
    </row>
    <row r="340" spans="1:15" hidden="1">
      <c r="A340" s="312">
        <v>3</v>
      </c>
      <c r="B340" s="308">
        <v>3</v>
      </c>
      <c r="C340" s="309">
        <v>2</v>
      </c>
      <c r="D340" s="310">
        <v>1</v>
      </c>
      <c r="E340" s="308">
        <v>2</v>
      </c>
      <c r="F340" s="311"/>
      <c r="G340" s="332" t="s">
        <v>172</v>
      </c>
      <c r="H340" s="355">
        <v>307</v>
      </c>
      <c r="I340" s="297">
        <f>SUM(I341:I342)</f>
        <v>0</v>
      </c>
      <c r="J340" s="297">
        <f>SUM(J341:J342)</f>
        <v>0</v>
      </c>
      <c r="K340" s="297">
        <f>SUM(K341:K342)</f>
        <v>0</v>
      </c>
      <c r="L340" s="297">
        <f>SUM(L341:L342)</f>
        <v>0</v>
      </c>
    </row>
    <row r="341" spans="1:15" hidden="1">
      <c r="A341" s="312">
        <v>3</v>
      </c>
      <c r="B341" s="308">
        <v>3</v>
      </c>
      <c r="C341" s="309">
        <v>2</v>
      </c>
      <c r="D341" s="310">
        <v>1</v>
      </c>
      <c r="E341" s="308">
        <v>2</v>
      </c>
      <c r="F341" s="311">
        <v>1</v>
      </c>
      <c r="G341" s="332" t="s">
        <v>153</v>
      </c>
      <c r="H341" s="355">
        <v>308</v>
      </c>
      <c r="I341" s="363">
        <v>0</v>
      </c>
      <c r="J341" s="363">
        <v>0</v>
      </c>
      <c r="K341" s="363">
        <v>0</v>
      </c>
      <c r="L341" s="362">
        <v>0</v>
      </c>
    </row>
    <row r="342" spans="1:15" hidden="1">
      <c r="A342" s="312">
        <v>3</v>
      </c>
      <c r="B342" s="308">
        <v>3</v>
      </c>
      <c r="C342" s="309">
        <v>2</v>
      </c>
      <c r="D342" s="310">
        <v>1</v>
      </c>
      <c r="E342" s="308">
        <v>2</v>
      </c>
      <c r="F342" s="311">
        <v>2</v>
      </c>
      <c r="G342" s="332" t="s">
        <v>154</v>
      </c>
      <c r="H342" s="355">
        <v>309</v>
      </c>
      <c r="I342" s="315">
        <v>0</v>
      </c>
      <c r="J342" s="315">
        <v>0</v>
      </c>
      <c r="K342" s="315">
        <v>0</v>
      </c>
      <c r="L342" s="315">
        <v>0</v>
      </c>
    </row>
    <row r="343" spans="1:15" hidden="1">
      <c r="A343" s="312">
        <v>3</v>
      </c>
      <c r="B343" s="308">
        <v>3</v>
      </c>
      <c r="C343" s="309">
        <v>2</v>
      </c>
      <c r="D343" s="310">
        <v>1</v>
      </c>
      <c r="E343" s="308">
        <v>3</v>
      </c>
      <c r="F343" s="311"/>
      <c r="G343" s="332" t="s">
        <v>155</v>
      </c>
      <c r="H343" s="355">
        <v>310</v>
      </c>
      <c r="I343" s="297">
        <f>SUM(I344:I345)</f>
        <v>0</v>
      </c>
      <c r="J343" s="297">
        <f>SUM(J344:J345)</f>
        <v>0</v>
      </c>
      <c r="K343" s="297">
        <f>SUM(K344:K345)</f>
        <v>0</v>
      </c>
      <c r="L343" s="297">
        <f>SUM(L344:L345)</f>
        <v>0</v>
      </c>
    </row>
    <row r="344" spans="1:15" hidden="1">
      <c r="A344" s="312">
        <v>3</v>
      </c>
      <c r="B344" s="308">
        <v>3</v>
      </c>
      <c r="C344" s="309">
        <v>2</v>
      </c>
      <c r="D344" s="310">
        <v>1</v>
      </c>
      <c r="E344" s="308">
        <v>3</v>
      </c>
      <c r="F344" s="311">
        <v>1</v>
      </c>
      <c r="G344" s="332" t="s">
        <v>156</v>
      </c>
      <c r="H344" s="355">
        <v>311</v>
      </c>
      <c r="I344" s="315">
        <v>0</v>
      </c>
      <c r="J344" s="315">
        <v>0</v>
      </c>
      <c r="K344" s="315">
        <v>0</v>
      </c>
      <c r="L344" s="315">
        <v>0</v>
      </c>
    </row>
    <row r="345" spans="1:15" hidden="1">
      <c r="A345" s="312">
        <v>3</v>
      </c>
      <c r="B345" s="308">
        <v>3</v>
      </c>
      <c r="C345" s="309">
        <v>2</v>
      </c>
      <c r="D345" s="310">
        <v>1</v>
      </c>
      <c r="E345" s="308">
        <v>3</v>
      </c>
      <c r="F345" s="311">
        <v>2</v>
      </c>
      <c r="G345" s="332" t="s">
        <v>173</v>
      </c>
      <c r="H345" s="355">
        <v>312</v>
      </c>
      <c r="I345" s="333">
        <v>0</v>
      </c>
      <c r="J345" s="377">
        <v>0</v>
      </c>
      <c r="K345" s="333">
        <v>0</v>
      </c>
      <c r="L345" s="333">
        <v>0</v>
      </c>
    </row>
    <row r="346" spans="1:15" hidden="1">
      <c r="A346" s="320">
        <v>3</v>
      </c>
      <c r="B346" s="320">
        <v>3</v>
      </c>
      <c r="C346" s="329">
        <v>2</v>
      </c>
      <c r="D346" s="332">
        <v>2</v>
      </c>
      <c r="E346" s="329"/>
      <c r="F346" s="331"/>
      <c r="G346" s="332" t="s">
        <v>185</v>
      </c>
      <c r="H346" s="355">
        <v>313</v>
      </c>
      <c r="I346" s="325">
        <f>I347</f>
        <v>0</v>
      </c>
      <c r="J346" s="378">
        <f>J347</f>
        <v>0</v>
      </c>
      <c r="K346" s="326">
        <f>K347</f>
        <v>0</v>
      </c>
      <c r="L346" s="326">
        <f>L347</f>
        <v>0</v>
      </c>
    </row>
    <row r="347" spans="1:15" hidden="1">
      <c r="A347" s="312">
        <v>3</v>
      </c>
      <c r="B347" s="312">
        <v>3</v>
      </c>
      <c r="C347" s="308">
        <v>2</v>
      </c>
      <c r="D347" s="310">
        <v>2</v>
      </c>
      <c r="E347" s="308">
        <v>1</v>
      </c>
      <c r="F347" s="311"/>
      <c r="G347" s="332" t="s">
        <v>185</v>
      </c>
      <c r="H347" s="355">
        <v>314</v>
      </c>
      <c r="I347" s="297">
        <f>SUM(I348:I349)</f>
        <v>0</v>
      </c>
      <c r="J347" s="338">
        <f>SUM(J348:J349)</f>
        <v>0</v>
      </c>
      <c r="K347" s="298">
        <f>SUM(K348:K349)</f>
        <v>0</v>
      </c>
      <c r="L347" s="298">
        <f>SUM(L348:L349)</f>
        <v>0</v>
      </c>
    </row>
    <row r="348" spans="1:15" ht="25.5" hidden="1" customHeight="1">
      <c r="A348" s="312">
        <v>3</v>
      </c>
      <c r="B348" s="312">
        <v>3</v>
      </c>
      <c r="C348" s="308">
        <v>2</v>
      </c>
      <c r="D348" s="310">
        <v>2</v>
      </c>
      <c r="E348" s="312">
        <v>1</v>
      </c>
      <c r="F348" s="343">
        <v>1</v>
      </c>
      <c r="G348" s="310" t="s">
        <v>186</v>
      </c>
      <c r="H348" s="355">
        <v>315</v>
      </c>
      <c r="I348" s="315">
        <v>0</v>
      </c>
      <c r="J348" s="315">
        <v>0</v>
      </c>
      <c r="K348" s="315">
        <v>0</v>
      </c>
      <c r="L348" s="315">
        <v>0</v>
      </c>
    </row>
    <row r="349" spans="1:15" hidden="1">
      <c r="A349" s="320">
        <v>3</v>
      </c>
      <c r="B349" s="320">
        <v>3</v>
      </c>
      <c r="C349" s="321">
        <v>2</v>
      </c>
      <c r="D349" s="322">
        <v>2</v>
      </c>
      <c r="E349" s="323">
        <v>1</v>
      </c>
      <c r="F349" s="352">
        <v>2</v>
      </c>
      <c r="G349" s="323" t="s">
        <v>187</v>
      </c>
      <c r="H349" s="355">
        <v>316</v>
      </c>
      <c r="I349" s="315">
        <v>0</v>
      </c>
      <c r="J349" s="315">
        <v>0</v>
      </c>
      <c r="K349" s="315">
        <v>0</v>
      </c>
      <c r="L349" s="315">
        <v>0</v>
      </c>
    </row>
    <row r="350" spans="1:15" ht="25.5" hidden="1" customHeight="1">
      <c r="A350" s="312">
        <v>3</v>
      </c>
      <c r="B350" s="312">
        <v>3</v>
      </c>
      <c r="C350" s="308">
        <v>2</v>
      </c>
      <c r="D350" s="309">
        <v>3</v>
      </c>
      <c r="E350" s="310"/>
      <c r="F350" s="343"/>
      <c r="G350" s="310" t="s">
        <v>188</v>
      </c>
      <c r="H350" s="355">
        <v>317</v>
      </c>
      <c r="I350" s="297">
        <f>I351</f>
        <v>0</v>
      </c>
      <c r="J350" s="338">
        <f>J351</f>
        <v>0</v>
      </c>
      <c r="K350" s="298">
        <f>K351</f>
        <v>0</v>
      </c>
      <c r="L350" s="298">
        <f>L351</f>
        <v>0</v>
      </c>
    </row>
    <row r="351" spans="1:15" ht="25.5" hidden="1" customHeight="1">
      <c r="A351" s="312">
        <v>3</v>
      </c>
      <c r="B351" s="312">
        <v>3</v>
      </c>
      <c r="C351" s="308">
        <v>2</v>
      </c>
      <c r="D351" s="309">
        <v>3</v>
      </c>
      <c r="E351" s="310">
        <v>1</v>
      </c>
      <c r="F351" s="343"/>
      <c r="G351" s="310" t="s">
        <v>188</v>
      </c>
      <c r="H351" s="355">
        <v>318</v>
      </c>
      <c r="I351" s="297">
        <f>I352+I353</f>
        <v>0</v>
      </c>
      <c r="J351" s="297">
        <f>J352+J353</f>
        <v>0</v>
      </c>
      <c r="K351" s="297">
        <f>K352+K353</f>
        <v>0</v>
      </c>
      <c r="L351" s="297">
        <f>L352+L353</f>
        <v>0</v>
      </c>
    </row>
    <row r="352" spans="1:15" ht="25.5" hidden="1" customHeight="1">
      <c r="A352" s="312">
        <v>3</v>
      </c>
      <c r="B352" s="312">
        <v>3</v>
      </c>
      <c r="C352" s="308">
        <v>2</v>
      </c>
      <c r="D352" s="309">
        <v>3</v>
      </c>
      <c r="E352" s="310">
        <v>1</v>
      </c>
      <c r="F352" s="343">
        <v>1</v>
      </c>
      <c r="G352" s="310" t="s">
        <v>189</v>
      </c>
      <c r="H352" s="355">
        <v>319</v>
      </c>
      <c r="I352" s="363">
        <v>0</v>
      </c>
      <c r="J352" s="363">
        <v>0</v>
      </c>
      <c r="K352" s="363">
        <v>0</v>
      </c>
      <c r="L352" s="362">
        <v>0</v>
      </c>
    </row>
    <row r="353" spans="1:12" ht="25.5" hidden="1" customHeight="1">
      <c r="A353" s="312">
        <v>3</v>
      </c>
      <c r="B353" s="312">
        <v>3</v>
      </c>
      <c r="C353" s="308">
        <v>2</v>
      </c>
      <c r="D353" s="309">
        <v>3</v>
      </c>
      <c r="E353" s="310">
        <v>1</v>
      </c>
      <c r="F353" s="343">
        <v>2</v>
      </c>
      <c r="G353" s="310" t="s">
        <v>190</v>
      </c>
      <c r="H353" s="355">
        <v>320</v>
      </c>
      <c r="I353" s="315">
        <v>0</v>
      </c>
      <c r="J353" s="315">
        <v>0</v>
      </c>
      <c r="K353" s="315">
        <v>0</v>
      </c>
      <c r="L353" s="315">
        <v>0</v>
      </c>
    </row>
    <row r="354" spans="1:12" hidden="1">
      <c r="A354" s="312">
        <v>3</v>
      </c>
      <c r="B354" s="312">
        <v>3</v>
      </c>
      <c r="C354" s="308">
        <v>2</v>
      </c>
      <c r="D354" s="309">
        <v>4</v>
      </c>
      <c r="E354" s="309"/>
      <c r="F354" s="311"/>
      <c r="G354" s="310" t="s">
        <v>191</v>
      </c>
      <c r="H354" s="355">
        <v>321</v>
      </c>
      <c r="I354" s="297">
        <f>I355</f>
        <v>0</v>
      </c>
      <c r="J354" s="338">
        <f>J355</f>
        <v>0</v>
      </c>
      <c r="K354" s="298">
        <f>K355</f>
        <v>0</v>
      </c>
      <c r="L354" s="298">
        <f>L355</f>
        <v>0</v>
      </c>
    </row>
    <row r="355" spans="1:12" hidden="1">
      <c r="A355" s="328">
        <v>3</v>
      </c>
      <c r="B355" s="328">
        <v>3</v>
      </c>
      <c r="C355" s="303">
        <v>2</v>
      </c>
      <c r="D355" s="301">
        <v>4</v>
      </c>
      <c r="E355" s="301">
        <v>1</v>
      </c>
      <c r="F355" s="304"/>
      <c r="G355" s="310" t="s">
        <v>191</v>
      </c>
      <c r="H355" s="355">
        <v>322</v>
      </c>
      <c r="I355" s="318">
        <f>SUM(I356:I357)</f>
        <v>0</v>
      </c>
      <c r="J355" s="340">
        <f>SUM(J356:J357)</f>
        <v>0</v>
      </c>
      <c r="K355" s="319">
        <f>SUM(K356:K357)</f>
        <v>0</v>
      </c>
      <c r="L355" s="319">
        <f>SUM(L356:L357)</f>
        <v>0</v>
      </c>
    </row>
    <row r="356" spans="1:12" hidden="1">
      <c r="A356" s="312">
        <v>3</v>
      </c>
      <c r="B356" s="312">
        <v>3</v>
      </c>
      <c r="C356" s="308">
        <v>2</v>
      </c>
      <c r="D356" s="309">
        <v>4</v>
      </c>
      <c r="E356" s="309">
        <v>1</v>
      </c>
      <c r="F356" s="311">
        <v>1</v>
      </c>
      <c r="G356" s="310" t="s">
        <v>192</v>
      </c>
      <c r="H356" s="355">
        <v>323</v>
      </c>
      <c r="I356" s="315">
        <v>0</v>
      </c>
      <c r="J356" s="315">
        <v>0</v>
      </c>
      <c r="K356" s="315">
        <v>0</v>
      </c>
      <c r="L356" s="315">
        <v>0</v>
      </c>
    </row>
    <row r="357" spans="1:12" hidden="1">
      <c r="A357" s="312">
        <v>3</v>
      </c>
      <c r="B357" s="312">
        <v>3</v>
      </c>
      <c r="C357" s="308">
        <v>2</v>
      </c>
      <c r="D357" s="309">
        <v>4</v>
      </c>
      <c r="E357" s="309">
        <v>1</v>
      </c>
      <c r="F357" s="311">
        <v>2</v>
      </c>
      <c r="G357" s="310" t="s">
        <v>199</v>
      </c>
      <c r="H357" s="355">
        <v>324</v>
      </c>
      <c r="I357" s="315">
        <v>0</v>
      </c>
      <c r="J357" s="315">
        <v>0</v>
      </c>
      <c r="K357" s="315">
        <v>0</v>
      </c>
      <c r="L357" s="315">
        <v>0</v>
      </c>
    </row>
    <row r="358" spans="1:12" hidden="1">
      <c r="A358" s="312">
        <v>3</v>
      </c>
      <c r="B358" s="312">
        <v>3</v>
      </c>
      <c r="C358" s="308">
        <v>2</v>
      </c>
      <c r="D358" s="309">
        <v>5</v>
      </c>
      <c r="E358" s="309"/>
      <c r="F358" s="311"/>
      <c r="G358" s="310" t="s">
        <v>194</v>
      </c>
      <c r="H358" s="355">
        <v>325</v>
      </c>
      <c r="I358" s="297">
        <f t="shared" ref="I358:L359" si="30">I359</f>
        <v>0</v>
      </c>
      <c r="J358" s="338">
        <f t="shared" si="30"/>
        <v>0</v>
      </c>
      <c r="K358" s="298">
        <f t="shared" si="30"/>
        <v>0</v>
      </c>
      <c r="L358" s="298">
        <f t="shared" si="30"/>
        <v>0</v>
      </c>
    </row>
    <row r="359" spans="1:12" hidden="1">
      <c r="A359" s="328">
        <v>3</v>
      </c>
      <c r="B359" s="328">
        <v>3</v>
      </c>
      <c r="C359" s="303">
        <v>2</v>
      </c>
      <c r="D359" s="301">
        <v>5</v>
      </c>
      <c r="E359" s="301">
        <v>1</v>
      </c>
      <c r="F359" s="304"/>
      <c r="G359" s="310" t="s">
        <v>194</v>
      </c>
      <c r="H359" s="355">
        <v>326</v>
      </c>
      <c r="I359" s="318">
        <f t="shared" si="30"/>
        <v>0</v>
      </c>
      <c r="J359" s="340">
        <f t="shared" si="30"/>
        <v>0</v>
      </c>
      <c r="K359" s="319">
        <f t="shared" si="30"/>
        <v>0</v>
      </c>
      <c r="L359" s="319">
        <f t="shared" si="30"/>
        <v>0</v>
      </c>
    </row>
    <row r="360" spans="1:12" hidden="1">
      <c r="A360" s="312">
        <v>3</v>
      </c>
      <c r="B360" s="312">
        <v>3</v>
      </c>
      <c r="C360" s="308">
        <v>2</v>
      </c>
      <c r="D360" s="309">
        <v>5</v>
      </c>
      <c r="E360" s="309">
        <v>1</v>
      </c>
      <c r="F360" s="311">
        <v>1</v>
      </c>
      <c r="G360" s="310" t="s">
        <v>194</v>
      </c>
      <c r="H360" s="355">
        <v>327</v>
      </c>
      <c r="I360" s="363">
        <v>0</v>
      </c>
      <c r="J360" s="363">
        <v>0</v>
      </c>
      <c r="K360" s="363">
        <v>0</v>
      </c>
      <c r="L360" s="362">
        <v>0</v>
      </c>
    </row>
    <row r="361" spans="1:12" hidden="1">
      <c r="A361" s="312">
        <v>3</v>
      </c>
      <c r="B361" s="312">
        <v>3</v>
      </c>
      <c r="C361" s="308">
        <v>2</v>
      </c>
      <c r="D361" s="309">
        <v>6</v>
      </c>
      <c r="E361" s="309"/>
      <c r="F361" s="311"/>
      <c r="G361" s="310" t="s">
        <v>167</v>
      </c>
      <c r="H361" s="355">
        <v>328</v>
      </c>
      <c r="I361" s="297">
        <f t="shared" ref="I361:L362" si="31">I362</f>
        <v>0</v>
      </c>
      <c r="J361" s="338">
        <f t="shared" si="31"/>
        <v>0</v>
      </c>
      <c r="K361" s="298">
        <f t="shared" si="31"/>
        <v>0</v>
      </c>
      <c r="L361" s="298">
        <f t="shared" si="31"/>
        <v>0</v>
      </c>
    </row>
    <row r="362" spans="1:12" hidden="1">
      <c r="A362" s="312">
        <v>3</v>
      </c>
      <c r="B362" s="312">
        <v>3</v>
      </c>
      <c r="C362" s="308">
        <v>2</v>
      </c>
      <c r="D362" s="309">
        <v>6</v>
      </c>
      <c r="E362" s="309">
        <v>1</v>
      </c>
      <c r="F362" s="311"/>
      <c r="G362" s="310" t="s">
        <v>167</v>
      </c>
      <c r="H362" s="355">
        <v>329</v>
      </c>
      <c r="I362" s="297">
        <f t="shared" si="31"/>
        <v>0</v>
      </c>
      <c r="J362" s="338">
        <f t="shared" si="31"/>
        <v>0</v>
      </c>
      <c r="K362" s="298">
        <f t="shared" si="31"/>
        <v>0</v>
      </c>
      <c r="L362" s="298">
        <f t="shared" si="31"/>
        <v>0</v>
      </c>
    </row>
    <row r="363" spans="1:12" hidden="1">
      <c r="A363" s="320">
        <v>3</v>
      </c>
      <c r="B363" s="320">
        <v>3</v>
      </c>
      <c r="C363" s="321">
        <v>2</v>
      </c>
      <c r="D363" s="322">
        <v>6</v>
      </c>
      <c r="E363" s="322">
        <v>1</v>
      </c>
      <c r="F363" s="324">
        <v>1</v>
      </c>
      <c r="G363" s="323" t="s">
        <v>167</v>
      </c>
      <c r="H363" s="355">
        <v>330</v>
      </c>
      <c r="I363" s="363">
        <v>0</v>
      </c>
      <c r="J363" s="363">
        <v>0</v>
      </c>
      <c r="K363" s="363">
        <v>0</v>
      </c>
      <c r="L363" s="362">
        <v>0</v>
      </c>
    </row>
    <row r="364" spans="1:12" hidden="1">
      <c r="A364" s="312">
        <v>3</v>
      </c>
      <c r="B364" s="312">
        <v>3</v>
      </c>
      <c r="C364" s="308">
        <v>2</v>
      </c>
      <c r="D364" s="309">
        <v>7</v>
      </c>
      <c r="E364" s="309"/>
      <c r="F364" s="311"/>
      <c r="G364" s="310" t="s">
        <v>195</v>
      </c>
      <c r="H364" s="355">
        <v>331</v>
      </c>
      <c r="I364" s="297">
        <f>I365</f>
        <v>0</v>
      </c>
      <c r="J364" s="338">
        <f>J365</f>
        <v>0</v>
      </c>
      <c r="K364" s="298">
        <f>K365</f>
        <v>0</v>
      </c>
      <c r="L364" s="298">
        <f>L365</f>
        <v>0</v>
      </c>
    </row>
    <row r="365" spans="1:12" hidden="1">
      <c r="A365" s="320">
        <v>3</v>
      </c>
      <c r="B365" s="320">
        <v>3</v>
      </c>
      <c r="C365" s="321">
        <v>2</v>
      </c>
      <c r="D365" s="322">
        <v>7</v>
      </c>
      <c r="E365" s="322">
        <v>1</v>
      </c>
      <c r="F365" s="324"/>
      <c r="G365" s="310" t="s">
        <v>195</v>
      </c>
      <c r="H365" s="355">
        <v>332</v>
      </c>
      <c r="I365" s="297">
        <f>SUM(I366:I367)</f>
        <v>0</v>
      </c>
      <c r="J365" s="297">
        <f>SUM(J366:J367)</f>
        <v>0</v>
      </c>
      <c r="K365" s="297">
        <f>SUM(K366:K367)</f>
        <v>0</v>
      </c>
      <c r="L365" s="297">
        <f>SUM(L366:L367)</f>
        <v>0</v>
      </c>
    </row>
    <row r="366" spans="1:12" ht="25.5" hidden="1" customHeight="1">
      <c r="A366" s="312">
        <v>3</v>
      </c>
      <c r="B366" s="312">
        <v>3</v>
      </c>
      <c r="C366" s="308">
        <v>2</v>
      </c>
      <c r="D366" s="309">
        <v>7</v>
      </c>
      <c r="E366" s="309">
        <v>1</v>
      </c>
      <c r="F366" s="311">
        <v>1</v>
      </c>
      <c r="G366" s="310" t="s">
        <v>196</v>
      </c>
      <c r="H366" s="355">
        <v>333</v>
      </c>
      <c r="I366" s="363">
        <v>0</v>
      </c>
      <c r="J366" s="363">
        <v>0</v>
      </c>
      <c r="K366" s="363">
        <v>0</v>
      </c>
      <c r="L366" s="362">
        <v>0</v>
      </c>
    </row>
    <row r="367" spans="1:12" ht="25.5" hidden="1" customHeight="1">
      <c r="A367" s="312">
        <v>3</v>
      </c>
      <c r="B367" s="312">
        <v>3</v>
      </c>
      <c r="C367" s="308">
        <v>2</v>
      </c>
      <c r="D367" s="309">
        <v>7</v>
      </c>
      <c r="E367" s="309">
        <v>1</v>
      </c>
      <c r="F367" s="311">
        <v>2</v>
      </c>
      <c r="G367" s="310" t="s">
        <v>197</v>
      </c>
      <c r="H367" s="355">
        <v>334</v>
      </c>
      <c r="I367" s="315">
        <v>0</v>
      </c>
      <c r="J367" s="315">
        <v>0</v>
      </c>
      <c r="K367" s="315">
        <v>0</v>
      </c>
      <c r="L367" s="315">
        <v>0</v>
      </c>
    </row>
    <row r="368" spans="1:12">
      <c r="A368" s="277"/>
      <c r="B368" s="277"/>
      <c r="C368" s="278"/>
      <c r="D368" s="379"/>
      <c r="E368" s="380"/>
      <c r="F368" s="381"/>
      <c r="G368" s="382" t="s">
        <v>344</v>
      </c>
      <c r="H368" s="355">
        <v>335</v>
      </c>
      <c r="I368" s="349">
        <f>SUM(I34+I184)</f>
        <v>58280</v>
      </c>
      <c r="J368" s="349">
        <f>SUM(J34+J184)</f>
        <v>41950</v>
      </c>
      <c r="K368" s="349">
        <f>SUM(K34+K184)</f>
        <v>41950</v>
      </c>
      <c r="L368" s="349">
        <f>SUM(L34+L184)</f>
        <v>41950</v>
      </c>
    </row>
    <row r="369" spans="1:12">
      <c r="G369" s="299"/>
      <c r="H369" s="288"/>
      <c r="I369" s="383"/>
      <c r="J369" s="384"/>
      <c r="K369" s="384"/>
      <c r="L369" s="384"/>
    </row>
    <row r="370" spans="1:12">
      <c r="D370" s="623" t="s">
        <v>200</v>
      </c>
      <c r="E370" s="623"/>
      <c r="F370" s="623"/>
      <c r="G370" s="623"/>
      <c r="H370" s="392"/>
      <c r="I370" s="386"/>
      <c r="J370" s="384"/>
      <c r="K370" s="623" t="s">
        <v>358</v>
      </c>
      <c r="L370" s="623"/>
    </row>
    <row r="371" spans="1:12" ht="18.75" customHeight="1">
      <c r="A371" s="387"/>
      <c r="B371" s="387"/>
      <c r="C371" s="387"/>
      <c r="D371" s="624" t="s">
        <v>201</v>
      </c>
      <c r="E371" s="624"/>
      <c r="F371" s="624"/>
      <c r="G371" s="624"/>
      <c r="I371" s="397" t="s">
        <v>202</v>
      </c>
      <c r="K371" s="622" t="s">
        <v>203</v>
      </c>
      <c r="L371" s="622"/>
    </row>
    <row r="372" spans="1:12" ht="15.75" customHeight="1">
      <c r="I372" s="390"/>
      <c r="K372" s="390"/>
      <c r="L372" s="390"/>
    </row>
    <row r="373" spans="1:12" ht="36" customHeight="1">
      <c r="D373" s="587" t="s">
        <v>449</v>
      </c>
      <c r="E373" s="625"/>
      <c r="F373" s="625"/>
      <c r="G373" s="625"/>
      <c r="I373" s="390"/>
      <c r="K373" s="623" t="s">
        <v>377</v>
      </c>
      <c r="L373" s="623"/>
    </row>
    <row r="374" spans="1:12" ht="25.5" customHeight="1">
      <c r="D374" s="574" t="s">
        <v>440</v>
      </c>
      <c r="E374" s="575"/>
      <c r="F374" s="575"/>
      <c r="G374" s="575"/>
      <c r="H374" s="394"/>
      <c r="I374" s="391" t="s">
        <v>202</v>
      </c>
      <c r="K374" s="622" t="s">
        <v>203</v>
      </c>
      <c r="L374" s="622"/>
    </row>
    <row r="376" spans="1:12">
      <c r="D376" s="84" t="s">
        <v>430</v>
      </c>
      <c r="E376" s="84"/>
      <c r="F376" s="462"/>
      <c r="G376" s="84"/>
    </row>
  </sheetData>
  <mergeCells count="31">
    <mergeCell ref="D374:G374"/>
    <mergeCell ref="K374:L374"/>
    <mergeCell ref="D370:G370"/>
    <mergeCell ref="K370:L370"/>
    <mergeCell ref="D371:G371"/>
    <mergeCell ref="K371:L371"/>
    <mergeCell ref="D373:G373"/>
    <mergeCell ref="K373:L373"/>
    <mergeCell ref="A7:L7"/>
    <mergeCell ref="A9:L9"/>
    <mergeCell ref="G15:K15"/>
    <mergeCell ref="A10:L10"/>
    <mergeCell ref="G12:K12"/>
    <mergeCell ref="A13:L13"/>
    <mergeCell ref="G14:K14"/>
    <mergeCell ref="B16:L16"/>
    <mergeCell ref="K31:K32"/>
    <mergeCell ref="L31:L32"/>
    <mergeCell ref="A33:F33"/>
    <mergeCell ref="A26:I26"/>
    <mergeCell ref="A27:I27"/>
    <mergeCell ref="G29:H29"/>
    <mergeCell ref="A30:I30"/>
    <mergeCell ref="A31:F32"/>
    <mergeCell ref="G31:G32"/>
    <mergeCell ref="H31:H32"/>
    <mergeCell ref="I31:J31"/>
    <mergeCell ref="G18:K18"/>
    <mergeCell ref="G19:K19"/>
    <mergeCell ref="E21:K21"/>
    <mergeCell ref="A22:L22"/>
  </mergeCells>
  <pageMargins left="0.7" right="0.7" top="0.75" bottom="0.75" header="0.3" footer="0.3"/>
  <pageSetup paperSize="9" scale="82" orientation="portrait" horizontalDpi="360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3"/>
  <sheetViews>
    <sheetView topLeftCell="A25" workbookViewId="0">
      <selection activeCell="A53" sqref="A53:E53"/>
    </sheetView>
  </sheetViews>
  <sheetFormatPr defaultColWidth="9.140625" defaultRowHeight="15"/>
  <cols>
    <col min="1" max="1" width="9.28515625" style="1" customWidth="1"/>
    <col min="2" max="2" width="35.85546875" style="1" customWidth="1"/>
    <col min="3" max="3" width="8.42578125" style="1" customWidth="1"/>
    <col min="4" max="4" width="10.42578125" style="1" customWidth="1"/>
    <col min="5" max="5" width="7.7109375" style="1" customWidth="1"/>
    <col min="6" max="6" width="6.5703125" style="1" customWidth="1"/>
    <col min="7" max="7" width="7.85546875" style="1" customWidth="1"/>
    <col min="8" max="8" width="8.28515625" style="1" customWidth="1"/>
    <col min="9" max="16384" width="9.140625" style="1"/>
  </cols>
  <sheetData>
    <row r="1" spans="1:10">
      <c r="E1" s="664" t="s">
        <v>243</v>
      </c>
      <c r="F1" s="664"/>
      <c r="G1" s="664"/>
      <c r="H1" s="664"/>
    </row>
    <row r="2" spans="1:10">
      <c r="A2" s="31"/>
      <c r="E2" s="664" t="s">
        <v>210</v>
      </c>
      <c r="F2" s="664"/>
      <c r="G2" s="664"/>
      <c r="H2" s="664"/>
    </row>
    <row r="3" spans="1:10">
      <c r="E3" s="664" t="s">
        <v>211</v>
      </c>
      <c r="F3" s="664"/>
      <c r="G3" s="664"/>
      <c r="H3" s="664"/>
    </row>
    <row r="4" spans="1:10">
      <c r="E4" s="664" t="s">
        <v>244</v>
      </c>
      <c r="F4" s="664"/>
      <c r="G4" s="664"/>
      <c r="H4" s="664"/>
    </row>
    <row r="5" spans="1:10">
      <c r="E5" s="664" t="s">
        <v>245</v>
      </c>
      <c r="F5" s="664"/>
      <c r="G5" s="664"/>
      <c r="H5" s="664"/>
    </row>
    <row r="6" spans="1:10">
      <c r="F6" s="220"/>
      <c r="G6" s="220"/>
      <c r="H6" s="220"/>
    </row>
    <row r="7" spans="1:10">
      <c r="B7" s="22" t="s">
        <v>363</v>
      </c>
    </row>
    <row r="8" spans="1:10">
      <c r="A8" s="662" t="s">
        <v>213</v>
      </c>
      <c r="B8" s="663"/>
      <c r="C8" s="662"/>
      <c r="D8" s="662"/>
      <c r="E8" s="32"/>
      <c r="F8" s="32"/>
      <c r="G8" s="32"/>
      <c r="H8" s="32"/>
    </row>
    <row r="10" spans="1:10" ht="15" customHeight="1">
      <c r="A10" s="650" t="s">
        <v>447</v>
      </c>
      <c r="B10" s="650"/>
      <c r="C10" s="650"/>
      <c r="D10" s="650"/>
      <c r="E10" s="650"/>
      <c r="F10" s="650"/>
      <c r="G10" s="650"/>
      <c r="H10" s="650"/>
    </row>
    <row r="11" spans="1:10">
      <c r="B11" s="31"/>
      <c r="C11" s="31"/>
      <c r="D11" s="31"/>
      <c r="E11" s="31"/>
      <c r="F11" s="31"/>
      <c r="G11" s="31"/>
      <c r="H11" s="31"/>
    </row>
    <row r="12" spans="1:10">
      <c r="F12" s="651" t="s">
        <v>448</v>
      </c>
      <c r="G12" s="651"/>
      <c r="H12" s="651"/>
      <c r="J12" s="33"/>
    </row>
    <row r="13" spans="1:10">
      <c r="C13" s="652"/>
      <c r="D13" s="652"/>
      <c r="E13" s="652"/>
      <c r="F13" s="31"/>
      <c r="G13" s="653" t="s">
        <v>246</v>
      </c>
      <c r="H13" s="653"/>
    </row>
    <row r="14" spans="1:10" ht="12.75" customHeight="1">
      <c r="A14" s="654" t="s">
        <v>22</v>
      </c>
      <c r="B14" s="654" t="s">
        <v>23</v>
      </c>
      <c r="C14" s="657" t="s">
        <v>247</v>
      </c>
      <c r="D14" s="660" t="s">
        <v>248</v>
      </c>
      <c r="E14" s="660"/>
      <c r="F14" s="660"/>
      <c r="G14" s="660"/>
      <c r="H14" s="660"/>
    </row>
    <row r="15" spans="1:10" ht="12.75" customHeight="1">
      <c r="A15" s="655"/>
      <c r="B15" s="655"/>
      <c r="C15" s="658"/>
      <c r="D15" s="661" t="s">
        <v>249</v>
      </c>
      <c r="E15" s="661" t="s">
        <v>250</v>
      </c>
      <c r="F15" s="661" t="s">
        <v>251</v>
      </c>
      <c r="G15" s="661" t="s">
        <v>252</v>
      </c>
      <c r="H15" s="661" t="s">
        <v>253</v>
      </c>
    </row>
    <row r="16" spans="1:10">
      <c r="A16" s="655"/>
      <c r="B16" s="655"/>
      <c r="C16" s="658"/>
      <c r="D16" s="661"/>
      <c r="E16" s="661"/>
      <c r="F16" s="661"/>
      <c r="G16" s="661"/>
      <c r="H16" s="666"/>
    </row>
    <row r="17" spans="1:8" ht="40.5" customHeight="1">
      <c r="A17" s="655"/>
      <c r="B17" s="655"/>
      <c r="C17" s="658"/>
      <c r="D17" s="661"/>
      <c r="E17" s="661"/>
      <c r="F17" s="661"/>
      <c r="G17" s="661"/>
      <c r="H17" s="666"/>
    </row>
    <row r="18" spans="1:8" ht="16.5" customHeight="1">
      <c r="A18" s="656"/>
      <c r="B18" s="656"/>
      <c r="C18" s="659"/>
      <c r="D18" s="222" t="s">
        <v>16</v>
      </c>
      <c r="E18" s="222" t="s">
        <v>207</v>
      </c>
      <c r="F18" s="222" t="s">
        <v>254</v>
      </c>
      <c r="G18" s="222" t="s">
        <v>204</v>
      </c>
      <c r="H18" s="221" t="s">
        <v>255</v>
      </c>
    </row>
    <row r="19" spans="1:8" ht="14.1" customHeight="1">
      <c r="A19" s="34" t="s">
        <v>256</v>
      </c>
      <c r="B19" s="35" t="s">
        <v>35</v>
      </c>
      <c r="C19" s="36">
        <f t="shared" ref="C19:C33" si="0">(D19+E19+F19+G19+H19)</f>
        <v>0</v>
      </c>
      <c r="D19" s="37">
        <v>0</v>
      </c>
      <c r="E19" s="37">
        <v>0</v>
      </c>
      <c r="F19" s="37"/>
      <c r="G19" s="37"/>
      <c r="H19" s="37"/>
    </row>
    <row r="20" spans="1:8" ht="14.1" customHeight="1">
      <c r="A20" s="34"/>
      <c r="B20" s="35" t="s">
        <v>257</v>
      </c>
      <c r="C20" s="36">
        <f t="shared" si="0"/>
        <v>0</v>
      </c>
      <c r="D20" s="37"/>
      <c r="E20" s="37"/>
      <c r="F20" s="37"/>
      <c r="G20" s="37"/>
      <c r="H20" s="37"/>
    </row>
    <row r="21" spans="1:8" ht="14.1" customHeight="1">
      <c r="A21" s="34"/>
      <c r="B21" s="35" t="s">
        <v>258</v>
      </c>
      <c r="C21" s="36">
        <f t="shared" si="0"/>
        <v>0</v>
      </c>
      <c r="D21" s="37">
        <v>0</v>
      </c>
      <c r="E21" s="37">
        <v>0</v>
      </c>
      <c r="F21" s="37"/>
      <c r="G21" s="37"/>
      <c r="H21" s="37"/>
    </row>
    <row r="22" spans="1:8" ht="14.1" customHeight="1">
      <c r="A22" s="34" t="s">
        <v>259</v>
      </c>
      <c r="B22" s="35" t="s">
        <v>260</v>
      </c>
      <c r="C22" s="36">
        <f t="shared" si="0"/>
        <v>0</v>
      </c>
      <c r="D22" s="37">
        <v>0</v>
      </c>
      <c r="E22" s="37">
        <v>0</v>
      </c>
      <c r="F22" s="37"/>
      <c r="G22" s="37"/>
      <c r="H22" s="37"/>
    </row>
    <row r="23" spans="1:8" ht="14.1" customHeight="1">
      <c r="A23" s="34" t="s">
        <v>261</v>
      </c>
      <c r="B23" s="35" t="s">
        <v>262</v>
      </c>
      <c r="C23" s="36">
        <f t="shared" si="0"/>
        <v>6760.4</v>
      </c>
      <c r="D23" s="224">
        <f>(D24+D25+D26+D27+D28+D29+D30+D31+D32+D33+D34+D40+D41+D42)</f>
        <v>6373.32</v>
      </c>
      <c r="E23" s="224">
        <f t="shared" ref="E23:F23" si="1">(E24+E25+E26+E27+E28+E29+E30+E31+E32+E33+E34+E40+E41+E42)</f>
        <v>60</v>
      </c>
      <c r="F23" s="224">
        <f t="shared" si="1"/>
        <v>0</v>
      </c>
      <c r="G23" s="224">
        <f>G24+G25+G26+G27+G28+G29+G30+G31+G32+G33+G34+G36+G40+G41+G42</f>
        <v>327.08000000000004</v>
      </c>
      <c r="H23" s="224">
        <f>(H24+H25+H26+H27+H28+H29+H30+H31+H32+H33+H34+H40+H41+H42)</f>
        <v>0</v>
      </c>
    </row>
    <row r="24" spans="1:8" ht="14.1" customHeight="1">
      <c r="A24" s="34" t="s">
        <v>263</v>
      </c>
      <c r="B24" s="225" t="s">
        <v>40</v>
      </c>
      <c r="C24" s="36">
        <f t="shared" si="0"/>
        <v>632.08000000000004</v>
      </c>
      <c r="D24" s="37">
        <v>558.57000000000005</v>
      </c>
      <c r="E24" s="37"/>
      <c r="F24" s="37"/>
      <c r="G24" s="37">
        <v>73.510000000000005</v>
      </c>
      <c r="H24" s="37"/>
    </row>
    <row r="25" spans="1:8" ht="15.75" customHeight="1">
      <c r="A25" s="34" t="s">
        <v>264</v>
      </c>
      <c r="B25" s="225" t="s">
        <v>324</v>
      </c>
      <c r="C25" s="36">
        <f t="shared" si="0"/>
        <v>0</v>
      </c>
      <c r="D25" s="37"/>
      <c r="E25" s="37"/>
      <c r="F25" s="37"/>
      <c r="G25" s="37"/>
      <c r="H25" s="37"/>
    </row>
    <row r="26" spans="1:8" ht="14.1" customHeight="1">
      <c r="A26" s="34" t="s">
        <v>265</v>
      </c>
      <c r="B26" s="225" t="s">
        <v>266</v>
      </c>
      <c r="C26" s="36">
        <f t="shared" si="0"/>
        <v>0</v>
      </c>
      <c r="D26" s="37"/>
      <c r="E26" s="37"/>
      <c r="F26" s="37"/>
      <c r="G26" s="37"/>
      <c r="H26" s="37"/>
    </row>
    <row r="27" spans="1:8" ht="14.1" customHeight="1">
      <c r="A27" s="34" t="s">
        <v>267</v>
      </c>
      <c r="B27" s="225" t="s">
        <v>268</v>
      </c>
      <c r="C27" s="36">
        <f t="shared" si="0"/>
        <v>35.4</v>
      </c>
      <c r="D27" s="37">
        <v>35.4</v>
      </c>
      <c r="E27" s="37"/>
      <c r="F27" s="37"/>
      <c r="G27" s="37"/>
      <c r="H27" s="37"/>
    </row>
    <row r="28" spans="1:8" ht="14.1" customHeight="1">
      <c r="A28" s="34" t="s">
        <v>269</v>
      </c>
      <c r="B28" s="225" t="s">
        <v>270</v>
      </c>
      <c r="C28" s="36">
        <f t="shared" si="0"/>
        <v>0</v>
      </c>
      <c r="D28" s="37"/>
      <c r="E28" s="37"/>
      <c r="F28" s="37"/>
      <c r="G28" s="37"/>
      <c r="H28" s="37"/>
    </row>
    <row r="29" spans="1:8" ht="14.1" customHeight="1">
      <c r="A29" s="34" t="s">
        <v>271</v>
      </c>
      <c r="B29" s="225" t="s">
        <v>45</v>
      </c>
      <c r="C29" s="36">
        <f t="shared" si="0"/>
        <v>0</v>
      </c>
      <c r="D29" s="37"/>
      <c r="E29" s="37"/>
      <c r="F29" s="37"/>
      <c r="G29" s="37"/>
      <c r="H29" s="37"/>
    </row>
    <row r="30" spans="1:8" ht="14.1" customHeight="1">
      <c r="A30" s="34" t="s">
        <v>272</v>
      </c>
      <c r="B30" s="225" t="s">
        <v>46</v>
      </c>
      <c r="C30" s="36">
        <f t="shared" si="0"/>
        <v>0</v>
      </c>
      <c r="D30" s="37"/>
      <c r="E30" s="37"/>
      <c r="F30" s="37"/>
      <c r="G30" s="37"/>
      <c r="H30" s="37"/>
    </row>
    <row r="31" spans="1:8" ht="14.1" customHeight="1">
      <c r="A31" s="34" t="s">
        <v>273</v>
      </c>
      <c r="B31" s="226" t="s">
        <v>274</v>
      </c>
      <c r="C31" s="36">
        <f t="shared" si="0"/>
        <v>0</v>
      </c>
      <c r="D31" s="37"/>
      <c r="E31" s="37"/>
      <c r="F31" s="37"/>
      <c r="G31" s="37"/>
      <c r="H31" s="37"/>
    </row>
    <row r="32" spans="1:8" ht="14.1" customHeight="1">
      <c r="A32" s="34" t="s">
        <v>275</v>
      </c>
      <c r="B32" s="225" t="s">
        <v>276</v>
      </c>
      <c r="C32" s="36">
        <f t="shared" si="0"/>
        <v>0</v>
      </c>
      <c r="D32" s="37"/>
      <c r="E32" s="37"/>
      <c r="F32" s="37"/>
      <c r="G32" s="37"/>
      <c r="H32" s="37"/>
    </row>
    <row r="33" spans="1:8" ht="14.1" customHeight="1">
      <c r="A33" s="34" t="s">
        <v>277</v>
      </c>
      <c r="B33" s="225" t="s">
        <v>49</v>
      </c>
      <c r="C33" s="36">
        <f t="shared" si="0"/>
        <v>60</v>
      </c>
      <c r="D33" s="37"/>
      <c r="E33" s="37">
        <v>60</v>
      </c>
      <c r="F33" s="37"/>
      <c r="G33" s="37"/>
      <c r="H33" s="37"/>
    </row>
    <row r="34" spans="1:8" ht="14.1" customHeight="1">
      <c r="A34" s="223" t="s">
        <v>278</v>
      </c>
      <c r="B34" s="225" t="s">
        <v>51</v>
      </c>
      <c r="C34" s="36">
        <f>(D34+E34+F34+G34+H34)</f>
        <v>110.7</v>
      </c>
      <c r="D34" s="224">
        <f>SUM(D36+D37+D38)</f>
        <v>110.7</v>
      </c>
      <c r="E34" s="224"/>
      <c r="F34" s="224"/>
      <c r="G34" s="224"/>
      <c r="H34" s="224">
        <f>(H36+H37+H38+H39)</f>
        <v>0</v>
      </c>
    </row>
    <row r="35" spans="1:8" ht="14.1" customHeight="1">
      <c r="A35" s="223"/>
      <c r="B35" s="35" t="s">
        <v>257</v>
      </c>
      <c r="C35" s="36"/>
      <c r="D35" s="224"/>
      <c r="E35" s="37"/>
      <c r="F35" s="37"/>
      <c r="G35" s="37"/>
      <c r="H35" s="37"/>
    </row>
    <row r="36" spans="1:8" ht="14.1" customHeight="1">
      <c r="A36" s="223"/>
      <c r="B36" s="225" t="s">
        <v>279</v>
      </c>
      <c r="C36" s="36">
        <f t="shared" ref="C36:C46" si="2">(D36+E36+F36+G36+H36)</f>
        <v>153.05000000000001</v>
      </c>
      <c r="D36" s="224">
        <v>110.7</v>
      </c>
      <c r="E36" s="37"/>
      <c r="F36" s="37"/>
      <c r="G36" s="37">
        <v>42.35</v>
      </c>
      <c r="H36" s="37"/>
    </row>
    <row r="37" spans="1:8" ht="14.1" customHeight="1">
      <c r="A37" s="223"/>
      <c r="B37" s="225" t="s">
        <v>280</v>
      </c>
      <c r="C37" s="36">
        <f t="shared" si="2"/>
        <v>0</v>
      </c>
      <c r="D37" s="224"/>
      <c r="E37" s="37"/>
      <c r="F37" s="37"/>
      <c r="G37" s="37">
        <v>0</v>
      </c>
      <c r="H37" s="37"/>
    </row>
    <row r="38" spans="1:8" ht="14.1" customHeight="1">
      <c r="A38" s="223"/>
      <c r="B38" s="225" t="s">
        <v>281</v>
      </c>
      <c r="C38" s="36">
        <f t="shared" si="2"/>
        <v>0</v>
      </c>
      <c r="D38" s="224"/>
      <c r="E38" s="37"/>
      <c r="F38" s="37"/>
      <c r="G38" s="37"/>
      <c r="H38" s="37"/>
    </row>
    <row r="39" spans="1:8" ht="14.1" customHeight="1">
      <c r="A39" s="223"/>
      <c r="B39" s="225" t="s">
        <v>282</v>
      </c>
      <c r="C39" s="36">
        <f t="shared" si="2"/>
        <v>0</v>
      </c>
      <c r="D39" s="224"/>
      <c r="E39" s="37"/>
      <c r="F39" s="37"/>
      <c r="G39" s="37"/>
      <c r="H39" s="37"/>
    </row>
    <row r="40" spans="1:8" ht="26.25" customHeight="1">
      <c r="A40" s="223" t="s">
        <v>283</v>
      </c>
      <c r="B40" s="225" t="s">
        <v>52</v>
      </c>
      <c r="C40" s="36">
        <f t="shared" si="2"/>
        <v>205.77</v>
      </c>
      <c r="D40" s="37">
        <v>205.77</v>
      </c>
      <c r="E40" s="37"/>
      <c r="F40" s="37"/>
      <c r="G40" s="37"/>
      <c r="H40" s="37"/>
    </row>
    <row r="41" spans="1:8" ht="14.1" customHeight="1">
      <c r="A41" s="223" t="s">
        <v>284</v>
      </c>
      <c r="B41" s="225" t="s">
        <v>53</v>
      </c>
      <c r="C41" s="36">
        <f t="shared" si="2"/>
        <v>0</v>
      </c>
      <c r="D41" s="37"/>
      <c r="E41" s="37"/>
      <c r="F41" s="37"/>
      <c r="G41" s="37"/>
      <c r="H41" s="37"/>
    </row>
    <row r="42" spans="1:8" ht="14.1" customHeight="1">
      <c r="A42" s="34" t="s">
        <v>285</v>
      </c>
      <c r="B42" s="225" t="s">
        <v>54</v>
      </c>
      <c r="C42" s="36">
        <f t="shared" si="2"/>
        <v>5674.1</v>
      </c>
      <c r="D42" s="224">
        <v>5462.88</v>
      </c>
      <c r="E42" s="224"/>
      <c r="F42" s="224"/>
      <c r="G42" s="224">
        <v>211.22</v>
      </c>
      <c r="H42" s="224"/>
    </row>
    <row r="43" spans="1:8" ht="14.1" customHeight="1">
      <c r="A43" s="223" t="s">
        <v>286</v>
      </c>
      <c r="B43" s="38"/>
      <c r="C43" s="36">
        <f t="shared" si="2"/>
        <v>0</v>
      </c>
      <c r="D43" s="37"/>
      <c r="E43" s="37"/>
      <c r="F43" s="37"/>
      <c r="G43" s="37"/>
      <c r="H43" s="37"/>
    </row>
    <row r="44" spans="1:8" ht="14.1" customHeight="1">
      <c r="A44" s="223"/>
      <c r="B44" s="35"/>
      <c r="C44" s="36">
        <f t="shared" si="2"/>
        <v>0</v>
      </c>
      <c r="D44" s="37"/>
      <c r="E44" s="37"/>
      <c r="F44" s="37"/>
      <c r="G44" s="37"/>
      <c r="H44" s="37"/>
    </row>
    <row r="45" spans="1:8" ht="14.1" customHeight="1">
      <c r="A45" s="34"/>
      <c r="B45" s="35"/>
      <c r="C45" s="36">
        <f t="shared" si="2"/>
        <v>0</v>
      </c>
      <c r="D45" s="37"/>
      <c r="E45" s="37"/>
      <c r="F45" s="37"/>
      <c r="G45" s="37"/>
      <c r="H45" s="37"/>
    </row>
    <row r="46" spans="1:8" ht="17.25" customHeight="1">
      <c r="A46" s="39"/>
      <c r="B46" s="40" t="s">
        <v>287</v>
      </c>
      <c r="C46" s="41">
        <f t="shared" si="2"/>
        <v>6760.4</v>
      </c>
      <c r="D46" s="36">
        <f>(D19+D22+D23+D43+D44+D45)</f>
        <v>6373.32</v>
      </c>
      <c r="E46" s="36">
        <f t="shared" ref="E46:H46" si="3">(E19+E22+E23+E43+E44+E45)</f>
        <v>60</v>
      </c>
      <c r="F46" s="36">
        <f t="shared" si="3"/>
        <v>0</v>
      </c>
      <c r="G46" s="36">
        <f t="shared" si="3"/>
        <v>327.08000000000004</v>
      </c>
      <c r="H46" s="36">
        <f t="shared" si="3"/>
        <v>0</v>
      </c>
    </row>
    <row r="48" spans="1:8">
      <c r="A48" s="1" t="s">
        <v>200</v>
      </c>
      <c r="C48" s="667"/>
      <c r="D48" s="667"/>
      <c r="F48" s="667" t="s">
        <v>358</v>
      </c>
      <c r="G48" s="667"/>
      <c r="H48" s="667"/>
    </row>
    <row r="49" spans="1:8">
      <c r="C49" s="663" t="s">
        <v>288</v>
      </c>
      <c r="D49" s="663"/>
      <c r="E49" s="662" t="s">
        <v>289</v>
      </c>
      <c r="F49" s="662"/>
      <c r="G49" s="662"/>
      <c r="H49" s="662"/>
    </row>
    <row r="50" spans="1:8" ht="44.25" customHeight="1">
      <c r="A50" s="665" t="s">
        <v>449</v>
      </c>
      <c r="B50" s="665"/>
      <c r="C50" s="461"/>
      <c r="D50" s="461"/>
      <c r="E50" s="461"/>
      <c r="F50" s="673" t="s">
        <v>377</v>
      </c>
      <c r="G50" s="667"/>
      <c r="H50" s="667"/>
    </row>
    <row r="51" spans="1:8" ht="26.25" customHeight="1">
      <c r="A51" s="671" t="s">
        <v>440</v>
      </c>
      <c r="B51" s="671"/>
      <c r="C51" s="672" t="s">
        <v>288</v>
      </c>
      <c r="D51" s="672"/>
      <c r="F51" s="668" t="s">
        <v>289</v>
      </c>
      <c r="G51" s="668"/>
      <c r="H51" s="668"/>
    </row>
    <row r="52" spans="1:8">
      <c r="C52" s="669"/>
      <c r="D52" s="669"/>
      <c r="E52" s="669"/>
      <c r="F52" s="669"/>
      <c r="G52" s="669"/>
      <c r="H52" s="669"/>
    </row>
    <row r="53" spans="1:8">
      <c r="A53" s="670" t="s">
        <v>452</v>
      </c>
      <c r="B53" s="670"/>
      <c r="C53" s="670"/>
      <c r="D53" s="670"/>
      <c r="E53" s="670"/>
      <c r="F53" s="32"/>
      <c r="G53" s="651"/>
      <c r="H53" s="651"/>
    </row>
  </sheetData>
  <mergeCells count="32">
    <mergeCell ref="A50:B50"/>
    <mergeCell ref="G53:H53"/>
    <mergeCell ref="F15:F17"/>
    <mergeCell ref="G15:G17"/>
    <mergeCell ref="H15:H17"/>
    <mergeCell ref="C48:D48"/>
    <mergeCell ref="F48:H48"/>
    <mergeCell ref="C49:D49"/>
    <mergeCell ref="E49:H49"/>
    <mergeCell ref="F51:H51"/>
    <mergeCell ref="C52:D52"/>
    <mergeCell ref="E52:H52"/>
    <mergeCell ref="A53:E53"/>
    <mergeCell ref="A51:B51"/>
    <mergeCell ref="C51:D51"/>
    <mergeCell ref="F50:H50"/>
    <mergeCell ref="A8:D8"/>
    <mergeCell ref="E1:H1"/>
    <mergeCell ref="E2:H2"/>
    <mergeCell ref="E3:H3"/>
    <mergeCell ref="E4:H4"/>
    <mergeCell ref="E5:H5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4"/>
  <sheetViews>
    <sheetView topLeftCell="A10" workbookViewId="0">
      <selection activeCell="Q38" sqref="Q38"/>
    </sheetView>
  </sheetViews>
  <sheetFormatPr defaultRowHeight="15"/>
  <cols>
    <col min="4" max="4" width="21.7109375" customWidth="1"/>
    <col min="6" max="6" width="7.5703125" customWidth="1"/>
    <col min="7" max="7" width="6.85546875" customWidth="1"/>
    <col min="9" max="9" width="6.85546875" customWidth="1"/>
    <col min="11" max="11" width="7.140625" customWidth="1"/>
    <col min="13" max="13" width="3.5703125" customWidth="1"/>
    <col min="14" max="14" width="15.8554687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 t="s">
        <v>209</v>
      </c>
      <c r="N1" s="2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 t="s">
        <v>210</v>
      </c>
      <c r="N2" s="2"/>
    </row>
    <row r="3" spans="1:14">
      <c r="A3" s="1"/>
      <c r="B3" s="2"/>
      <c r="C3" s="2"/>
      <c r="D3" s="2"/>
      <c r="E3" s="2"/>
      <c r="F3" s="2"/>
      <c r="G3" s="1"/>
      <c r="H3" s="1"/>
      <c r="I3" s="1"/>
      <c r="J3" s="1"/>
      <c r="K3" s="1"/>
      <c r="L3" s="2"/>
      <c r="M3" s="2" t="s">
        <v>211</v>
      </c>
      <c r="N3" s="2"/>
    </row>
    <row r="4" spans="1:14" ht="15.75">
      <c r="A4" s="1"/>
      <c r="B4" s="3" t="s">
        <v>369</v>
      </c>
      <c r="C4" s="4"/>
      <c r="D4" s="4"/>
      <c r="E4" s="4"/>
      <c r="F4" s="2"/>
      <c r="G4" s="2"/>
      <c r="H4" s="1"/>
      <c r="I4" s="1"/>
      <c r="J4" s="1"/>
      <c r="K4" s="1"/>
      <c r="L4" s="2"/>
      <c r="M4" s="2" t="s">
        <v>212</v>
      </c>
      <c r="N4" s="2"/>
    </row>
    <row r="5" spans="1:14">
      <c r="A5" s="1"/>
      <c r="B5" s="662" t="s">
        <v>213</v>
      </c>
      <c r="C5" s="662"/>
      <c r="D5" s="662"/>
      <c r="E5" s="662"/>
      <c r="F5" s="1"/>
      <c r="G5" s="1"/>
      <c r="H5" s="1"/>
      <c r="I5" s="1"/>
      <c r="J5" s="1"/>
      <c r="K5" s="1"/>
      <c r="L5" s="2"/>
      <c r="M5" s="2" t="s">
        <v>214</v>
      </c>
      <c r="N5" s="2"/>
    </row>
    <row r="6" spans="1:14">
      <c r="A6" s="1"/>
      <c r="B6" s="674" t="s">
        <v>368</v>
      </c>
      <c r="C6" s="674"/>
      <c r="D6" s="674"/>
      <c r="E6" s="674"/>
      <c r="F6" s="1"/>
      <c r="G6" s="1"/>
      <c r="H6" s="1"/>
      <c r="I6" s="1"/>
      <c r="J6" s="1"/>
      <c r="K6" s="1"/>
      <c r="L6" s="1"/>
      <c r="M6" s="1"/>
      <c r="N6" s="1"/>
    </row>
    <row r="7" spans="1:14">
      <c r="A7" s="1"/>
      <c r="B7" s="669" t="s">
        <v>215</v>
      </c>
      <c r="C7" s="669"/>
      <c r="D7" s="669"/>
      <c r="E7" s="669"/>
      <c r="F7" s="1"/>
      <c r="G7" s="1"/>
      <c r="H7" s="1"/>
      <c r="I7" s="1"/>
      <c r="J7" s="1"/>
      <c r="K7" s="1"/>
      <c r="L7" s="1"/>
      <c r="M7" s="1"/>
      <c r="N7" s="1"/>
    </row>
    <row r="8" spans="1:14">
      <c r="A8" s="6"/>
      <c r="B8" s="675"/>
      <c r="C8" s="675"/>
      <c r="D8" s="675"/>
      <c r="E8" s="675"/>
      <c r="F8" s="6"/>
      <c r="G8" s="6"/>
      <c r="H8" s="6"/>
      <c r="I8" s="6"/>
      <c r="J8" s="6"/>
      <c r="K8" s="6"/>
      <c r="L8" s="6"/>
      <c r="M8" s="28" t="s">
        <v>417</v>
      </c>
      <c r="N8" s="28"/>
    </row>
    <row r="9" spans="1:14">
      <c r="A9" s="6"/>
      <c r="B9" s="7"/>
      <c r="C9" s="7"/>
      <c r="D9" s="7"/>
      <c r="E9" s="7"/>
      <c r="F9" s="6"/>
      <c r="G9" s="6"/>
      <c r="H9" s="6"/>
      <c r="I9" s="6"/>
      <c r="J9" s="6"/>
      <c r="K9" s="6"/>
      <c r="L9" s="6"/>
      <c r="M9" s="8"/>
      <c r="N9" s="8"/>
    </row>
    <row r="10" spans="1:14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"/>
    </row>
    <row r="11" spans="1:14">
      <c r="A11" s="650" t="s">
        <v>443</v>
      </c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"/>
      <c r="N11" s="6"/>
    </row>
    <row r="12" spans="1:14">
      <c r="A12" s="1"/>
      <c r="B12" s="1"/>
      <c r="C12" s="1"/>
      <c r="D12" s="676"/>
      <c r="E12" s="677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0"/>
      <c r="K13" s="1"/>
      <c r="L13" s="1"/>
      <c r="M13" s="1"/>
      <c r="N13" s="11" t="s">
        <v>216</v>
      </c>
    </row>
    <row r="14" spans="1:14">
      <c r="A14" s="12"/>
      <c r="B14" s="13"/>
      <c r="C14" s="13"/>
      <c r="D14" s="14"/>
      <c r="E14" s="678" t="s">
        <v>217</v>
      </c>
      <c r="F14" s="679"/>
      <c r="G14" s="680"/>
      <c r="H14" s="15" t="s">
        <v>218</v>
      </c>
      <c r="I14" s="14"/>
      <c r="J14" s="681" t="s">
        <v>219</v>
      </c>
      <c r="K14" s="682"/>
      <c r="L14" s="683"/>
      <c r="M14" s="684"/>
      <c r="N14" s="16" t="s">
        <v>220</v>
      </c>
    </row>
    <row r="15" spans="1:14">
      <c r="A15" s="17"/>
      <c r="B15" s="675" t="s">
        <v>221</v>
      </c>
      <c r="C15" s="675"/>
      <c r="D15" s="18"/>
      <c r="E15" s="685" t="s">
        <v>222</v>
      </c>
      <c r="F15" s="686"/>
      <c r="G15" s="687"/>
      <c r="H15" s="688" t="s">
        <v>223</v>
      </c>
      <c r="I15" s="689"/>
      <c r="J15" s="690" t="s">
        <v>224</v>
      </c>
      <c r="K15" s="691"/>
      <c r="L15" s="688" t="s">
        <v>225</v>
      </c>
      <c r="M15" s="692"/>
      <c r="N15" s="19" t="s">
        <v>226</v>
      </c>
    </row>
    <row r="16" spans="1:14">
      <c r="A16" s="17"/>
      <c r="B16" s="20"/>
      <c r="C16" s="20"/>
      <c r="D16" s="18"/>
      <c r="E16" s="693" t="s">
        <v>227</v>
      </c>
      <c r="F16" s="678" t="s">
        <v>228</v>
      </c>
      <c r="G16" s="680"/>
      <c r="H16" s="688" t="s">
        <v>229</v>
      </c>
      <c r="I16" s="689"/>
      <c r="J16" s="29" t="s">
        <v>230</v>
      </c>
      <c r="K16" s="30"/>
      <c r="L16" s="688" t="s">
        <v>224</v>
      </c>
      <c r="M16" s="692"/>
      <c r="N16" s="19" t="s">
        <v>229</v>
      </c>
    </row>
    <row r="17" spans="1:15">
      <c r="A17" s="21"/>
      <c r="B17" s="22"/>
      <c r="C17" s="22"/>
      <c r="D17" s="23"/>
      <c r="E17" s="694"/>
      <c r="F17" s="685" t="s">
        <v>231</v>
      </c>
      <c r="G17" s="687"/>
      <c r="H17" s="685" t="s">
        <v>232</v>
      </c>
      <c r="I17" s="687"/>
      <c r="J17" s="695" t="s">
        <v>232</v>
      </c>
      <c r="K17" s="696"/>
      <c r="L17" s="697"/>
      <c r="M17" s="698"/>
      <c r="N17" s="19" t="s">
        <v>232</v>
      </c>
    </row>
    <row r="18" spans="1:15">
      <c r="A18" s="707" t="s">
        <v>233</v>
      </c>
      <c r="B18" s="708"/>
      <c r="C18" s="708"/>
      <c r="D18" s="709"/>
      <c r="E18" s="699" t="s">
        <v>234</v>
      </c>
      <c r="F18" s="683" t="s">
        <v>234</v>
      </c>
      <c r="G18" s="706"/>
      <c r="H18" s="683" t="s">
        <v>234</v>
      </c>
      <c r="I18" s="706"/>
      <c r="J18" s="683" t="s">
        <v>234</v>
      </c>
      <c r="K18" s="706"/>
      <c r="L18" s="683" t="s">
        <v>234</v>
      </c>
      <c r="M18" s="706"/>
      <c r="N18" s="699"/>
    </row>
    <row r="19" spans="1:15">
      <c r="A19" s="710"/>
      <c r="B19" s="711"/>
      <c r="C19" s="711"/>
      <c r="D19" s="712"/>
      <c r="E19" s="700"/>
      <c r="F19" s="697"/>
      <c r="G19" s="713"/>
      <c r="H19" s="697"/>
      <c r="I19" s="713"/>
      <c r="J19" s="697"/>
      <c r="K19" s="713"/>
      <c r="L19" s="697"/>
      <c r="M19" s="713"/>
      <c r="N19" s="700"/>
    </row>
    <row r="20" spans="1:15" ht="29.25" customHeight="1">
      <c r="A20" s="701" t="s">
        <v>235</v>
      </c>
      <c r="B20" s="702"/>
      <c r="C20" s="702"/>
      <c r="D20" s="703"/>
      <c r="E20" s="24">
        <v>27400</v>
      </c>
      <c r="F20" s="704">
        <v>19100</v>
      </c>
      <c r="G20" s="705"/>
      <c r="H20" s="683">
        <v>27516.01</v>
      </c>
      <c r="I20" s="706"/>
      <c r="J20" s="683">
        <v>16758.669999999998</v>
      </c>
      <c r="K20" s="706"/>
      <c r="L20" s="683">
        <f>J20</f>
        <v>16758.669999999998</v>
      </c>
      <c r="M20" s="706"/>
      <c r="N20" s="25">
        <f>(H20-J20)</f>
        <v>10757.34</v>
      </c>
    </row>
    <row r="21" spans="1:15" ht="28.5" customHeight="1">
      <c r="A21" s="701" t="s">
        <v>236</v>
      </c>
      <c r="B21" s="702"/>
      <c r="C21" s="702"/>
      <c r="D21" s="703"/>
      <c r="E21" s="24">
        <v>0</v>
      </c>
      <c r="F21" s="704">
        <v>0</v>
      </c>
      <c r="G21" s="705"/>
      <c r="H21" s="717">
        <v>0</v>
      </c>
      <c r="I21" s="718"/>
      <c r="J21" s="683">
        <v>0</v>
      </c>
      <c r="K21" s="706"/>
      <c r="L21" s="683">
        <v>0</v>
      </c>
      <c r="M21" s="706"/>
      <c r="N21" s="26">
        <f>(H21-J21)</f>
        <v>0</v>
      </c>
    </row>
    <row r="22" spans="1:15" ht="29.25" customHeight="1">
      <c r="A22" s="714" t="s">
        <v>237</v>
      </c>
      <c r="B22" s="715"/>
      <c r="C22" s="715"/>
      <c r="D22" s="716"/>
      <c r="E22" s="24"/>
      <c r="F22" s="704"/>
      <c r="G22" s="705"/>
      <c r="H22" s="683"/>
      <c r="I22" s="706"/>
      <c r="J22" s="683"/>
      <c r="K22" s="706"/>
      <c r="L22" s="683"/>
      <c r="M22" s="706"/>
      <c r="N22" s="25">
        <f>(H22-J22)</f>
        <v>0</v>
      </c>
    </row>
    <row r="23" spans="1:15" ht="27" customHeight="1">
      <c r="A23" s="719" t="s">
        <v>238</v>
      </c>
      <c r="B23" s="720"/>
      <c r="C23" s="720"/>
      <c r="D23" s="721"/>
      <c r="E23" s="24"/>
      <c r="F23" s="722"/>
      <c r="G23" s="723"/>
      <c r="H23" s="724"/>
      <c r="I23" s="725"/>
      <c r="J23" s="724"/>
      <c r="K23" s="725"/>
      <c r="L23" s="724"/>
      <c r="M23" s="725"/>
      <c r="N23" s="25">
        <f>(H23-J23)</f>
        <v>0</v>
      </c>
    </row>
    <row r="24" spans="1:15" ht="25.5" customHeight="1">
      <c r="A24" s="719" t="s">
        <v>239</v>
      </c>
      <c r="B24" s="720"/>
      <c r="C24" s="720"/>
      <c r="D24" s="721"/>
      <c r="E24" s="24"/>
      <c r="F24" s="722"/>
      <c r="G24" s="723"/>
      <c r="H24" s="724"/>
      <c r="I24" s="725"/>
      <c r="J24" s="724"/>
      <c r="K24" s="725"/>
      <c r="L24" s="724"/>
      <c r="M24" s="725"/>
      <c r="N24" s="25">
        <f>(H24-J24)</f>
        <v>0</v>
      </c>
    </row>
    <row r="25" spans="1:15">
      <c r="A25" s="727" t="s">
        <v>240</v>
      </c>
      <c r="B25" s="728"/>
      <c r="C25" s="728"/>
      <c r="D25" s="729"/>
      <c r="E25" s="739">
        <f>(E20+E21+E22+E24)</f>
        <v>27400</v>
      </c>
      <c r="F25" s="704">
        <f>(F20+F21+F22+F24)</f>
        <v>19100</v>
      </c>
      <c r="G25" s="705"/>
      <c r="H25" s="683">
        <f>(H20+H21+H22+H24)</f>
        <v>27516.01</v>
      </c>
      <c r="I25" s="706"/>
      <c r="J25" s="683">
        <f>(J20+J21+J22+J24)</f>
        <v>16758.669999999998</v>
      </c>
      <c r="K25" s="706"/>
      <c r="L25" s="683">
        <f>(L20+L21+L22+L24)</f>
        <v>16758.669999999998</v>
      </c>
      <c r="M25" s="706"/>
      <c r="N25" s="699" t="s">
        <v>234</v>
      </c>
    </row>
    <row r="26" spans="1:15" ht="16.5" customHeight="1">
      <c r="A26" s="730"/>
      <c r="B26" s="731"/>
      <c r="C26" s="731"/>
      <c r="D26" s="732"/>
      <c r="E26" s="740"/>
      <c r="F26" s="741"/>
      <c r="G26" s="742"/>
      <c r="H26" s="697"/>
      <c r="I26" s="713"/>
      <c r="J26" s="697"/>
      <c r="K26" s="713"/>
      <c r="L26" s="697"/>
      <c r="M26" s="713"/>
      <c r="N26" s="726"/>
    </row>
    <row r="27" spans="1:15">
      <c r="A27" s="727" t="s">
        <v>241</v>
      </c>
      <c r="B27" s="728"/>
      <c r="C27" s="728"/>
      <c r="D27" s="729"/>
      <c r="E27" s="699" t="s">
        <v>234</v>
      </c>
      <c r="F27" s="733" t="s">
        <v>234</v>
      </c>
      <c r="G27" s="734"/>
      <c r="H27" s="683" t="s">
        <v>234</v>
      </c>
      <c r="I27" s="706"/>
      <c r="J27" s="683" t="s">
        <v>234</v>
      </c>
      <c r="K27" s="706"/>
      <c r="L27" s="683" t="s">
        <v>234</v>
      </c>
      <c r="M27" s="706"/>
      <c r="N27" s="737">
        <f>(N20+N21+N22+N24)</f>
        <v>10757.34</v>
      </c>
    </row>
    <row r="28" spans="1:15">
      <c r="A28" s="730"/>
      <c r="B28" s="731"/>
      <c r="C28" s="731"/>
      <c r="D28" s="732"/>
      <c r="E28" s="700"/>
      <c r="F28" s="735"/>
      <c r="G28" s="736"/>
      <c r="H28" s="697"/>
      <c r="I28" s="713"/>
      <c r="J28" s="697"/>
      <c r="K28" s="713"/>
      <c r="L28" s="697"/>
      <c r="M28" s="713"/>
      <c r="N28" s="738"/>
    </row>
    <row r="29" spans="1:15" ht="15" customHeight="1">
      <c r="A29" s="743" t="s">
        <v>200</v>
      </c>
      <c r="B29" s="744"/>
      <c r="C29" s="744"/>
      <c r="D29" s="20"/>
      <c r="E29" s="20"/>
      <c r="F29" s="20"/>
      <c r="G29" s="5"/>
      <c r="H29" s="667"/>
      <c r="I29" s="667"/>
      <c r="J29" s="5"/>
      <c r="K29" s="748" t="s">
        <v>358</v>
      </c>
      <c r="L29" s="748"/>
      <c r="M29" s="748"/>
      <c r="N29" s="748"/>
      <c r="O29" s="748"/>
    </row>
    <row r="30" spans="1:15">
      <c r="A30" s="20"/>
      <c r="B30" s="20"/>
      <c r="C30" s="20"/>
      <c r="D30" s="20"/>
      <c r="E30" s="20"/>
      <c r="F30" s="20"/>
      <c r="G30" s="5"/>
      <c r="H30" s="663" t="s">
        <v>202</v>
      </c>
      <c r="I30" s="663"/>
      <c r="J30" s="5"/>
      <c r="K30" s="663" t="s">
        <v>203</v>
      </c>
      <c r="L30" s="663"/>
      <c r="M30" s="663"/>
      <c r="N30" s="663"/>
    </row>
    <row r="31" spans="1:15" ht="30" customHeight="1">
      <c r="A31" s="746"/>
      <c r="B31" s="746"/>
      <c r="C31" s="746"/>
      <c r="D31" s="746"/>
      <c r="E31" s="20"/>
      <c r="F31" s="20"/>
      <c r="G31" s="27"/>
      <c r="H31" s="27"/>
      <c r="I31" s="27"/>
      <c r="J31" s="27"/>
      <c r="K31" s="27"/>
      <c r="L31" s="27"/>
      <c r="M31" s="27"/>
      <c r="N31" s="27"/>
    </row>
    <row r="32" spans="1:15" ht="30" customHeight="1">
      <c r="A32" s="745" t="s">
        <v>451</v>
      </c>
      <c r="B32" s="746"/>
      <c r="C32" s="746"/>
      <c r="D32" s="746"/>
      <c r="E32" s="20"/>
      <c r="F32" s="20"/>
      <c r="G32" s="5"/>
      <c r="H32" s="667"/>
      <c r="I32" s="667"/>
      <c r="J32" s="5"/>
      <c r="K32" s="747" t="s">
        <v>377</v>
      </c>
      <c r="L32" s="747"/>
      <c r="M32" s="747"/>
      <c r="N32" s="747"/>
    </row>
    <row r="33" spans="1:14">
      <c r="A33" s="20"/>
      <c r="B33" s="20"/>
      <c r="C33" s="20"/>
      <c r="D33" s="20"/>
      <c r="E33" s="20"/>
      <c r="F33" s="20"/>
      <c r="G33" s="5" t="s">
        <v>242</v>
      </c>
      <c r="H33" s="663" t="s">
        <v>202</v>
      </c>
      <c r="I33" s="663"/>
      <c r="J33" s="5"/>
      <c r="K33" s="663" t="s">
        <v>203</v>
      </c>
      <c r="L33" s="663"/>
      <c r="M33" s="663"/>
      <c r="N33" s="663"/>
    </row>
    <row r="34" spans="1:14">
      <c r="A34" s="670" t="s">
        <v>372</v>
      </c>
      <c r="B34" s="670"/>
      <c r="C34" s="670"/>
      <c r="D34" s="670"/>
      <c r="E34" s="670"/>
    </row>
  </sheetData>
  <mergeCells count="80">
    <mergeCell ref="H33:I33"/>
    <mergeCell ref="K33:N33"/>
    <mergeCell ref="A29:C29"/>
    <mergeCell ref="H29:I29"/>
    <mergeCell ref="H30:I30"/>
    <mergeCell ref="K30:N30"/>
    <mergeCell ref="A32:D32"/>
    <mergeCell ref="H32:I32"/>
    <mergeCell ref="K32:N32"/>
    <mergeCell ref="A31:D31"/>
    <mergeCell ref="K29:O29"/>
    <mergeCell ref="N25:N26"/>
    <mergeCell ref="A27:D28"/>
    <mergeCell ref="E27:E28"/>
    <mergeCell ref="F27:G28"/>
    <mergeCell ref="H27:I28"/>
    <mergeCell ref="J27:K28"/>
    <mergeCell ref="L27:M28"/>
    <mergeCell ref="N27:N28"/>
    <mergeCell ref="A25:D26"/>
    <mergeCell ref="E25:E26"/>
    <mergeCell ref="F25:G26"/>
    <mergeCell ref="H25:I26"/>
    <mergeCell ref="J25:K26"/>
    <mergeCell ref="L25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A21:D21"/>
    <mergeCell ref="F21:G21"/>
    <mergeCell ref="H21:I21"/>
    <mergeCell ref="J21:K21"/>
    <mergeCell ref="L21:M21"/>
    <mergeCell ref="A22:D22"/>
    <mergeCell ref="F22:G22"/>
    <mergeCell ref="H22:I22"/>
    <mergeCell ref="J22:K22"/>
    <mergeCell ref="L22:M22"/>
    <mergeCell ref="N18:N19"/>
    <mergeCell ref="A20:D20"/>
    <mergeCell ref="F20:G20"/>
    <mergeCell ref="H20:I20"/>
    <mergeCell ref="J20:K20"/>
    <mergeCell ref="L20:M20"/>
    <mergeCell ref="A18:D19"/>
    <mergeCell ref="E18:E19"/>
    <mergeCell ref="F18:G19"/>
    <mergeCell ref="H18:I19"/>
    <mergeCell ref="J18:K19"/>
    <mergeCell ref="L18:M19"/>
    <mergeCell ref="F16:G16"/>
    <mergeCell ref="H16:I16"/>
    <mergeCell ref="L16:M16"/>
    <mergeCell ref="F17:G17"/>
    <mergeCell ref="H17:I17"/>
    <mergeCell ref="J17:K17"/>
    <mergeCell ref="L17:M17"/>
    <mergeCell ref="A34:E34"/>
    <mergeCell ref="B5:E5"/>
    <mergeCell ref="B6:E6"/>
    <mergeCell ref="B7:E7"/>
    <mergeCell ref="B8:E8"/>
    <mergeCell ref="A11:L11"/>
    <mergeCell ref="D12:E12"/>
    <mergeCell ref="E14:G14"/>
    <mergeCell ref="J14:K14"/>
    <mergeCell ref="L14:M14"/>
    <mergeCell ref="B15:C15"/>
    <mergeCell ref="E15:G15"/>
    <mergeCell ref="H15:I15"/>
    <mergeCell ref="J15:K15"/>
    <mergeCell ref="L15:M15"/>
    <mergeCell ref="E16:E17"/>
  </mergeCells>
  <pageMargins left="0.39370078740157483" right="0" top="0" bottom="0" header="0.31496062992125984" footer="0.31496062992125984"/>
  <pageSetup paperSize="9" scale="99" orientation="landscape" horizontalDpi="360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52"/>
  <sheetViews>
    <sheetView topLeftCell="A19" workbookViewId="0">
      <selection activeCell="E38" sqref="E38"/>
    </sheetView>
  </sheetViews>
  <sheetFormatPr defaultColWidth="9.140625" defaultRowHeight="15"/>
  <cols>
    <col min="1" max="1" width="5.7109375" style="42" customWidth="1"/>
    <col min="2" max="2" width="13.7109375" style="42" customWidth="1"/>
    <col min="3" max="3" width="34.28515625" style="43" customWidth="1"/>
    <col min="4" max="4" width="14.5703125" style="43" customWidth="1"/>
    <col min="5" max="5" width="17" style="43" customWidth="1"/>
    <col min="6" max="6" width="14.140625" style="43" customWidth="1"/>
    <col min="7" max="7" width="15.140625" style="42" customWidth="1"/>
    <col min="8" max="8" width="19.42578125" style="42" customWidth="1"/>
    <col min="9" max="9" width="9.28515625" style="42" customWidth="1"/>
    <col min="10" max="16384" width="9.140625" style="42"/>
  </cols>
  <sheetData>
    <row r="1" spans="2:9" ht="12" customHeight="1">
      <c r="H1" s="750" t="s">
        <v>290</v>
      </c>
      <c r="I1" s="664"/>
    </row>
    <row r="2" spans="2:9" ht="12" customHeight="1">
      <c r="D2" s="44"/>
      <c r="E2" s="44"/>
      <c r="F2" s="751" t="s">
        <v>291</v>
      </c>
      <c r="G2" s="752"/>
      <c r="H2" s="752"/>
      <c r="I2" s="753"/>
    </row>
    <row r="3" spans="2:9" ht="12" customHeight="1">
      <c r="D3" s="44"/>
      <c r="E3" s="44"/>
      <c r="F3" s="751" t="s">
        <v>292</v>
      </c>
      <c r="G3" s="752"/>
      <c r="H3" s="752"/>
      <c r="I3" s="45"/>
    </row>
    <row r="4" spans="2:9" ht="12" customHeight="1">
      <c r="D4" s="44"/>
      <c r="E4" s="44"/>
      <c r="F4" s="751" t="s">
        <v>293</v>
      </c>
      <c r="G4" s="752"/>
      <c r="H4" s="752"/>
      <c r="I4" s="45"/>
    </row>
    <row r="5" spans="2:9" ht="12" customHeight="1">
      <c r="D5" s="44"/>
      <c r="E5" s="44"/>
      <c r="F5" s="44" t="s">
        <v>294</v>
      </c>
      <c r="G5" s="44"/>
      <c r="H5" s="44"/>
      <c r="I5" s="44"/>
    </row>
    <row r="6" spans="2:9" ht="21.75" customHeight="1">
      <c r="C6" s="754" t="s">
        <v>295</v>
      </c>
      <c r="D6" s="754"/>
      <c r="E6" s="754"/>
      <c r="F6" s="754"/>
      <c r="G6" s="754"/>
      <c r="H6" s="754"/>
      <c r="I6" s="46"/>
    </row>
    <row r="7" spans="2:9" ht="9" customHeight="1">
      <c r="B7" s="47"/>
      <c r="C7" s="46"/>
      <c r="D7" s="46"/>
      <c r="E7" s="46"/>
      <c r="F7" s="46"/>
      <c r="G7" s="46"/>
      <c r="H7" s="46"/>
      <c r="I7" s="47"/>
    </row>
    <row r="8" spans="2:9" ht="15.75" customHeight="1">
      <c r="B8" s="48"/>
      <c r="C8" s="49"/>
      <c r="D8" s="50" t="s">
        <v>370</v>
      </c>
      <c r="E8" s="51"/>
      <c r="F8" s="51"/>
      <c r="G8" s="51"/>
      <c r="H8" s="51"/>
      <c r="I8" s="48"/>
    </row>
    <row r="9" spans="2:9" ht="19.5" customHeight="1">
      <c r="C9" s="749" t="s">
        <v>296</v>
      </c>
      <c r="D9" s="749"/>
      <c r="E9" s="749"/>
      <c r="F9" s="749"/>
      <c r="G9" s="749"/>
      <c r="H9" s="749"/>
      <c r="I9" s="52"/>
    </row>
    <row r="10" spans="2:9" ht="26.25" customHeight="1">
      <c r="B10" s="755" t="s">
        <v>444</v>
      </c>
      <c r="C10" s="755"/>
      <c r="D10" s="755"/>
      <c r="E10" s="755"/>
      <c r="F10" s="755"/>
      <c r="G10" s="755"/>
      <c r="H10" s="755"/>
      <c r="I10" s="53"/>
    </row>
    <row r="11" spans="2:9" ht="28.5" customHeight="1">
      <c r="C11" s="54"/>
      <c r="D11" s="54"/>
      <c r="E11" s="55"/>
      <c r="F11" s="55"/>
    </row>
    <row r="12" spans="2:9" ht="12.75">
      <c r="C12" s="54"/>
      <c r="D12" s="756"/>
      <c r="E12" s="756"/>
      <c r="F12" s="42"/>
    </row>
    <row r="13" spans="2:9" ht="15.75">
      <c r="C13" s="54"/>
      <c r="D13" s="42"/>
      <c r="E13" s="55" t="s">
        <v>371</v>
      </c>
      <c r="F13" s="56"/>
    </row>
    <row r="14" spans="2:9" ht="12.75">
      <c r="C14" s="42"/>
      <c r="D14" s="42"/>
      <c r="E14" s="57" t="s">
        <v>297</v>
      </c>
      <c r="F14" s="57"/>
    </row>
    <row r="15" spans="2:9" ht="17.25" customHeight="1">
      <c r="B15" s="58"/>
      <c r="H15" s="59" t="s">
        <v>298</v>
      </c>
    </row>
    <row r="16" spans="2:9" ht="22.5" customHeight="1">
      <c r="B16" s="757" t="s">
        <v>299</v>
      </c>
      <c r="C16" s="757" t="s">
        <v>300</v>
      </c>
      <c r="D16" s="759" t="s">
        <v>301</v>
      </c>
      <c r="E16" s="760"/>
      <c r="F16" s="760"/>
      <c r="G16" s="760"/>
      <c r="H16" s="761"/>
    </row>
    <row r="17" spans="2:11" ht="21" hidden="1" customHeight="1">
      <c r="B17" s="758"/>
      <c r="C17" s="758"/>
      <c r="D17" s="60"/>
      <c r="E17" s="61"/>
      <c r="F17" s="61"/>
      <c r="G17" s="61"/>
      <c r="H17" s="62"/>
    </row>
    <row r="18" spans="2:11" ht="12.75" hidden="1" customHeight="1">
      <c r="B18" s="758"/>
      <c r="C18" s="758"/>
      <c r="D18" s="757" t="s">
        <v>302</v>
      </c>
      <c r="E18" s="757" t="s">
        <v>303</v>
      </c>
      <c r="F18" s="763" t="s">
        <v>304</v>
      </c>
      <c r="G18" s="757" t="s">
        <v>305</v>
      </c>
      <c r="H18" s="757" t="s">
        <v>306</v>
      </c>
    </row>
    <row r="19" spans="2:11" ht="47.25" customHeight="1">
      <c r="B19" s="758"/>
      <c r="C19" s="758"/>
      <c r="D19" s="762"/>
      <c r="E19" s="762"/>
      <c r="F19" s="764"/>
      <c r="G19" s="762"/>
      <c r="H19" s="762"/>
    </row>
    <row r="20" spans="2:11" ht="11.25" customHeight="1">
      <c r="B20" s="63">
        <v>1</v>
      </c>
      <c r="C20" s="64">
        <v>2</v>
      </c>
      <c r="D20" s="63">
        <v>3</v>
      </c>
      <c r="E20" s="63">
        <v>4</v>
      </c>
      <c r="F20" s="63">
        <v>5</v>
      </c>
      <c r="G20" s="63">
        <v>6</v>
      </c>
      <c r="H20" s="63">
        <v>7</v>
      </c>
    </row>
    <row r="21" spans="2:11" ht="22.5" customHeight="1">
      <c r="B21" s="65">
        <v>731</v>
      </c>
      <c r="C21" s="66" t="s">
        <v>307</v>
      </c>
      <c r="D21" s="67">
        <v>0</v>
      </c>
      <c r="E21" s="68"/>
      <c r="F21" s="68"/>
      <c r="G21" s="69"/>
      <c r="H21" s="68">
        <f>D21+E21-F21-G21</f>
        <v>0</v>
      </c>
    </row>
    <row r="22" spans="2:11" ht="38.25" customHeight="1">
      <c r="B22" s="65">
        <v>741</v>
      </c>
      <c r="C22" s="70" t="s">
        <v>308</v>
      </c>
      <c r="D22" s="67">
        <v>7298.46</v>
      </c>
      <c r="E22" s="68">
        <v>9123.2999999999993</v>
      </c>
      <c r="F22" s="68">
        <v>5664.42</v>
      </c>
      <c r="G22" s="69"/>
      <c r="H22" s="68">
        <f>D22+E22-F22-G22</f>
        <v>10757.339999999998</v>
      </c>
    </row>
    <row r="23" spans="2:11" ht="14.45" customHeight="1">
      <c r="B23" s="65"/>
      <c r="C23" s="65"/>
      <c r="D23" s="71"/>
      <c r="E23" s="72"/>
      <c r="F23" s="72"/>
      <c r="G23" s="69"/>
      <c r="H23" s="69"/>
    </row>
    <row r="24" spans="2:11" ht="14.45" customHeight="1">
      <c r="B24" s="69"/>
      <c r="C24" s="73" t="s">
        <v>309</v>
      </c>
      <c r="D24" s="74">
        <f>D21+D22</f>
        <v>7298.46</v>
      </c>
      <c r="E24" s="74">
        <f>E21+E22</f>
        <v>9123.2999999999993</v>
      </c>
      <c r="F24" s="74">
        <f>F21+F22</f>
        <v>5664.42</v>
      </c>
      <c r="G24" s="74">
        <f>G21+G22</f>
        <v>0</v>
      </c>
      <c r="H24" s="74">
        <f>SUM(H21:H23)</f>
        <v>10757.339999999998</v>
      </c>
    </row>
    <row r="25" spans="2:11" ht="12.75">
      <c r="C25" s="75"/>
      <c r="D25" s="75"/>
      <c r="E25" s="75"/>
      <c r="F25" s="75"/>
    </row>
    <row r="26" spans="2:11" ht="15.75" customHeight="1">
      <c r="B26" s="767" t="s">
        <v>200</v>
      </c>
      <c r="C26" s="767"/>
      <c r="D26" s="76"/>
      <c r="E26" s="77"/>
      <c r="F26" s="42"/>
      <c r="G26" s="748" t="s">
        <v>358</v>
      </c>
      <c r="H26" s="748"/>
      <c r="I26" s="748"/>
      <c r="J26" s="748"/>
      <c r="K26" s="748"/>
    </row>
    <row r="27" spans="2:11" ht="30.75" customHeight="1">
      <c r="B27" s="768" t="s">
        <v>310</v>
      </c>
      <c r="C27" s="768"/>
      <c r="D27" s="78"/>
      <c r="E27" s="79" t="s">
        <v>202</v>
      </c>
      <c r="F27" s="79"/>
      <c r="G27" s="766" t="s">
        <v>203</v>
      </c>
      <c r="H27" s="766"/>
      <c r="I27" s="80"/>
    </row>
    <row r="28" spans="2:11" ht="40.5" customHeight="1">
      <c r="B28" s="769" t="s">
        <v>449</v>
      </c>
      <c r="C28" s="770"/>
      <c r="D28" s="219"/>
      <c r="E28" s="219"/>
      <c r="F28" s="42"/>
      <c r="G28" s="767" t="s">
        <v>377</v>
      </c>
      <c r="H28" s="767"/>
      <c r="I28" s="81"/>
    </row>
    <row r="29" spans="2:11" ht="31.5" customHeight="1">
      <c r="B29" s="765" t="s">
        <v>440</v>
      </c>
      <c r="C29" s="765"/>
      <c r="D29" s="406"/>
      <c r="E29" s="406"/>
      <c r="F29" s="79"/>
      <c r="G29" s="766" t="s">
        <v>203</v>
      </c>
      <c r="H29" s="766"/>
      <c r="I29" s="82"/>
    </row>
    <row r="30" spans="2:11">
      <c r="B30" s="670" t="s">
        <v>372</v>
      </c>
      <c r="C30" s="670"/>
      <c r="D30" s="670"/>
      <c r="E30" s="670"/>
      <c r="F30" s="670"/>
      <c r="G30" s="47"/>
      <c r="H30" s="47"/>
      <c r="I30" s="47"/>
    </row>
    <row r="31" spans="2:11">
      <c r="B31" s="47"/>
      <c r="C31" s="83"/>
      <c r="D31" s="83"/>
      <c r="E31" s="83"/>
      <c r="F31" s="83"/>
      <c r="G31" s="47"/>
      <c r="H31" s="47"/>
      <c r="I31" s="47"/>
    </row>
    <row r="32" spans="2:11">
      <c r="B32" s="47"/>
      <c r="C32" s="83"/>
      <c r="D32" s="83"/>
      <c r="E32" s="83"/>
      <c r="F32" s="83"/>
      <c r="G32" s="47"/>
      <c r="H32" s="47"/>
      <c r="I32" s="47"/>
    </row>
    <row r="33" spans="2:9">
      <c r="B33" s="47"/>
      <c r="C33" s="83"/>
      <c r="D33" s="83"/>
      <c r="E33" s="83"/>
      <c r="F33" s="83"/>
      <c r="G33" s="47"/>
      <c r="H33" s="47"/>
      <c r="I33" s="47"/>
    </row>
    <row r="34" spans="2:9">
      <c r="B34" s="47"/>
      <c r="C34" s="83"/>
      <c r="D34" s="83"/>
      <c r="E34" s="83"/>
      <c r="F34" s="83"/>
      <c r="G34" s="47"/>
      <c r="H34" s="47"/>
      <c r="I34" s="47"/>
    </row>
    <row r="35" spans="2:9">
      <c r="B35" s="47"/>
      <c r="C35" s="83"/>
      <c r="D35" s="83"/>
      <c r="E35" s="83"/>
      <c r="F35" s="83"/>
      <c r="G35" s="47"/>
      <c r="H35" s="47"/>
      <c r="I35" s="47"/>
    </row>
    <row r="36" spans="2:9">
      <c r="B36" s="47"/>
      <c r="C36" s="83"/>
      <c r="D36" s="83"/>
      <c r="E36" s="83"/>
      <c r="F36" s="83"/>
      <c r="G36" s="47"/>
      <c r="H36" s="47"/>
      <c r="I36" s="47"/>
    </row>
    <row r="37" spans="2:9">
      <c r="B37" s="47"/>
      <c r="C37" s="83"/>
      <c r="D37" s="83"/>
      <c r="E37" s="83"/>
      <c r="F37" s="83"/>
      <c r="G37" s="47"/>
      <c r="H37" s="47"/>
      <c r="I37" s="47"/>
    </row>
    <row r="38" spans="2:9">
      <c r="B38" s="47"/>
      <c r="C38" s="83"/>
      <c r="D38" s="83"/>
      <c r="E38" s="83"/>
      <c r="F38" s="83"/>
      <c r="G38" s="47"/>
      <c r="H38" s="47"/>
      <c r="I38" s="47"/>
    </row>
    <row r="39" spans="2:9">
      <c r="B39" s="47"/>
      <c r="C39" s="83"/>
      <c r="D39" s="83"/>
      <c r="E39" s="83"/>
      <c r="F39" s="83"/>
      <c r="G39" s="47"/>
      <c r="H39" s="47"/>
      <c r="I39" s="47"/>
    </row>
    <row r="40" spans="2:9">
      <c r="B40" s="47"/>
      <c r="C40" s="83"/>
      <c r="D40" s="83"/>
      <c r="E40" s="83"/>
      <c r="F40" s="83"/>
      <c r="G40" s="47"/>
      <c r="H40" s="47"/>
      <c r="I40" s="47"/>
    </row>
    <row r="41" spans="2:9">
      <c r="B41" s="47"/>
      <c r="C41" s="83"/>
      <c r="D41" s="83"/>
      <c r="E41" s="83"/>
      <c r="F41" s="83"/>
      <c r="G41" s="47"/>
      <c r="H41" s="47"/>
      <c r="I41" s="47"/>
    </row>
    <row r="42" spans="2:9">
      <c r="B42" s="47"/>
      <c r="C42" s="83"/>
      <c r="D42" s="83"/>
      <c r="E42" s="83"/>
      <c r="F42" s="83"/>
      <c r="G42" s="47"/>
      <c r="H42" s="47"/>
      <c r="I42" s="47"/>
    </row>
    <row r="43" spans="2:9">
      <c r="B43" s="47"/>
      <c r="C43" s="83"/>
      <c r="D43" s="83"/>
      <c r="E43" s="83"/>
      <c r="F43" s="83"/>
      <c r="G43" s="47"/>
      <c r="H43" s="47"/>
      <c r="I43" s="47"/>
    </row>
    <row r="44" spans="2:9">
      <c r="B44" s="47"/>
      <c r="C44" s="83"/>
      <c r="D44" s="83"/>
      <c r="E44" s="83"/>
      <c r="F44" s="83"/>
      <c r="G44" s="47"/>
      <c r="H44" s="47"/>
      <c r="I44" s="47"/>
    </row>
    <row r="45" spans="2:9">
      <c r="B45" s="47"/>
      <c r="C45" s="83"/>
      <c r="D45" s="83"/>
      <c r="E45" s="83"/>
      <c r="F45" s="83"/>
      <c r="G45" s="47"/>
      <c r="H45" s="47"/>
      <c r="I45" s="47"/>
    </row>
    <row r="46" spans="2:9">
      <c r="B46" s="47"/>
      <c r="C46" s="83"/>
      <c r="D46" s="83"/>
      <c r="E46" s="83"/>
      <c r="F46" s="83"/>
      <c r="G46" s="47"/>
      <c r="H46" s="47"/>
      <c r="I46" s="47"/>
    </row>
    <row r="47" spans="2:9">
      <c r="B47" s="47"/>
      <c r="C47" s="83"/>
      <c r="D47" s="83"/>
      <c r="E47" s="83"/>
      <c r="F47" s="83"/>
      <c r="G47" s="47"/>
      <c r="H47" s="47"/>
      <c r="I47" s="47"/>
    </row>
    <row r="48" spans="2:9">
      <c r="B48" s="47"/>
      <c r="C48" s="83"/>
      <c r="D48" s="83"/>
      <c r="E48" s="83"/>
      <c r="F48" s="83"/>
      <c r="G48" s="47"/>
      <c r="H48" s="47"/>
      <c r="I48" s="47"/>
    </row>
    <row r="49" spans="2:9">
      <c r="B49" s="47"/>
      <c r="C49" s="83"/>
      <c r="D49" s="83"/>
      <c r="E49" s="83"/>
      <c r="F49" s="83"/>
      <c r="G49" s="47"/>
      <c r="H49" s="47"/>
      <c r="I49" s="47"/>
    </row>
    <row r="50" spans="2:9">
      <c r="B50" s="47"/>
      <c r="C50" s="83"/>
      <c r="D50" s="83"/>
      <c r="E50" s="83"/>
      <c r="F50" s="83"/>
      <c r="G50" s="47"/>
      <c r="H50" s="47"/>
      <c r="I50" s="47"/>
    </row>
    <row r="51" spans="2:9">
      <c r="B51" s="47"/>
      <c r="C51" s="83"/>
      <c r="D51" s="83"/>
      <c r="E51" s="83"/>
      <c r="F51" s="83"/>
      <c r="G51" s="47"/>
      <c r="H51" s="47"/>
      <c r="I51" s="47"/>
    </row>
    <row r="52" spans="2:9">
      <c r="B52" s="47"/>
      <c r="C52" s="83"/>
      <c r="D52" s="83"/>
      <c r="E52" s="83"/>
      <c r="F52" s="83"/>
      <c r="G52" s="47"/>
      <c r="H52" s="47"/>
      <c r="I52" s="47"/>
    </row>
  </sheetData>
  <mergeCells count="25">
    <mergeCell ref="H18:H19"/>
    <mergeCell ref="B29:C29"/>
    <mergeCell ref="G29:H29"/>
    <mergeCell ref="B26:C26"/>
    <mergeCell ref="B27:C27"/>
    <mergeCell ref="G27:H27"/>
    <mergeCell ref="B28:C28"/>
    <mergeCell ref="G28:H28"/>
    <mergeCell ref="G26:K26"/>
    <mergeCell ref="B30:F30"/>
    <mergeCell ref="C9:H9"/>
    <mergeCell ref="H1:I1"/>
    <mergeCell ref="F2:I2"/>
    <mergeCell ref="F3:H3"/>
    <mergeCell ref="F4:H4"/>
    <mergeCell ref="C6:H6"/>
    <mergeCell ref="B10:H10"/>
    <mergeCell ref="D12:E12"/>
    <mergeCell ref="B16:B19"/>
    <mergeCell ref="C16:C19"/>
    <mergeCell ref="D16:H16"/>
    <mergeCell ref="D18:D19"/>
    <mergeCell ref="E18:E19"/>
    <mergeCell ref="F18:F19"/>
    <mergeCell ref="G18:G19"/>
  </mergeCells>
  <pageMargins left="0" right="0" top="0" bottom="0" header="0" footer="0"/>
  <pageSetup paperSize="9" scale="90" orientation="landscape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0D988-BBE6-48B3-845A-22506FEB61E2}">
  <dimension ref="A2:I33"/>
  <sheetViews>
    <sheetView topLeftCell="A10" workbookViewId="0">
      <selection activeCell="A33" sqref="A33:E33"/>
    </sheetView>
  </sheetViews>
  <sheetFormatPr defaultRowHeight="15"/>
  <cols>
    <col min="1" max="1" width="6.42578125" style="470" customWidth="1"/>
    <col min="2" max="2" width="13.7109375" style="470" customWidth="1"/>
    <col min="3" max="3" width="11.5703125" style="470" customWidth="1"/>
    <col min="4" max="4" width="9.140625" style="470"/>
    <col min="5" max="5" width="7.140625" style="470" customWidth="1"/>
    <col min="6" max="6" width="13.7109375" style="470" customWidth="1"/>
    <col min="7" max="7" width="10" style="470" customWidth="1"/>
    <col min="8" max="8" width="13.5703125" style="470" customWidth="1"/>
    <col min="9" max="9" width="9.140625" style="470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772" t="s">
        <v>363</v>
      </c>
      <c r="B2" s="772"/>
      <c r="C2" s="772"/>
      <c r="D2" s="772"/>
      <c r="E2" s="772"/>
      <c r="F2" s="772"/>
      <c r="G2" s="772"/>
      <c r="H2" s="772"/>
    </row>
    <row r="3" spans="1:8">
      <c r="A3" s="773" t="s">
        <v>213</v>
      </c>
      <c r="B3" s="773"/>
      <c r="C3" s="773"/>
      <c r="D3" s="773"/>
      <c r="E3" s="773"/>
      <c r="F3" s="773"/>
      <c r="G3" s="773"/>
      <c r="H3" s="773"/>
    </row>
    <row r="6" spans="1:8">
      <c r="A6" s="774" t="s">
        <v>312</v>
      </c>
      <c r="B6" s="774"/>
      <c r="C6" s="774"/>
      <c r="D6" s="774"/>
      <c r="E6" s="774"/>
      <c r="F6" s="774"/>
      <c r="G6" s="774"/>
      <c r="H6" s="774"/>
    </row>
    <row r="9" spans="1:8" ht="15.75" customHeight="1">
      <c r="A9" s="775" t="s">
        <v>373</v>
      </c>
      <c r="B9" s="775"/>
      <c r="C9" s="775"/>
      <c r="D9" s="775"/>
      <c r="E9" s="775"/>
      <c r="F9" s="775"/>
      <c r="G9" s="775"/>
      <c r="H9" s="775"/>
    </row>
    <row r="10" spans="1:8">
      <c r="D10" s="229"/>
    </row>
    <row r="11" spans="1:8">
      <c r="C11" s="774" t="s">
        <v>364</v>
      </c>
      <c r="D11" s="774"/>
      <c r="E11" s="774"/>
      <c r="F11" s="774"/>
    </row>
    <row r="12" spans="1:8">
      <c r="B12" s="776" t="s">
        <v>365</v>
      </c>
      <c r="C12" s="776"/>
      <c r="D12" s="776"/>
      <c r="E12" s="776"/>
      <c r="F12" s="776"/>
      <c r="G12" s="776"/>
    </row>
    <row r="14" spans="1:8" ht="15" customHeight="1">
      <c r="A14" s="777" t="s">
        <v>314</v>
      </c>
      <c r="B14" s="777"/>
      <c r="C14" s="230">
        <v>44834</v>
      </c>
      <c r="D14" s="231"/>
      <c r="E14" s="231"/>
      <c r="F14" s="231"/>
      <c r="G14" s="231"/>
      <c r="H14" s="231"/>
    </row>
    <row r="15" spans="1:8">
      <c r="A15" s="778" t="s">
        <v>374</v>
      </c>
      <c r="B15" s="778"/>
      <c r="C15" s="778"/>
      <c r="D15" s="778"/>
      <c r="E15" s="778"/>
      <c r="F15" s="778"/>
      <c r="G15" s="778"/>
      <c r="H15" s="778"/>
    </row>
    <row r="16" spans="1:8" ht="28.5" customHeight="1">
      <c r="A16" s="232" t="s">
        <v>316</v>
      </c>
      <c r="B16" s="232" t="s">
        <v>317</v>
      </c>
      <c r="C16" s="779" t="s">
        <v>318</v>
      </c>
      <c r="D16" s="780"/>
      <c r="E16" s="781"/>
      <c r="F16" s="232" t="s">
        <v>319</v>
      </c>
      <c r="G16" s="233" t="s">
        <v>320</v>
      </c>
      <c r="H16" s="233" t="s">
        <v>321</v>
      </c>
    </row>
    <row r="17" spans="1:8">
      <c r="A17" s="234">
        <v>1</v>
      </c>
      <c r="B17" s="469" t="s">
        <v>16</v>
      </c>
      <c r="C17" s="771" t="s">
        <v>418</v>
      </c>
      <c r="D17" s="771"/>
      <c r="E17" s="771"/>
      <c r="F17" s="218" t="s">
        <v>367</v>
      </c>
      <c r="G17" s="235">
        <v>5</v>
      </c>
      <c r="H17" s="236">
        <v>558.57000000000005</v>
      </c>
    </row>
    <row r="18" spans="1:8">
      <c r="A18" s="234">
        <v>2</v>
      </c>
      <c r="B18" s="469" t="s">
        <v>16</v>
      </c>
      <c r="C18" s="771" t="s">
        <v>322</v>
      </c>
      <c r="D18" s="771"/>
      <c r="E18" s="771"/>
      <c r="F18" s="218" t="s">
        <v>367</v>
      </c>
      <c r="G18" s="235">
        <v>5</v>
      </c>
      <c r="H18" s="236">
        <v>5814.75</v>
      </c>
    </row>
    <row r="19" spans="1:8">
      <c r="A19" s="234">
        <v>3</v>
      </c>
      <c r="B19" s="469" t="s">
        <v>16</v>
      </c>
      <c r="C19" s="771" t="s">
        <v>375</v>
      </c>
      <c r="D19" s="771"/>
      <c r="E19" s="771"/>
      <c r="F19" s="218" t="s">
        <v>367</v>
      </c>
      <c r="G19" s="235">
        <v>5</v>
      </c>
      <c r="H19" s="236">
        <v>83257.960000000006</v>
      </c>
    </row>
    <row r="20" spans="1:8">
      <c r="A20" s="234">
        <v>4</v>
      </c>
      <c r="B20" s="469" t="s">
        <v>16</v>
      </c>
      <c r="C20" s="771" t="s">
        <v>376</v>
      </c>
      <c r="D20" s="771"/>
      <c r="E20" s="771"/>
      <c r="F20" s="218" t="s">
        <v>367</v>
      </c>
      <c r="G20" s="235">
        <v>5</v>
      </c>
      <c r="H20" s="236">
        <v>1203.49</v>
      </c>
    </row>
    <row r="21" spans="1:8">
      <c r="A21" s="234"/>
      <c r="B21" s="469"/>
      <c r="C21" s="783" t="s">
        <v>311</v>
      </c>
      <c r="D21" s="783"/>
      <c r="E21" s="783"/>
      <c r="F21" s="237" t="s">
        <v>367</v>
      </c>
      <c r="G21" s="238">
        <v>5</v>
      </c>
      <c r="H21" s="239">
        <f>0+H17+H18+H19</f>
        <v>89631.28</v>
      </c>
    </row>
    <row r="22" spans="1:8">
      <c r="A22" s="234">
        <v>5</v>
      </c>
      <c r="B22" s="469" t="s">
        <v>207</v>
      </c>
      <c r="C22" s="771" t="s">
        <v>322</v>
      </c>
      <c r="D22" s="771"/>
      <c r="E22" s="771"/>
      <c r="F22" s="218" t="s">
        <v>367</v>
      </c>
      <c r="G22" s="235">
        <v>5</v>
      </c>
      <c r="H22" s="236">
        <v>60</v>
      </c>
    </row>
    <row r="23" spans="1:8">
      <c r="A23" s="234"/>
      <c r="B23" s="469"/>
      <c r="C23" s="783" t="s">
        <v>311</v>
      </c>
      <c r="D23" s="783"/>
      <c r="E23" s="783"/>
      <c r="F23" s="237" t="s">
        <v>367</v>
      </c>
      <c r="G23" s="238">
        <v>5</v>
      </c>
      <c r="H23" s="239">
        <f>0+H22</f>
        <v>60</v>
      </c>
    </row>
    <row r="24" spans="1:8">
      <c r="C24" s="784"/>
      <c r="D24" s="784"/>
      <c r="E24" s="784"/>
    </row>
    <row r="26" spans="1:8">
      <c r="A26" s="777" t="s">
        <v>200</v>
      </c>
      <c r="B26" s="777"/>
      <c r="C26" s="777"/>
      <c r="D26" s="777"/>
      <c r="E26" s="782" t="s">
        <v>358</v>
      </c>
      <c r="F26" s="782"/>
      <c r="G26" s="782"/>
      <c r="H26" s="782"/>
    </row>
    <row r="27" spans="1:8">
      <c r="E27" s="645" t="s">
        <v>323</v>
      </c>
      <c r="F27" s="645"/>
      <c r="G27" s="645"/>
      <c r="H27" s="645"/>
    </row>
    <row r="28" spans="1:8" ht="33.75" customHeight="1"/>
    <row r="30" spans="1:8" ht="30.75" customHeight="1">
      <c r="A30" s="777" t="s">
        <v>449</v>
      </c>
      <c r="B30" s="777"/>
      <c r="C30" s="777"/>
      <c r="D30" s="777"/>
      <c r="E30" s="782" t="s">
        <v>377</v>
      </c>
      <c r="F30" s="782"/>
      <c r="G30" s="782"/>
      <c r="H30" s="782"/>
    </row>
    <row r="31" spans="1:8">
      <c r="E31" s="645" t="s">
        <v>323</v>
      </c>
      <c r="F31" s="645"/>
      <c r="G31" s="645"/>
      <c r="H31" s="645"/>
    </row>
    <row r="33" spans="1:5">
      <c r="A33" s="670" t="s">
        <v>452</v>
      </c>
      <c r="B33" s="670"/>
      <c r="C33" s="670"/>
      <c r="D33" s="670"/>
      <c r="E33" s="670"/>
    </row>
  </sheetData>
  <mergeCells count="24">
    <mergeCell ref="A30:D30"/>
    <mergeCell ref="E30:H30"/>
    <mergeCell ref="E31:H31"/>
    <mergeCell ref="A33:E33"/>
    <mergeCell ref="C20:E20"/>
    <mergeCell ref="C21:E21"/>
    <mergeCell ref="C22:E22"/>
    <mergeCell ref="C23:E23"/>
    <mergeCell ref="C24:E24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I33"/>
  <sheetViews>
    <sheetView topLeftCell="A7" workbookViewId="0">
      <selection activeCell="V34" sqref="V34"/>
    </sheetView>
  </sheetViews>
  <sheetFormatPr defaultRowHeight="15"/>
  <cols>
    <col min="1" max="1" width="6.42578125" style="405" customWidth="1"/>
    <col min="2" max="2" width="13.7109375" style="405" customWidth="1"/>
    <col min="3" max="3" width="11.5703125" style="405" customWidth="1"/>
    <col min="4" max="4" width="9.140625" style="405"/>
    <col min="5" max="5" width="7.140625" style="405" customWidth="1"/>
    <col min="6" max="6" width="13.7109375" style="405" customWidth="1"/>
    <col min="7" max="7" width="10" style="405" customWidth="1"/>
    <col min="8" max="8" width="13.5703125" style="405" customWidth="1"/>
    <col min="9" max="9" width="9.140625" style="40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772" t="s">
        <v>363</v>
      </c>
      <c r="B2" s="772"/>
      <c r="C2" s="772"/>
      <c r="D2" s="772"/>
      <c r="E2" s="772"/>
      <c r="F2" s="772"/>
      <c r="G2" s="772"/>
      <c r="H2" s="772"/>
    </row>
    <row r="3" spans="1:8">
      <c r="A3" s="773" t="s">
        <v>213</v>
      </c>
      <c r="B3" s="773"/>
      <c r="C3" s="773"/>
      <c r="D3" s="773"/>
      <c r="E3" s="773"/>
      <c r="F3" s="773"/>
      <c r="G3" s="773"/>
      <c r="H3" s="773"/>
    </row>
    <row r="6" spans="1:8">
      <c r="A6" s="774" t="s">
        <v>312</v>
      </c>
      <c r="B6" s="774"/>
      <c r="C6" s="774"/>
      <c r="D6" s="774"/>
      <c r="E6" s="774"/>
      <c r="F6" s="774"/>
      <c r="G6" s="774"/>
      <c r="H6" s="774"/>
    </row>
    <row r="9" spans="1:8" ht="15.75" customHeight="1">
      <c r="A9" s="775" t="s">
        <v>313</v>
      </c>
      <c r="B9" s="775"/>
      <c r="C9" s="775"/>
      <c r="D9" s="775"/>
      <c r="E9" s="775"/>
      <c r="F9" s="775"/>
      <c r="G9" s="775"/>
      <c r="H9" s="775"/>
    </row>
    <row r="10" spans="1:8">
      <c r="D10" s="229"/>
    </row>
    <row r="11" spans="1:8">
      <c r="C11" s="774" t="s">
        <v>364</v>
      </c>
      <c r="D11" s="774"/>
      <c r="E11" s="774"/>
      <c r="F11" s="774"/>
    </row>
    <row r="12" spans="1:8">
      <c r="B12" s="776" t="s">
        <v>365</v>
      </c>
      <c r="C12" s="776"/>
      <c r="D12" s="776"/>
      <c r="E12" s="776"/>
      <c r="F12" s="776"/>
      <c r="G12" s="776"/>
    </row>
    <row r="14" spans="1:8" ht="15" customHeight="1">
      <c r="A14" s="777" t="s">
        <v>314</v>
      </c>
      <c r="B14" s="777"/>
      <c r="C14" s="230">
        <v>44834</v>
      </c>
      <c r="D14" s="231"/>
      <c r="E14" s="231"/>
      <c r="F14" s="231"/>
      <c r="G14" s="231"/>
      <c r="H14" s="231"/>
    </row>
    <row r="15" spans="1:8">
      <c r="A15" s="778" t="s">
        <v>315</v>
      </c>
      <c r="B15" s="778"/>
      <c r="C15" s="778"/>
      <c r="D15" s="778"/>
      <c r="E15" s="778"/>
      <c r="F15" s="778"/>
      <c r="G15" s="778"/>
      <c r="H15" s="778"/>
    </row>
    <row r="16" spans="1:8" ht="28.5" customHeight="1">
      <c r="A16" s="232" t="s">
        <v>316</v>
      </c>
      <c r="B16" s="232" t="s">
        <v>317</v>
      </c>
      <c r="C16" s="779" t="s">
        <v>318</v>
      </c>
      <c r="D16" s="780"/>
      <c r="E16" s="781"/>
      <c r="F16" s="232" t="s">
        <v>319</v>
      </c>
      <c r="G16" s="233" t="s">
        <v>320</v>
      </c>
      <c r="H16" s="233" t="s">
        <v>321</v>
      </c>
    </row>
    <row r="17" spans="1:8">
      <c r="A17" s="234">
        <v>1</v>
      </c>
      <c r="B17" s="404" t="s">
        <v>16</v>
      </c>
      <c r="C17" s="771" t="s">
        <v>322</v>
      </c>
      <c r="D17" s="771"/>
      <c r="E17" s="771"/>
      <c r="F17" s="218" t="s">
        <v>366</v>
      </c>
      <c r="G17" s="235">
        <v>9</v>
      </c>
      <c r="H17" s="236">
        <v>11900</v>
      </c>
    </row>
    <row r="18" spans="1:8">
      <c r="A18" s="234"/>
      <c r="B18" s="404"/>
      <c r="C18" s="783" t="s">
        <v>311</v>
      </c>
      <c r="D18" s="783"/>
      <c r="E18" s="783"/>
      <c r="F18" s="237" t="s">
        <v>366</v>
      </c>
      <c r="G18" s="238">
        <v>9</v>
      </c>
      <c r="H18" s="239">
        <f>0+H17</f>
        <v>11900</v>
      </c>
    </row>
    <row r="19" spans="1:8">
      <c r="A19" s="234">
        <v>2</v>
      </c>
      <c r="B19" s="404" t="s">
        <v>16</v>
      </c>
      <c r="C19" s="771" t="s">
        <v>418</v>
      </c>
      <c r="D19" s="771"/>
      <c r="E19" s="771"/>
      <c r="F19" s="218" t="s">
        <v>367</v>
      </c>
      <c r="G19" s="235">
        <v>5</v>
      </c>
      <c r="H19" s="236">
        <v>8205.0400000000009</v>
      </c>
    </row>
    <row r="20" spans="1:8">
      <c r="A20" s="234">
        <v>3</v>
      </c>
      <c r="B20" s="404" t="s">
        <v>16</v>
      </c>
      <c r="C20" s="771" t="s">
        <v>322</v>
      </c>
      <c r="D20" s="771"/>
      <c r="E20" s="771"/>
      <c r="F20" s="218" t="s">
        <v>367</v>
      </c>
      <c r="G20" s="235">
        <v>5</v>
      </c>
      <c r="H20" s="236">
        <v>669102.97</v>
      </c>
    </row>
    <row r="21" spans="1:8">
      <c r="A21" s="234"/>
      <c r="B21" s="404"/>
      <c r="C21" s="783" t="s">
        <v>311</v>
      </c>
      <c r="D21" s="783"/>
      <c r="E21" s="783"/>
      <c r="F21" s="237" t="s">
        <v>367</v>
      </c>
      <c r="G21" s="238">
        <v>5</v>
      </c>
      <c r="H21" s="239">
        <f>0+H19+H20</f>
        <v>677308.01</v>
      </c>
    </row>
    <row r="22" spans="1:8">
      <c r="A22" s="234">
        <v>4</v>
      </c>
      <c r="B22" s="404" t="s">
        <v>207</v>
      </c>
      <c r="C22" s="771" t="s">
        <v>322</v>
      </c>
      <c r="D22" s="771"/>
      <c r="E22" s="771"/>
      <c r="F22" s="218" t="s">
        <v>367</v>
      </c>
      <c r="G22" s="235">
        <v>5</v>
      </c>
      <c r="H22" s="236">
        <v>41950</v>
      </c>
    </row>
    <row r="23" spans="1:8">
      <c r="A23" s="234"/>
      <c r="B23" s="404"/>
      <c r="C23" s="783" t="s">
        <v>311</v>
      </c>
      <c r="D23" s="783"/>
      <c r="E23" s="783"/>
      <c r="F23" s="237" t="s">
        <v>367</v>
      </c>
      <c r="G23" s="238">
        <v>5</v>
      </c>
      <c r="H23" s="239">
        <f>0+H22</f>
        <v>41950</v>
      </c>
    </row>
    <row r="24" spans="1:8">
      <c r="C24" s="784"/>
      <c r="D24" s="784"/>
      <c r="E24" s="784"/>
    </row>
    <row r="26" spans="1:8">
      <c r="A26" s="777" t="s">
        <v>200</v>
      </c>
      <c r="B26" s="777"/>
      <c r="C26" s="777"/>
      <c r="D26" s="777"/>
      <c r="E26" s="782" t="s">
        <v>358</v>
      </c>
      <c r="F26" s="782"/>
      <c r="G26" s="782"/>
      <c r="H26" s="782"/>
    </row>
    <row r="27" spans="1:8">
      <c r="E27" s="645" t="s">
        <v>323</v>
      </c>
      <c r="F27" s="645"/>
      <c r="G27" s="645"/>
      <c r="H27" s="645"/>
    </row>
    <row r="29" spans="1:8" ht="11.25" customHeight="1"/>
    <row r="30" spans="1:8" ht="28.5" customHeight="1">
      <c r="A30" s="777" t="s">
        <v>449</v>
      </c>
      <c r="B30" s="777"/>
      <c r="C30" s="777"/>
      <c r="D30" s="777"/>
      <c r="E30" s="782" t="s">
        <v>377</v>
      </c>
      <c r="F30" s="782"/>
      <c r="G30" s="782"/>
      <c r="H30" s="782"/>
    </row>
    <row r="31" spans="1:8">
      <c r="E31" s="645" t="s">
        <v>323</v>
      </c>
      <c r="F31" s="645"/>
      <c r="G31" s="645"/>
      <c r="H31" s="645"/>
    </row>
    <row r="33" spans="1:5">
      <c r="A33" s="670" t="s">
        <v>452</v>
      </c>
      <c r="B33" s="670"/>
      <c r="C33" s="670"/>
      <c r="D33" s="670"/>
      <c r="E33" s="670"/>
    </row>
  </sheetData>
  <mergeCells count="24">
    <mergeCell ref="A33:E33"/>
    <mergeCell ref="C20:E20"/>
    <mergeCell ref="C21:E21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1:H31"/>
    <mergeCell ref="E30:H30"/>
    <mergeCell ref="E27:H27"/>
    <mergeCell ref="A30:D30"/>
    <mergeCell ref="C22:E22"/>
    <mergeCell ref="C23:E23"/>
    <mergeCell ref="E26:H26"/>
    <mergeCell ref="C24:E24"/>
    <mergeCell ref="A26:D26"/>
  </mergeCells>
  <pageMargins left="0.7" right="0.7" top="0.75" bottom="0.75" header="0.3" footer="0.3"/>
  <pageSetup paperSize="9" fitToHeight="0" orientation="portrait" horizontalDpi="360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8BD9-82F8-4258-848D-161A7FD4D5CF}">
  <dimension ref="A1:W35"/>
  <sheetViews>
    <sheetView topLeftCell="A19" workbookViewId="0">
      <selection activeCell="O41" sqref="O40:O41"/>
    </sheetView>
  </sheetViews>
  <sheetFormatPr defaultColWidth="8.85546875" defaultRowHeight="15"/>
  <cols>
    <col min="1" max="1" width="20.7109375" style="473" customWidth="1"/>
    <col min="2" max="2" width="7.28515625" style="473" customWidth="1"/>
    <col min="3" max="3" width="7.42578125" style="473" customWidth="1"/>
    <col min="4" max="4" width="7.7109375" style="473" customWidth="1"/>
    <col min="5" max="5" width="7.140625" style="473" customWidth="1"/>
    <col min="6" max="6" width="7.7109375" style="473" customWidth="1"/>
    <col min="7" max="7" width="8.28515625" style="473" customWidth="1"/>
    <col min="8" max="8" width="7.5703125" style="473" customWidth="1"/>
    <col min="9" max="9" width="8.140625" style="473" customWidth="1"/>
    <col min="10" max="10" width="8.42578125" style="473" customWidth="1"/>
    <col min="11" max="12" width="8.85546875" style="473"/>
    <col min="13" max="13" width="11.42578125" style="473" bestFit="1" customWidth="1"/>
    <col min="14" max="14" width="8.85546875" style="473"/>
    <col min="15" max="15" width="8.42578125" style="473" customWidth="1"/>
    <col min="16" max="16" width="8.28515625" style="473" customWidth="1"/>
    <col min="17" max="18" width="7.7109375" style="473" customWidth="1"/>
    <col min="19" max="19" width="10.140625" style="473" customWidth="1"/>
    <col min="20" max="20" width="10.28515625" style="473" bestFit="1" customWidth="1"/>
    <col min="21" max="21" width="8.85546875" style="473"/>
    <col min="22" max="22" width="9.85546875" style="473" customWidth="1"/>
    <col min="23" max="16384" width="8.85546875" style="473"/>
  </cols>
  <sheetData>
    <row r="1" spans="1:19" ht="14.45" customHeight="1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786" t="s">
        <v>454</v>
      </c>
      <c r="P1" s="786"/>
      <c r="Q1" s="786"/>
      <c r="R1" s="786"/>
      <c r="S1" s="786"/>
    </row>
    <row r="2" spans="1:19" ht="15.75">
      <c r="A2" s="472"/>
      <c r="B2" s="787" t="s">
        <v>455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74"/>
      <c r="O2" s="786"/>
      <c r="P2" s="786"/>
      <c r="Q2" s="786"/>
      <c r="R2" s="786"/>
      <c r="S2" s="786"/>
    </row>
    <row r="3" spans="1:19">
      <c r="A3" s="472"/>
      <c r="B3" s="472"/>
      <c r="C3" s="472"/>
      <c r="D3" s="472"/>
      <c r="E3" s="472"/>
      <c r="F3" s="472"/>
      <c r="G3" s="472"/>
      <c r="H3" s="472" t="s">
        <v>456</v>
      </c>
      <c r="I3" s="475"/>
      <c r="J3" s="475"/>
      <c r="K3" s="475"/>
      <c r="L3" s="475"/>
      <c r="M3" s="475"/>
      <c r="N3" s="476"/>
      <c r="O3" s="476"/>
      <c r="P3" s="476"/>
      <c r="Q3" s="476"/>
      <c r="R3" s="476"/>
      <c r="S3" s="476"/>
    </row>
    <row r="4" spans="1:19">
      <c r="A4" s="472"/>
      <c r="B4" s="472"/>
      <c r="C4" s="472"/>
      <c r="D4" s="472"/>
      <c r="E4" s="472"/>
      <c r="F4" s="472"/>
      <c r="G4" s="472"/>
      <c r="H4" s="472"/>
      <c r="I4" s="475"/>
      <c r="J4" s="475"/>
      <c r="K4" s="475"/>
      <c r="L4" s="475"/>
      <c r="M4" s="475"/>
      <c r="N4" s="476"/>
      <c r="O4" s="476"/>
      <c r="P4" s="476"/>
      <c r="Q4" s="476"/>
      <c r="R4" s="476"/>
      <c r="S4" s="476"/>
    </row>
    <row r="5" spans="1:19" ht="14.45" customHeight="1">
      <c r="A5" s="788" t="s">
        <v>457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</row>
    <row r="6" spans="1:19">
      <c r="A6" s="555"/>
      <c r="B6" s="555"/>
      <c r="C6" s="555"/>
      <c r="D6" s="789" t="s">
        <v>458</v>
      </c>
      <c r="E6" s="790"/>
      <c r="F6" s="790"/>
      <c r="G6" s="790"/>
      <c r="H6" s="790"/>
      <c r="I6" s="790"/>
      <c r="J6" s="790"/>
      <c r="K6" s="790"/>
      <c r="L6" s="790"/>
      <c r="M6" s="478"/>
      <c r="N6" s="555"/>
      <c r="O6" s="555"/>
      <c r="P6" s="555"/>
      <c r="Q6" s="555"/>
      <c r="R6" s="555"/>
      <c r="S6" s="555"/>
    </row>
    <row r="7" spans="1:19" ht="14.45" customHeight="1">
      <c r="A7" s="555"/>
      <c r="B7" s="555"/>
      <c r="C7" s="555"/>
      <c r="D7" s="555"/>
      <c r="E7" s="791" t="s">
        <v>459</v>
      </c>
      <c r="F7" s="791"/>
      <c r="G7" s="791"/>
      <c r="H7" s="791"/>
      <c r="I7" s="791"/>
      <c r="J7" s="791"/>
      <c r="K7" s="791"/>
      <c r="L7" s="791"/>
      <c r="M7" s="478"/>
      <c r="N7" s="555"/>
      <c r="O7" s="555"/>
      <c r="P7" s="555"/>
      <c r="Q7" s="555"/>
      <c r="R7" s="555"/>
      <c r="S7" s="555"/>
    </row>
    <row r="8" spans="1:19" ht="6" customHeight="1">
      <c r="A8" s="479"/>
      <c r="B8" s="554"/>
      <c r="C8" s="554"/>
      <c r="D8" s="554"/>
      <c r="E8" s="554"/>
      <c r="F8" s="554"/>
      <c r="G8" s="554"/>
      <c r="H8" s="480"/>
      <c r="I8" s="480"/>
      <c r="J8" s="785"/>
      <c r="K8" s="785"/>
      <c r="L8" s="472"/>
      <c r="M8" s="472"/>
      <c r="N8" s="555"/>
      <c r="O8" s="555"/>
      <c r="P8" s="555"/>
      <c r="Q8" s="555"/>
      <c r="R8" s="555"/>
      <c r="S8" s="555"/>
    </row>
    <row r="9" spans="1:19">
      <c r="A9" s="482"/>
      <c r="B9" s="483"/>
      <c r="C9" s="483"/>
      <c r="D9" s="484"/>
      <c r="E9" s="554"/>
      <c r="F9" s="554"/>
      <c r="G9" s="554"/>
      <c r="H9" s="480"/>
      <c r="I9" s="485" t="s">
        <v>460</v>
      </c>
      <c r="J9" s="792" t="s">
        <v>461</v>
      </c>
      <c r="K9" s="792"/>
      <c r="L9" s="792"/>
      <c r="M9" s="792"/>
      <c r="N9" s="792"/>
      <c r="O9" s="792"/>
      <c r="P9" s="785"/>
      <c r="Q9" s="785"/>
      <c r="R9" s="793">
        <v>5</v>
      </c>
      <c r="S9" s="794"/>
    </row>
    <row r="10" spans="1:19">
      <c r="A10" s="482"/>
      <c r="B10" s="486"/>
      <c r="C10" s="486"/>
      <c r="D10" s="486"/>
      <c r="E10" s="487"/>
      <c r="F10" s="487"/>
      <c r="G10" s="487"/>
      <c r="H10" s="480"/>
      <c r="I10" s="795"/>
      <c r="J10" s="795"/>
      <c r="K10" s="795"/>
      <c r="L10" s="795"/>
      <c r="M10" s="795"/>
      <c r="N10" s="795"/>
      <c r="O10" s="795"/>
      <c r="P10" s="472"/>
      <c r="Q10" s="488"/>
      <c r="R10" s="488"/>
      <c r="S10" s="488"/>
    </row>
    <row r="11" spans="1:19">
      <c r="A11" s="482"/>
      <c r="B11" s="486"/>
      <c r="C11" s="486"/>
      <c r="D11" s="486"/>
      <c r="E11" s="487"/>
      <c r="F11" s="487"/>
      <c r="G11" s="487"/>
      <c r="H11" s="796" t="s">
        <v>462</v>
      </c>
      <c r="I11" s="796"/>
      <c r="J11" s="796"/>
      <c r="K11" s="796"/>
      <c r="L11" s="796"/>
      <c r="M11" s="796"/>
      <c r="N11" s="796"/>
      <c r="O11" s="796"/>
      <c r="P11" s="472"/>
      <c r="Q11" s="488"/>
      <c r="R11" s="797" t="s">
        <v>463</v>
      </c>
      <c r="S11" s="798"/>
    </row>
    <row r="12" spans="1:19">
      <c r="A12" s="489"/>
      <c r="B12" s="486"/>
      <c r="C12" s="490" t="s">
        <v>464</v>
      </c>
      <c r="D12" s="490"/>
      <c r="E12" s="491"/>
      <c r="F12" s="491"/>
      <c r="G12" s="492"/>
      <c r="H12" s="796" t="s">
        <v>465</v>
      </c>
      <c r="I12" s="796"/>
      <c r="J12" s="796"/>
      <c r="K12" s="796"/>
      <c r="L12" s="796"/>
      <c r="M12" s="796"/>
      <c r="N12" s="796"/>
      <c r="O12" s="799"/>
      <c r="P12" s="493">
        <v>10</v>
      </c>
      <c r="Q12" s="494" t="s">
        <v>348</v>
      </c>
      <c r="R12" s="495" t="s">
        <v>19</v>
      </c>
      <c r="S12" s="495" t="s">
        <v>18</v>
      </c>
    </row>
    <row r="13" spans="1:19" ht="15.75" thickBot="1">
      <c r="A13" s="496"/>
      <c r="B13" s="486"/>
      <c r="C13" s="486"/>
      <c r="D13" s="486"/>
      <c r="E13" s="497"/>
      <c r="F13" s="497"/>
      <c r="G13" s="497"/>
      <c r="H13" s="498" t="s">
        <v>466</v>
      </c>
      <c r="I13" s="499"/>
      <c r="J13" s="498"/>
      <c r="K13" s="499"/>
      <c r="L13" s="499"/>
      <c r="M13" s="499"/>
      <c r="N13" s="499"/>
      <c r="O13" s="499"/>
      <c r="P13" s="500"/>
      <c r="Q13" s="500"/>
      <c r="R13" s="500"/>
      <c r="S13" s="500"/>
    </row>
    <row r="14" spans="1:19">
      <c r="A14" s="800" t="s">
        <v>467</v>
      </c>
      <c r="B14" s="803" t="s">
        <v>468</v>
      </c>
      <c r="C14" s="804"/>
      <c r="D14" s="804"/>
      <c r="E14" s="804"/>
      <c r="F14" s="804"/>
      <c r="G14" s="805"/>
      <c r="H14" s="806" t="s">
        <v>469</v>
      </c>
      <c r="I14" s="807"/>
      <c r="J14" s="807"/>
      <c r="K14" s="807"/>
      <c r="L14" s="808"/>
      <c r="M14" s="806" t="s">
        <v>470</v>
      </c>
      <c r="N14" s="807"/>
      <c r="O14" s="807"/>
      <c r="P14" s="807"/>
      <c r="Q14" s="807"/>
      <c r="R14" s="807"/>
      <c r="S14" s="808"/>
    </row>
    <row r="15" spans="1:19">
      <c r="A15" s="801"/>
      <c r="B15" s="809" t="s">
        <v>471</v>
      </c>
      <c r="C15" s="810"/>
      <c r="D15" s="810"/>
      <c r="E15" s="810" t="s">
        <v>472</v>
      </c>
      <c r="F15" s="810"/>
      <c r="G15" s="811"/>
      <c r="H15" s="812" t="s">
        <v>473</v>
      </c>
      <c r="I15" s="813" t="s">
        <v>474</v>
      </c>
      <c r="J15" s="813" t="s">
        <v>475</v>
      </c>
      <c r="K15" s="819" t="s">
        <v>476</v>
      </c>
      <c r="L15" s="820" t="s">
        <v>311</v>
      </c>
      <c r="M15" s="812" t="s">
        <v>473</v>
      </c>
      <c r="N15" s="813" t="s">
        <v>474</v>
      </c>
      <c r="O15" s="813" t="s">
        <v>475</v>
      </c>
      <c r="P15" s="819" t="s">
        <v>477</v>
      </c>
      <c r="Q15" s="813" t="s">
        <v>478</v>
      </c>
      <c r="R15" s="813" t="s">
        <v>479</v>
      </c>
      <c r="S15" s="814" t="s">
        <v>311</v>
      </c>
    </row>
    <row r="16" spans="1:19" ht="67.5">
      <c r="A16" s="802"/>
      <c r="B16" s="556" t="s">
        <v>480</v>
      </c>
      <c r="C16" s="557" t="s">
        <v>481</v>
      </c>
      <c r="D16" s="557" t="s">
        <v>482</v>
      </c>
      <c r="E16" s="503" t="s">
        <v>480</v>
      </c>
      <c r="F16" s="557" t="s">
        <v>481</v>
      </c>
      <c r="G16" s="504" t="s">
        <v>483</v>
      </c>
      <c r="H16" s="812"/>
      <c r="I16" s="813"/>
      <c r="J16" s="813"/>
      <c r="K16" s="819"/>
      <c r="L16" s="820"/>
      <c r="M16" s="812"/>
      <c r="N16" s="813"/>
      <c r="O16" s="813"/>
      <c r="P16" s="819"/>
      <c r="Q16" s="813"/>
      <c r="R16" s="813"/>
      <c r="S16" s="815"/>
    </row>
    <row r="17" spans="1:23">
      <c r="A17" s="505">
        <v>1</v>
      </c>
      <c r="B17" s="506">
        <v>2</v>
      </c>
      <c r="C17" s="507">
        <v>3</v>
      </c>
      <c r="D17" s="507">
        <v>4</v>
      </c>
      <c r="E17" s="508">
        <v>5</v>
      </c>
      <c r="F17" s="507">
        <v>6</v>
      </c>
      <c r="G17" s="509">
        <v>7</v>
      </c>
      <c r="H17" s="505">
        <v>8</v>
      </c>
      <c r="I17" s="508">
        <v>9</v>
      </c>
      <c r="J17" s="508">
        <v>10</v>
      </c>
      <c r="K17" s="508">
        <v>11</v>
      </c>
      <c r="L17" s="510">
        <v>12</v>
      </c>
      <c r="M17" s="505">
        <v>13</v>
      </c>
      <c r="N17" s="508">
        <v>14</v>
      </c>
      <c r="O17" s="508">
        <v>15</v>
      </c>
      <c r="P17" s="508">
        <v>16</v>
      </c>
      <c r="Q17" s="508">
        <v>17</v>
      </c>
      <c r="R17" s="508">
        <v>18</v>
      </c>
      <c r="S17" s="510">
        <v>19</v>
      </c>
      <c r="U17" s="511"/>
      <c r="V17" s="511"/>
      <c r="W17" s="511"/>
    </row>
    <row r="18" spans="1:23" ht="34.5">
      <c r="A18" s="512" t="s">
        <v>484</v>
      </c>
      <c r="B18" s="513">
        <f>SUM('[1]5.1.2.1.  5.1.2.31.'!B18+'[1]5.1.2.16.'!B18+'[1]5.1.2.23.'!B18)</f>
        <v>5</v>
      </c>
      <c r="C18" s="514">
        <f>SUM('[1]5.1.2.1.  5.1.2.31.'!C18+'[1]5.1.2.16.'!C18+'[1]5.1.2.23.'!C18)</f>
        <v>6</v>
      </c>
      <c r="D18" s="515">
        <f>SUM('[1]5.1.2.1.  5.1.2.31.'!D18+'[1]5.1.2.16.'!D18+'[1]5.1.2.23.'!D18)</f>
        <v>5.12</v>
      </c>
      <c r="E18" s="513">
        <f>SUM('[1]5.1.2.1.  5.1.2.31.'!E18+'[1]5.1.2.16.'!E18+'[1]5.1.2.23.'!E18)</f>
        <v>5</v>
      </c>
      <c r="F18" s="514">
        <f>SUM('[1]5.1.2.1.  5.1.2.31.'!F18+'[1]5.1.2.16.'!F18+'[1]5.1.2.23.'!F18)</f>
        <v>6</v>
      </c>
      <c r="G18" s="515">
        <f>SUM('[1]5.1.2.1.  5.1.2.31.'!G18+'[1]5.1.2.16.'!G18+'[1]5.1.2.23.'!G18)</f>
        <v>5.12</v>
      </c>
      <c r="H18" s="513">
        <f>SUM('[1]5.1.2.1.  5.1.2.31.'!H18+'[1]5.1.2.16.'!H18+'[1]5.1.2.23.'!H18)</f>
        <v>94000</v>
      </c>
      <c r="I18" s="514">
        <f>SUM('[1]5.1.2.1.  5.1.2.31.'!I18+'[1]5.1.2.16.'!I18+'[1]5.1.2.23.'!I18)</f>
        <v>12500</v>
      </c>
      <c r="J18" s="514">
        <f>SUM('[1]5.1.2.1.  5.1.2.31.'!J18+'[1]5.1.2.16.'!J18+'[1]5.1.2.23.'!J18)</f>
        <v>2000</v>
      </c>
      <c r="K18" s="515">
        <f>SUM('[1]5.1.2.1.  5.1.2.31.'!K18+'[1]5.1.2.16.'!K18+'[1]5.1.2.23.'!K18)</f>
        <v>0</v>
      </c>
      <c r="L18" s="516">
        <f>SUM(H18:K18)</f>
        <v>108500</v>
      </c>
      <c r="M18" s="513">
        <f>SUM('[1]5.1.2.1.  5.1.2.31.'!M18+'[1]5.1.2.16.'!M18+'[1]5.1.2.23.'!M18)</f>
        <v>85345</v>
      </c>
      <c r="N18" s="517">
        <f>SUM('[1]5.1.2.1.  5.1.2.31.'!N18+'[1]5.1.2.16.'!N18+'[1]5.1.2.23.'!N18)</f>
        <v>10595</v>
      </c>
      <c r="O18" s="514">
        <f>SUM('[1]5.1.2.1.  5.1.2.31.'!O18+'[1]5.1.2.16.'!O18+'[1]5.1.2.23.'!O18)</f>
        <v>1984</v>
      </c>
      <c r="P18" s="514">
        <f>SUM('[1]5.1.2.1.  5.1.2.31.'!P18+'[1]5.1.2.16.'!P18+'[1]5.1.2.23.'!P18)</f>
        <v>0</v>
      </c>
      <c r="Q18" s="518"/>
      <c r="R18" s="518"/>
      <c r="S18" s="519">
        <f>SUM(M18:R18)</f>
        <v>97924</v>
      </c>
      <c r="U18" s="520"/>
    </row>
    <row r="19" spans="1:23" ht="23.25">
      <c r="A19" s="521" t="s">
        <v>485</v>
      </c>
      <c r="B19" s="513">
        <f>SUM('[1]5.1.2.1.  5.1.2.31.'!B19+'[1]5.1.2.16.'!B19+'[1]5.1.2.23.'!B19)</f>
        <v>4</v>
      </c>
      <c r="C19" s="514">
        <f>SUM('[1]5.1.2.1.  5.1.2.31.'!C19+'[1]5.1.2.16.'!C19+'[1]5.1.2.23.'!C19)</f>
        <v>4</v>
      </c>
      <c r="D19" s="515">
        <f>SUM('[1]5.1.2.1.  5.1.2.31.'!D19+'[1]5.1.2.16.'!D19+'[1]5.1.2.23.'!D19)</f>
        <v>4</v>
      </c>
      <c r="E19" s="513">
        <f>SUM('[1]5.1.2.1.  5.1.2.31.'!E19+'[1]5.1.2.16.'!E19+'[1]5.1.2.23.'!E19)</f>
        <v>4</v>
      </c>
      <c r="F19" s="514">
        <f>SUM('[1]5.1.2.1.  5.1.2.31.'!F19+'[1]5.1.2.16.'!F19+'[1]5.1.2.23.'!F19)</f>
        <v>4</v>
      </c>
      <c r="G19" s="515">
        <f>SUM('[1]5.1.2.1.  5.1.2.31.'!G19+'[1]5.1.2.16.'!G19+'[1]5.1.2.23.'!G19)</f>
        <v>4</v>
      </c>
      <c r="H19" s="513">
        <f>SUM('[1]5.1.2.1.  5.1.2.31.'!H19+'[1]5.1.2.16.'!H19+'[1]5.1.2.23.'!H19)</f>
        <v>77000</v>
      </c>
      <c r="I19" s="514">
        <f>SUM('[1]5.1.2.1.  5.1.2.31.'!I19+'[1]5.1.2.16.'!I19+'[1]5.1.2.23.'!I19)</f>
        <v>10500</v>
      </c>
      <c r="J19" s="514">
        <f>SUM('[1]5.1.2.1.  5.1.2.31.'!J19+'[1]5.1.2.16.'!J19+'[1]5.1.2.23.'!J19)</f>
        <v>2000</v>
      </c>
      <c r="K19" s="515">
        <f>SUM('[1]5.1.2.1.  5.1.2.31.'!K19+'[1]5.1.2.16.'!K19+'[1]5.1.2.23.'!K19)</f>
        <v>0</v>
      </c>
      <c r="L19" s="516">
        <f t="shared" ref="L19:L26" si="0">SUM(H19:K19)</f>
        <v>89500</v>
      </c>
      <c r="M19" s="513">
        <f>SUM('[1]5.1.2.1.  5.1.2.31.'!M19+'[1]5.1.2.16.'!M19+'[1]5.1.2.23.'!M19)</f>
        <v>69660</v>
      </c>
      <c r="N19" s="517">
        <f>SUM('[1]5.1.2.1.  5.1.2.31.'!N19+'[1]5.1.2.16.'!N19+'[1]5.1.2.23.'!N19)</f>
        <v>8726</v>
      </c>
      <c r="O19" s="514">
        <f>SUM('[1]5.1.2.1.  5.1.2.31.'!O19+'[1]5.1.2.16.'!O19+'[1]5.1.2.23.'!O19)</f>
        <v>1780</v>
      </c>
      <c r="P19" s="514">
        <f>SUM('[1]5.1.2.1.  5.1.2.31.'!P19+'[1]5.1.2.16.'!P19+'[1]5.1.2.23.'!P19)</f>
        <v>0</v>
      </c>
      <c r="Q19" s="518"/>
      <c r="R19" s="518"/>
      <c r="S19" s="519">
        <f t="shared" ref="S19:S26" si="1">SUM(M19:R19)</f>
        <v>80166</v>
      </c>
      <c r="U19" s="520"/>
    </row>
    <row r="20" spans="1:23">
      <c r="A20" s="512" t="s">
        <v>486</v>
      </c>
      <c r="B20" s="513">
        <f>SUM('[1]5.1.2.1.  5.1.2.31.'!B20+'[1]5.1.2.16.'!B20+'[1]5.1.2.23.'!B20)</f>
        <v>11</v>
      </c>
      <c r="C20" s="514">
        <f>SUM('[1]5.1.2.1.  5.1.2.31.'!C20+'[1]5.1.2.16.'!C20+'[1]5.1.2.23.'!C20)</f>
        <v>19.5</v>
      </c>
      <c r="D20" s="515">
        <f>SUM('[1]5.1.2.1.  5.1.2.31.'!D20+'[1]5.1.2.16.'!D20+'[1]5.1.2.23.'!D20)</f>
        <v>11.95</v>
      </c>
      <c r="E20" s="513">
        <f>SUM('[1]5.1.2.1.  5.1.2.31.'!E20+'[1]5.1.2.16.'!E20+'[1]5.1.2.23.'!E20)</f>
        <v>11</v>
      </c>
      <c r="F20" s="514">
        <f>SUM('[1]5.1.2.1.  5.1.2.31.'!F20+'[1]5.1.2.16.'!F20+'[1]5.1.2.23.'!F20)</f>
        <v>19.5</v>
      </c>
      <c r="G20" s="515">
        <f>SUM('[1]5.1.2.1.  5.1.2.31.'!G20+'[1]5.1.2.16.'!G20+'[1]5.1.2.23.'!G20)</f>
        <v>11.95</v>
      </c>
      <c r="H20" s="513">
        <f>SUM('[1]5.1.2.1.  5.1.2.31.'!H20+'[1]5.1.2.16.'!H20+'[1]5.1.2.23.'!H20)</f>
        <v>152300</v>
      </c>
      <c r="I20" s="514">
        <f>SUM('[1]5.1.2.1.  5.1.2.31.'!I20+'[1]5.1.2.16.'!I20+'[1]5.1.2.23.'!I20)</f>
        <v>10500</v>
      </c>
      <c r="J20" s="514">
        <f>SUM('[1]5.1.2.1.  5.1.2.31.'!J20+'[1]5.1.2.16.'!J20+'[1]5.1.2.23.'!J20)</f>
        <v>0</v>
      </c>
      <c r="K20" s="515">
        <f>SUM('[1]5.1.2.1.  5.1.2.31.'!K20+'[1]5.1.2.16.'!K20+'[1]5.1.2.23.'!K20)</f>
        <v>0</v>
      </c>
      <c r="L20" s="516">
        <f t="shared" si="0"/>
        <v>162800</v>
      </c>
      <c r="M20" s="513">
        <f>SUM('[1]5.1.2.1.  5.1.2.31.'!M20+'[1]5.1.2.16.'!M20+'[1]5.1.2.23.'!M20)</f>
        <v>136714</v>
      </c>
      <c r="N20" s="517">
        <f>SUM('[1]5.1.2.1.  5.1.2.31.'!N20+'[1]5.1.2.16.'!N20+'[1]5.1.2.23.'!N20)</f>
        <v>8686</v>
      </c>
      <c r="O20" s="514">
        <f>SUM('[1]5.1.2.1.  5.1.2.31.'!O20+'[1]5.1.2.16.'!O20+'[1]5.1.2.23.'!O20)</f>
        <v>0</v>
      </c>
      <c r="P20" s="514">
        <f>SUM('[1]5.1.2.1.  5.1.2.31.'!P20+'[1]5.1.2.16.'!P20+'[1]5.1.2.23.'!P20)</f>
        <v>0</v>
      </c>
      <c r="Q20" s="518"/>
      <c r="R20" s="518"/>
      <c r="S20" s="519">
        <f t="shared" si="1"/>
        <v>145400</v>
      </c>
      <c r="U20" s="520"/>
    </row>
    <row r="21" spans="1:23" ht="45.75">
      <c r="A21" s="512" t="s">
        <v>487</v>
      </c>
      <c r="B21" s="513">
        <f>SUM('[1]5.1.2.1.  5.1.2.31.'!B21+'[1]5.1.2.16.'!B21+'[1]5.1.2.23.'!B21)</f>
        <v>4.3499999999999996</v>
      </c>
      <c r="C21" s="514">
        <f>SUM('[1]5.1.2.1.  5.1.2.31.'!C21+'[1]5.1.2.16.'!C21+'[1]5.1.2.23.'!C21)</f>
        <v>5.45</v>
      </c>
      <c r="D21" s="515">
        <f>SUM('[1]5.1.2.1.  5.1.2.31.'!D21+'[1]5.1.2.16.'!D21+'[1]5.1.2.23.'!D21)</f>
        <v>4.47</v>
      </c>
      <c r="E21" s="513">
        <f>SUM('[1]5.1.2.1.  5.1.2.31.'!E21+'[1]5.1.2.16.'!E21+'[1]5.1.2.23.'!E21)</f>
        <v>4.0999999999999996</v>
      </c>
      <c r="F21" s="514">
        <f>SUM('[1]5.1.2.1.  5.1.2.31.'!F21+'[1]5.1.2.16.'!F21+'[1]5.1.2.23.'!F21)</f>
        <v>5.45</v>
      </c>
      <c r="G21" s="515">
        <f>SUM('[1]5.1.2.1.  5.1.2.31.'!G21+'[1]5.1.2.16.'!G21+'[1]5.1.2.23.'!G21)</f>
        <v>4.47</v>
      </c>
      <c r="H21" s="513">
        <f>SUM('[1]5.1.2.1.  5.1.2.31.'!H21+'[1]5.1.2.16.'!H21+'[1]5.1.2.23.'!H21)</f>
        <v>43500</v>
      </c>
      <c r="I21" s="514">
        <f>SUM('[1]5.1.2.1.  5.1.2.31.'!I21+'[1]5.1.2.16.'!I21+'[1]5.1.2.23.'!I21)</f>
        <v>3200</v>
      </c>
      <c r="J21" s="514">
        <f>SUM('[1]5.1.2.1.  5.1.2.31.'!J21+'[1]5.1.2.16.'!J21+'[1]5.1.2.23.'!J21)</f>
        <v>0</v>
      </c>
      <c r="K21" s="515">
        <f>SUM('[1]5.1.2.1.  5.1.2.31.'!K21+'[1]5.1.2.16.'!K21+'[1]5.1.2.23.'!K21)</f>
        <v>0</v>
      </c>
      <c r="L21" s="516">
        <f t="shared" si="0"/>
        <v>46700</v>
      </c>
      <c r="M21" s="513">
        <f>SUM('[1]5.1.2.1.  5.1.2.31.'!M21+'[1]5.1.2.16.'!M21+'[1]5.1.2.23.'!M21)</f>
        <v>35439</v>
      </c>
      <c r="N21" s="517">
        <f>SUM('[1]5.1.2.1.  5.1.2.31.'!N21+'[1]5.1.2.16.'!N21+'[1]5.1.2.23.'!N21)</f>
        <v>2349</v>
      </c>
      <c r="O21" s="514">
        <f>SUM('[1]5.1.2.1.  5.1.2.31.'!O21+'[1]5.1.2.16.'!O21+'[1]5.1.2.23.'!O21)</f>
        <v>0</v>
      </c>
      <c r="P21" s="514">
        <f>SUM('[1]5.1.2.1.  5.1.2.31.'!P21+'[1]5.1.2.16.'!P21+'[1]5.1.2.23.'!P21)</f>
        <v>0</v>
      </c>
      <c r="Q21" s="518"/>
      <c r="R21" s="518"/>
      <c r="S21" s="519">
        <f t="shared" si="1"/>
        <v>37788</v>
      </c>
      <c r="U21" s="520"/>
    </row>
    <row r="22" spans="1:23" ht="57">
      <c r="A22" s="512" t="s">
        <v>488</v>
      </c>
      <c r="B22" s="513">
        <f>SUM('[1]5.1.2.1.  5.1.2.31.'!B22+'[1]5.1.2.16.'!B22+'[1]5.1.2.23.'!B22)</f>
        <v>20.799999999999997</v>
      </c>
      <c r="C22" s="514">
        <f>SUM('[1]5.1.2.1.  5.1.2.31.'!C22+'[1]5.1.2.16.'!C22+'[1]5.1.2.23.'!C22)</f>
        <v>42.7</v>
      </c>
      <c r="D22" s="515">
        <f>SUM('[1]5.1.2.1.  5.1.2.31.'!D22+'[1]5.1.2.16.'!D22+'[1]5.1.2.23.'!D22)</f>
        <v>23.23</v>
      </c>
      <c r="E22" s="513">
        <f>SUM('[1]5.1.2.1.  5.1.2.31.'!E22+'[1]5.1.2.16.'!E22+'[1]5.1.2.23.'!E22)</f>
        <v>21.7</v>
      </c>
      <c r="F22" s="514">
        <f>SUM('[1]5.1.2.1.  5.1.2.31.'!F22+'[1]5.1.2.16.'!F22+'[1]5.1.2.23.'!F22)</f>
        <v>42.7</v>
      </c>
      <c r="G22" s="515">
        <f>SUM('[1]5.1.2.1.  5.1.2.31.'!G22+'[1]5.1.2.16.'!G22+'[1]5.1.2.23.'!G22)</f>
        <v>23.23</v>
      </c>
      <c r="H22" s="513">
        <f>SUM('[1]5.1.2.1.  5.1.2.31.'!H22+'[1]5.1.2.16.'!H22+'[1]5.1.2.23.'!H22)</f>
        <v>217058</v>
      </c>
      <c r="I22" s="514">
        <f>SUM('[1]5.1.2.1.  5.1.2.31.'!I22+'[1]5.1.2.16.'!I22+'[1]5.1.2.23.'!I22)</f>
        <v>7500</v>
      </c>
      <c r="J22" s="514">
        <f>SUM('[1]5.1.2.1.  5.1.2.31.'!J22+'[1]5.1.2.16.'!J22+'[1]5.1.2.23.'!J22)</f>
        <v>400</v>
      </c>
      <c r="K22" s="515">
        <f>SUM('[1]5.1.2.1.  5.1.2.31.'!K22+'[1]5.1.2.16.'!K22+'[1]5.1.2.23.'!K22)</f>
        <v>10000</v>
      </c>
      <c r="L22" s="516">
        <f>SUM(H22:K22)</f>
        <v>234958</v>
      </c>
      <c r="M22" s="513">
        <f>SUM('[1]5.1.2.1.  5.1.2.31.'!M22+'[1]5.1.2.16.'!M22+'[1]5.1.2.23.'!M22)</f>
        <v>202042</v>
      </c>
      <c r="N22" s="517">
        <f>SUM('[1]5.1.2.1.  5.1.2.31.'!N22+'[1]5.1.2.16.'!N22+'[1]5.1.2.23.'!N22)</f>
        <v>6951</v>
      </c>
      <c r="O22" s="514">
        <f>SUM('[1]5.1.2.1.  5.1.2.31.'!O22+'[1]5.1.2.16.'!O22+'[1]5.1.2.23.'!O22)</f>
        <v>366</v>
      </c>
      <c r="P22" s="514">
        <f>SUM('[1]5.1.2.1.  5.1.2.31.'!P22+'[1]5.1.2.16.'!P22+'[1]5.1.2.23.'!P22)</f>
        <v>31671</v>
      </c>
      <c r="Q22" s="518"/>
      <c r="R22" s="518"/>
      <c r="S22" s="519">
        <f t="shared" si="1"/>
        <v>241030</v>
      </c>
      <c r="U22" s="520"/>
    </row>
    <row r="23" spans="1:23" ht="23.25">
      <c r="A23" s="522" t="s">
        <v>489</v>
      </c>
      <c r="B23" s="513">
        <f>SUM('[1]5.1.2.1.  5.1.2.31.'!B23+'[1]5.1.2.16.'!B23+'[1]5.1.2.23.'!B23)</f>
        <v>2.5</v>
      </c>
      <c r="C23" s="514">
        <f>SUM('[1]5.1.2.1.  5.1.2.31.'!C23+'[1]5.1.2.16.'!C23+'[1]5.1.2.23.'!C23)</f>
        <v>3</v>
      </c>
      <c r="D23" s="515">
        <f>SUM('[1]5.1.2.1.  5.1.2.31.'!D23+'[1]5.1.2.16.'!D23+'[1]5.1.2.23.'!D23)</f>
        <v>2.56</v>
      </c>
      <c r="E23" s="513">
        <f>SUM('[1]5.1.2.1.  5.1.2.31.'!E23+'[1]5.1.2.16.'!E23+'[1]5.1.2.23.'!E23)</f>
        <v>2.5</v>
      </c>
      <c r="F23" s="514">
        <f>SUM('[1]5.1.2.1.  5.1.2.31.'!F23+'[1]5.1.2.16.'!F23+'[1]5.1.2.23.'!F23)</f>
        <v>3</v>
      </c>
      <c r="G23" s="515">
        <f>SUM('[1]5.1.2.1.  5.1.2.31.'!G23+'[1]5.1.2.16.'!G23+'[1]5.1.2.23.'!G23)</f>
        <v>2.56</v>
      </c>
      <c r="H23" s="513">
        <f>SUM('[1]5.1.2.1.  5.1.2.31.'!H23+'[1]5.1.2.16.'!H23+'[1]5.1.2.23.'!H23)</f>
        <v>15000</v>
      </c>
      <c r="I23" s="514">
        <f>SUM('[1]5.1.2.1.  5.1.2.31.'!I23+'[1]5.1.2.16.'!I23+'[1]5.1.2.23.'!I23)</f>
        <v>1000</v>
      </c>
      <c r="J23" s="514">
        <f>SUM('[1]5.1.2.1.  5.1.2.31.'!J23+'[1]5.1.2.16.'!J23+'[1]5.1.2.23.'!J23)</f>
        <v>0</v>
      </c>
      <c r="K23" s="515">
        <f>SUM('[1]5.1.2.1.  5.1.2.31.'!K23+'[1]5.1.2.16.'!K23+'[1]5.1.2.23.'!K23)</f>
        <v>0</v>
      </c>
      <c r="L23" s="516">
        <f t="shared" si="0"/>
        <v>16000</v>
      </c>
      <c r="M23" s="513">
        <f>SUM('[1]5.1.2.1.  5.1.2.31.'!M23+'[1]5.1.2.16.'!M23+'[1]5.1.2.23.'!M23)</f>
        <v>13690</v>
      </c>
      <c r="N23" s="517">
        <f>SUM('[1]5.1.2.1.  5.1.2.31.'!N23+'[1]5.1.2.16.'!N23+'[1]5.1.2.23.'!N23)</f>
        <v>517</v>
      </c>
      <c r="O23" s="514">
        <f>SUM('[1]5.1.2.1.  5.1.2.31.'!O23+'[1]5.1.2.16.'!O23+'[1]5.1.2.23.'!O23)</f>
        <v>0</v>
      </c>
      <c r="P23" s="514">
        <f>SUM('[1]5.1.2.1.  5.1.2.31.'!P23+'[1]5.1.2.16.'!P23+'[1]5.1.2.23.'!P23)</f>
        <v>0</v>
      </c>
      <c r="Q23" s="518"/>
      <c r="R23" s="518"/>
      <c r="S23" s="519">
        <f t="shared" si="1"/>
        <v>14207</v>
      </c>
      <c r="U23" s="520"/>
    </row>
    <row r="24" spans="1:23" ht="23.25">
      <c r="A24" s="522" t="s">
        <v>490</v>
      </c>
      <c r="B24" s="513">
        <f>SUM('[1]5.1.2.1.  5.1.2.31.'!B24+'[1]5.1.2.16.'!B24+'[1]5.1.2.23.'!B24)</f>
        <v>0</v>
      </c>
      <c r="C24" s="514">
        <f>SUM('[1]5.1.2.1.  5.1.2.31.'!C24+'[1]5.1.2.16.'!C24+'[1]5.1.2.23.'!C24)</f>
        <v>0</v>
      </c>
      <c r="D24" s="515">
        <f>SUM('[1]5.1.2.1.  5.1.2.31.'!D24+'[1]5.1.2.16.'!D24+'[1]5.1.2.23.'!D24)</f>
        <v>0</v>
      </c>
      <c r="E24" s="513">
        <f>SUM('[1]5.1.2.1.  5.1.2.31.'!E24+'[1]5.1.2.16.'!E24+'[1]5.1.2.23.'!E24)</f>
        <v>0</v>
      </c>
      <c r="F24" s="514">
        <f>SUM('[1]5.1.2.1.  5.1.2.31.'!F24+'[1]5.1.2.16.'!F24+'[1]5.1.2.23.'!F24)</f>
        <v>0</v>
      </c>
      <c r="G24" s="515">
        <f>SUM('[1]5.1.2.1.  5.1.2.31.'!G24+'[1]5.1.2.16.'!G24+'[1]5.1.2.23.'!G24)</f>
        <v>0</v>
      </c>
      <c r="H24" s="513">
        <f>SUM('[1]5.1.2.1.  5.1.2.31.'!H24+'[1]5.1.2.16.'!H24+'[1]5.1.2.23.'!H24)</f>
        <v>0</v>
      </c>
      <c r="I24" s="514">
        <f>SUM('[1]5.1.2.1.  5.1.2.31.'!I24+'[1]5.1.2.16.'!I24+'[1]5.1.2.23.'!I24)</f>
        <v>0</v>
      </c>
      <c r="J24" s="514">
        <f>SUM('[1]5.1.2.1.  5.1.2.31.'!J24+'[1]5.1.2.16.'!J24+'[1]5.1.2.23.'!J24)</f>
        <v>0</v>
      </c>
      <c r="K24" s="515">
        <f>SUM('[1]5.1.2.1.  5.1.2.31.'!K24+'[1]5.1.2.16.'!K24+'[1]5.1.2.23.'!K24)</f>
        <v>0</v>
      </c>
      <c r="L24" s="516">
        <f t="shared" si="0"/>
        <v>0</v>
      </c>
      <c r="M24" s="513">
        <f>SUM('[1]5.1.2.1.  5.1.2.31.'!M24+'[1]5.1.2.16.'!M24+'[1]5.1.2.23.'!M24)</f>
        <v>0</v>
      </c>
      <c r="N24" s="517">
        <f>SUM('[1]5.1.2.1.  5.1.2.31.'!N24+'[1]5.1.2.16.'!N24+'[1]5.1.2.23.'!N24)</f>
        <v>0</v>
      </c>
      <c r="O24" s="514">
        <f>SUM('[1]5.1.2.1.  5.1.2.31.'!O24+'[1]5.1.2.16.'!O24+'[1]5.1.2.23.'!O24)</f>
        <v>0</v>
      </c>
      <c r="P24" s="514">
        <f>SUM('[1]5.1.2.1.  5.1.2.31.'!P24+'[1]5.1.2.16.'!P24+'[1]5.1.2.23.'!P24)</f>
        <v>0</v>
      </c>
      <c r="Q24" s="518"/>
      <c r="R24" s="518"/>
      <c r="S24" s="519">
        <f t="shared" si="1"/>
        <v>0</v>
      </c>
      <c r="U24" s="520"/>
    </row>
    <row r="25" spans="1:23">
      <c r="A25" s="522" t="s">
        <v>491</v>
      </c>
      <c r="B25" s="513">
        <f>SUM('[1]5.1.2.1.  5.1.2.31.'!B25+'[1]5.1.2.16.'!B25+'[1]5.1.2.23.'!B25)</f>
        <v>8.75</v>
      </c>
      <c r="C25" s="514">
        <f>SUM('[1]5.1.2.1.  5.1.2.31.'!C25+'[1]5.1.2.16.'!C25+'[1]5.1.2.23.'!C25)</f>
        <v>10.25</v>
      </c>
      <c r="D25" s="515">
        <f>SUM('[1]5.1.2.1.  5.1.2.31.'!D25+'[1]5.1.2.16.'!D25+'[1]5.1.2.23.'!D25)</f>
        <v>8.7799999999999994</v>
      </c>
      <c r="E25" s="513">
        <f>SUM('[1]5.1.2.1.  5.1.2.31.'!E25+'[1]5.1.2.16.'!E25+'[1]5.1.2.23.'!E25)</f>
        <v>8.75</v>
      </c>
      <c r="F25" s="514">
        <f>SUM('[1]5.1.2.1.  5.1.2.31.'!F25+'[1]5.1.2.16.'!F25+'[1]5.1.2.23.'!F25)</f>
        <v>10.25</v>
      </c>
      <c r="G25" s="515">
        <v>8.7799999999999994</v>
      </c>
      <c r="H25" s="513">
        <f>SUM('[1]5.1.2.1.  5.1.2.31.'!H25+'[1]5.1.2.16.'!H25+'[1]5.1.2.23.'!H25)</f>
        <v>160000</v>
      </c>
      <c r="I25" s="514">
        <f>SUM('[1]5.1.2.1.  5.1.2.31.'!I25+'[1]5.1.2.16.'!I25+'[1]5.1.2.23.'!I25)</f>
        <v>5550</v>
      </c>
      <c r="J25" s="514">
        <f>SUM('[1]5.1.2.1.  5.1.2.31.'!J25+'[1]5.1.2.16.'!J25+'[1]5.1.2.23.'!J25)</f>
        <v>0</v>
      </c>
      <c r="K25" s="515">
        <f>SUM('[1]5.1.2.1.  5.1.2.31.'!K25+'[1]5.1.2.16.'!K25+'[1]5.1.2.23.'!K25)</f>
        <v>0</v>
      </c>
      <c r="L25" s="516">
        <f t="shared" si="0"/>
        <v>165550</v>
      </c>
      <c r="M25" s="513">
        <f>SUM('[1]5.1.2.1.  5.1.2.31.'!M25+'[1]5.1.2.16.'!M25+'[1]5.1.2.23.'!M25)</f>
        <v>78489</v>
      </c>
      <c r="N25" s="517">
        <f>SUM('[1]5.1.2.1.  5.1.2.31.'!N25+'[1]5.1.2.16.'!N25+'[1]5.1.2.23.'!N25)</f>
        <v>4654</v>
      </c>
      <c r="O25" s="514">
        <f>SUM('[1]5.1.2.1.  5.1.2.31.'!O25+'[1]5.1.2.16.'!O25+'[1]5.1.2.23.'!O25)</f>
        <v>0</v>
      </c>
      <c r="P25" s="514">
        <f>SUM('[1]5.1.2.1.  5.1.2.31.'!P25+'[1]5.1.2.16.'!P25+'[1]5.1.2.23.'!P25)</f>
        <v>0</v>
      </c>
      <c r="Q25" s="518"/>
      <c r="R25" s="518">
        <v>3500</v>
      </c>
      <c r="S25" s="519">
        <f t="shared" si="1"/>
        <v>86643</v>
      </c>
      <c r="U25" s="520"/>
    </row>
    <row r="26" spans="1:23" ht="23.25">
      <c r="A26" s="523" t="s">
        <v>492</v>
      </c>
      <c r="B26" s="513">
        <f>SUM('[1]5.1.2.1.  5.1.2.31.'!B26+'[1]5.1.2.16.'!B26+'[1]5.1.2.23.'!B26)</f>
        <v>2.75</v>
      </c>
      <c r="C26" s="514">
        <f>SUM('[1]5.1.2.1.  5.1.2.31.'!C26+'[1]5.1.2.16.'!C26+'[1]5.1.2.23.'!C26)</f>
        <v>3.25</v>
      </c>
      <c r="D26" s="515">
        <f>SUM('[1]5.1.2.1.  5.1.2.31.'!D26+'[1]5.1.2.16.'!D26+'[1]5.1.2.23.'!D26)</f>
        <v>2.81</v>
      </c>
      <c r="E26" s="513">
        <f>SUM('[1]5.1.2.1.  5.1.2.31.'!E26+'[1]5.1.2.16.'!E26+'[1]5.1.2.23.'!E26)</f>
        <v>2.75</v>
      </c>
      <c r="F26" s="514">
        <f>SUM('[1]5.1.2.1.  5.1.2.31.'!F26+'[1]5.1.2.16.'!F26+'[1]5.1.2.23.'!F26)</f>
        <v>3.25</v>
      </c>
      <c r="G26" s="515">
        <f>SUM('[1]5.1.2.1.  5.1.2.31.'!G26+'[1]5.1.2.16.'!G26+'[1]5.1.2.23.'!G26)</f>
        <v>2.81</v>
      </c>
      <c r="H26" s="513">
        <f>SUM('[1]5.1.2.1.  5.1.2.31.'!H26+'[1]5.1.2.16.'!H26+'[1]5.1.2.23.'!H26)</f>
        <v>16400</v>
      </c>
      <c r="I26" s="514">
        <f>SUM('[1]5.1.2.1.  5.1.2.31.'!I26+'[1]5.1.2.16.'!I26+'[1]5.1.2.23.'!I26)</f>
        <v>0</v>
      </c>
      <c r="J26" s="514">
        <f>SUM('[1]5.1.2.1.  5.1.2.31.'!J26+'[1]5.1.2.16.'!J26+'[1]5.1.2.23.'!J26)</f>
        <v>0</v>
      </c>
      <c r="K26" s="515">
        <f>SUM('[1]5.1.2.1.  5.1.2.31.'!K26+'[1]5.1.2.16.'!K26+'[1]5.1.2.23.'!K26)</f>
        <v>0</v>
      </c>
      <c r="L26" s="516">
        <f t="shared" si="0"/>
        <v>16400</v>
      </c>
      <c r="M26" s="513">
        <f>SUM('[1]5.1.2.1.  5.1.2.31.'!M26+'[1]5.1.2.16.'!M26+'[1]5.1.2.23.'!M26)</f>
        <v>15949</v>
      </c>
      <c r="N26" s="517">
        <f>SUM('[1]5.1.2.1.  5.1.2.31.'!N26+'[1]5.1.2.16.'!N26+'[1]5.1.2.23.'!N26)</f>
        <v>0</v>
      </c>
      <c r="O26" s="514">
        <f>SUM('[1]5.1.2.1.  5.1.2.31.'!O26+'[1]5.1.2.16.'!O26+'[1]5.1.2.23.'!O26)</f>
        <v>0</v>
      </c>
      <c r="P26" s="514">
        <f>SUM('[1]5.1.2.1.  5.1.2.31.'!P26+'[1]5.1.2.16.'!P26+'[1]5.1.2.23.'!P26)</f>
        <v>0</v>
      </c>
      <c r="Q26" s="518"/>
      <c r="R26" s="524"/>
      <c r="S26" s="519">
        <f t="shared" si="1"/>
        <v>15949</v>
      </c>
      <c r="U26" s="520"/>
    </row>
    <row r="27" spans="1:23">
      <c r="A27" s="525" t="s">
        <v>493</v>
      </c>
      <c r="B27" s="526">
        <f>SUM(B18,B20,B21,B22,B23,B24,B25)</f>
        <v>52.4</v>
      </c>
      <c r="C27" s="527">
        <f>SUM(C18,C20,C21,C22,C23,C24,C25)</f>
        <v>86.9</v>
      </c>
      <c r="D27" s="527">
        <f t="shared" ref="D27:R27" si="2">SUM(D18,D20,D21,D22,D23,D24,D25)</f>
        <v>56.11</v>
      </c>
      <c r="E27" s="527">
        <f t="shared" si="2"/>
        <v>53.05</v>
      </c>
      <c r="F27" s="527">
        <f>SUM(F18,F20,F21,F22,F23,F24,F25)</f>
        <v>86.9</v>
      </c>
      <c r="G27" s="528">
        <f t="shared" si="2"/>
        <v>56.11</v>
      </c>
      <c r="H27" s="529">
        <f t="shared" si="2"/>
        <v>681858</v>
      </c>
      <c r="I27" s="527">
        <f t="shared" si="2"/>
        <v>40250</v>
      </c>
      <c r="J27" s="527">
        <f t="shared" si="2"/>
        <v>2400</v>
      </c>
      <c r="K27" s="527">
        <f t="shared" si="2"/>
        <v>10000</v>
      </c>
      <c r="L27" s="530">
        <f>SUM(L18,L20,L21,L22,L23,L24,L25)</f>
        <v>734508</v>
      </c>
      <c r="M27" s="529">
        <f t="shared" si="2"/>
        <v>551719</v>
      </c>
      <c r="N27" s="527">
        <f t="shared" si="2"/>
        <v>33752</v>
      </c>
      <c r="O27" s="527">
        <f t="shared" si="2"/>
        <v>2350</v>
      </c>
      <c r="P27" s="527">
        <f t="shared" si="2"/>
        <v>31671</v>
      </c>
      <c r="Q27" s="527">
        <f t="shared" si="2"/>
        <v>0</v>
      </c>
      <c r="R27" s="527">
        <f t="shared" si="2"/>
        <v>3500</v>
      </c>
      <c r="S27" s="531">
        <f>SUM(S18,S20,S21,S22,S23,S24,S25)</f>
        <v>622992</v>
      </c>
      <c r="U27" s="520"/>
    </row>
    <row r="28" spans="1:23" ht="23.25" thickBot="1">
      <c r="A28" s="532" t="s">
        <v>485</v>
      </c>
      <c r="B28" s="533">
        <f>SUM(B19,B20,B21,B22)</f>
        <v>40.15</v>
      </c>
      <c r="C28" s="534">
        <f>SUM(C19,C20,C21,C22)</f>
        <v>71.650000000000006</v>
      </c>
      <c r="D28" s="535">
        <f t="shared" ref="D28:S28" si="3">SUM(D19,D20,D21,D22)</f>
        <v>43.65</v>
      </c>
      <c r="E28" s="534">
        <f t="shared" si="3"/>
        <v>40.799999999999997</v>
      </c>
      <c r="F28" s="534">
        <f>SUM(F19,F20,F21,F22)</f>
        <v>71.650000000000006</v>
      </c>
      <c r="G28" s="536">
        <f t="shared" si="3"/>
        <v>43.65</v>
      </c>
      <c r="H28" s="533">
        <f t="shared" si="3"/>
        <v>489858</v>
      </c>
      <c r="I28" s="534">
        <f t="shared" si="3"/>
        <v>31700</v>
      </c>
      <c r="J28" s="534">
        <f t="shared" si="3"/>
        <v>2400</v>
      </c>
      <c r="K28" s="534">
        <f t="shared" si="3"/>
        <v>10000</v>
      </c>
      <c r="L28" s="536">
        <f t="shared" si="3"/>
        <v>533958</v>
      </c>
      <c r="M28" s="533">
        <f t="shared" si="3"/>
        <v>443855</v>
      </c>
      <c r="N28" s="534">
        <f t="shared" si="3"/>
        <v>26712</v>
      </c>
      <c r="O28" s="534">
        <f t="shared" si="3"/>
        <v>2146</v>
      </c>
      <c r="P28" s="534">
        <f t="shared" si="3"/>
        <v>31671</v>
      </c>
      <c r="Q28" s="534">
        <f t="shared" si="3"/>
        <v>0</v>
      </c>
      <c r="R28" s="534">
        <f t="shared" si="3"/>
        <v>0</v>
      </c>
      <c r="S28" s="536">
        <f t="shared" si="3"/>
        <v>504384</v>
      </c>
      <c r="U28" s="472"/>
    </row>
    <row r="29" spans="1:23">
      <c r="A29" s="537" t="s">
        <v>494</v>
      </c>
      <c r="B29" s="537"/>
      <c r="C29" s="537"/>
      <c r="D29" s="480"/>
      <c r="E29" s="480"/>
      <c r="F29" s="480"/>
      <c r="G29" s="480"/>
      <c r="H29" s="480"/>
      <c r="I29" s="480"/>
      <c r="J29" s="480"/>
      <c r="K29" s="538"/>
      <c r="L29" s="472"/>
      <c r="M29" s="472"/>
      <c r="N29" s="472"/>
      <c r="O29" s="472"/>
      <c r="P29" s="472"/>
      <c r="Q29" s="472"/>
      <c r="R29" s="472"/>
      <c r="S29" s="472"/>
    </row>
    <row r="30" spans="1:23">
      <c r="A30" s="539" t="s">
        <v>495</v>
      </c>
      <c r="B30" s="539"/>
      <c r="C30" s="539"/>
      <c r="D30" s="472"/>
      <c r="E30" s="540"/>
      <c r="F30" s="540"/>
      <c r="G30" s="540"/>
      <c r="H30" s="540"/>
      <c r="I30" s="540"/>
      <c r="J30" s="539"/>
      <c r="K30" s="539"/>
      <c r="L30" s="816" t="s">
        <v>358</v>
      </c>
      <c r="M30" s="817"/>
      <c r="N30" s="817"/>
      <c r="O30" s="817"/>
      <c r="P30" s="817"/>
      <c r="Q30" s="472"/>
      <c r="R30" s="472"/>
      <c r="S30" s="541"/>
      <c r="T30" s="520"/>
    </row>
    <row r="31" spans="1:23">
      <c r="A31" s="785"/>
      <c r="B31" s="785"/>
      <c r="C31" s="554"/>
      <c r="D31" s="472"/>
      <c r="E31" s="472"/>
      <c r="F31" s="472"/>
      <c r="G31" s="818" t="s">
        <v>202</v>
      </c>
      <c r="H31" s="818"/>
      <c r="I31" s="537"/>
      <c r="J31" s="537"/>
      <c r="K31" s="537"/>
      <c r="L31" s="537"/>
      <c r="M31" s="542" t="s">
        <v>203</v>
      </c>
      <c r="N31" s="542"/>
      <c r="O31" s="554"/>
      <c r="P31" s="472"/>
      <c r="Q31" s="472"/>
      <c r="R31" s="472"/>
      <c r="S31" s="472"/>
    </row>
    <row r="32" spans="1:23">
      <c r="A32" s="554"/>
      <c r="B32" s="554"/>
      <c r="C32" s="554"/>
      <c r="D32" s="472"/>
      <c r="E32" s="472"/>
      <c r="F32" s="472"/>
      <c r="G32" s="472"/>
      <c r="H32" s="554"/>
      <c r="I32" s="472"/>
      <c r="J32" s="472"/>
      <c r="K32" s="480"/>
      <c r="L32" s="480"/>
      <c r="M32" s="554"/>
      <c r="N32" s="554"/>
      <c r="O32" s="554"/>
      <c r="P32" s="472"/>
      <c r="Q32" s="472"/>
      <c r="R32" s="472"/>
      <c r="S32" s="472"/>
    </row>
    <row r="33" spans="1:19" s="1" customFormat="1">
      <c r="A33" s="821" t="s">
        <v>500</v>
      </c>
      <c r="B33" s="821"/>
      <c r="C33" s="821"/>
      <c r="D33" s="821"/>
      <c r="H33" s="667"/>
      <c r="I33" s="667"/>
      <c r="K33" s="667" t="s">
        <v>377</v>
      </c>
      <c r="L33" s="667"/>
      <c r="M33" s="667"/>
      <c r="N33" s="667"/>
    </row>
    <row r="34" spans="1:19">
      <c r="A34" s="785"/>
      <c r="B34" s="785"/>
      <c r="C34" s="554"/>
      <c r="D34" s="472"/>
      <c r="E34" s="472"/>
      <c r="F34" s="472"/>
      <c r="G34" s="818" t="s">
        <v>202</v>
      </c>
      <c r="H34" s="818"/>
      <c r="I34" s="537"/>
      <c r="J34" s="537"/>
      <c r="K34" s="537"/>
      <c r="L34" s="537"/>
      <c r="M34" s="542" t="s">
        <v>203</v>
      </c>
      <c r="N34" s="542"/>
      <c r="O34" s="554"/>
      <c r="P34" s="472"/>
      <c r="Q34" s="472"/>
      <c r="R34" s="472"/>
      <c r="S34" s="472"/>
    </row>
    <row r="35" spans="1:19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</row>
  </sheetData>
  <mergeCells count="39">
    <mergeCell ref="A33:D33"/>
    <mergeCell ref="H33:I33"/>
    <mergeCell ref="K33:N33"/>
    <mergeCell ref="A34:B34"/>
    <mergeCell ref="G34:H34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Q15:Q16"/>
    <mergeCell ref="R15:R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AEE4A2A0-CDDE-434D-A89B-AE8895AEEAB5}">
      <formula1>1</formula1>
      <formula2>5501</formula2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4865-56CE-4C39-8434-0050ABADA79F}">
  <dimension ref="A1:W35"/>
  <sheetViews>
    <sheetView topLeftCell="A22" workbookViewId="0">
      <selection activeCell="Q43" sqref="Q43"/>
    </sheetView>
  </sheetViews>
  <sheetFormatPr defaultColWidth="8.85546875" defaultRowHeight="15"/>
  <cols>
    <col min="1" max="1" width="20.7109375" style="473" customWidth="1"/>
    <col min="2" max="2" width="7.28515625" style="473" customWidth="1"/>
    <col min="3" max="3" width="7.42578125" style="473" customWidth="1"/>
    <col min="4" max="4" width="7.7109375" style="473" customWidth="1"/>
    <col min="5" max="5" width="7.140625" style="473" customWidth="1"/>
    <col min="6" max="6" width="7.7109375" style="473" customWidth="1"/>
    <col min="7" max="7" width="8.28515625" style="473" customWidth="1"/>
    <col min="8" max="8" width="7.5703125" style="473" customWidth="1"/>
    <col min="9" max="9" width="8.140625" style="473" customWidth="1"/>
    <col min="10" max="10" width="8.42578125" style="473" customWidth="1"/>
    <col min="11" max="12" width="8.85546875" style="473"/>
    <col min="13" max="13" width="11.42578125" style="473" bestFit="1" customWidth="1"/>
    <col min="14" max="14" width="8.85546875" style="473"/>
    <col min="15" max="15" width="8.42578125" style="473" customWidth="1"/>
    <col min="16" max="16" width="8.28515625" style="473" customWidth="1"/>
    <col min="17" max="18" width="7.7109375" style="473" customWidth="1"/>
    <col min="19" max="19" width="10.140625" style="473" customWidth="1"/>
    <col min="20" max="20" width="10.28515625" style="473" bestFit="1" customWidth="1"/>
    <col min="21" max="21" width="8.85546875" style="473"/>
    <col min="22" max="22" width="9.85546875" style="473" customWidth="1"/>
    <col min="23" max="16384" width="8.85546875" style="473"/>
  </cols>
  <sheetData>
    <row r="1" spans="1:19" ht="14.45" customHeight="1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786" t="s">
        <v>454</v>
      </c>
      <c r="P1" s="786"/>
      <c r="Q1" s="786"/>
      <c r="R1" s="786"/>
      <c r="S1" s="786"/>
    </row>
    <row r="2" spans="1:19" ht="15.75">
      <c r="A2" s="472"/>
      <c r="B2" s="787" t="s">
        <v>455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74"/>
      <c r="O2" s="786"/>
      <c r="P2" s="786"/>
      <c r="Q2" s="786"/>
      <c r="R2" s="786"/>
      <c r="S2" s="786"/>
    </row>
    <row r="3" spans="1:19">
      <c r="A3" s="472"/>
      <c r="B3" s="472"/>
      <c r="C3" s="472"/>
      <c r="D3" s="472"/>
      <c r="E3" s="472"/>
      <c r="F3" s="472"/>
      <c r="G3" s="472"/>
      <c r="H3" s="472" t="s">
        <v>456</v>
      </c>
      <c r="I3" s="475"/>
      <c r="J3" s="475"/>
      <c r="K3" s="475"/>
      <c r="L3" s="475"/>
      <c r="M3" s="475"/>
      <c r="N3" s="476"/>
      <c r="O3" s="476"/>
      <c r="P3" s="476"/>
      <c r="Q3" s="476"/>
      <c r="R3" s="476"/>
      <c r="S3" s="476"/>
    </row>
    <row r="4" spans="1:19">
      <c r="A4" s="472"/>
      <c r="B4" s="472"/>
      <c r="C4" s="472"/>
      <c r="D4" s="472"/>
      <c r="E4" s="472"/>
      <c r="F4" s="472"/>
      <c r="G4" s="472"/>
      <c r="H4" s="472"/>
      <c r="I4" s="475"/>
      <c r="J4" s="475"/>
      <c r="K4" s="475"/>
      <c r="L4" s="475"/>
      <c r="M4" s="475"/>
      <c r="N4" s="476"/>
      <c r="O4" s="476"/>
      <c r="P4" s="476"/>
      <c r="Q4" s="476"/>
      <c r="R4" s="476"/>
      <c r="S4" s="476"/>
    </row>
    <row r="5" spans="1:19" ht="14.45" customHeight="1">
      <c r="A5" s="788" t="s">
        <v>457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</row>
    <row r="6" spans="1:19">
      <c r="A6" s="477"/>
      <c r="B6" s="477"/>
      <c r="C6" s="477"/>
      <c r="D6" s="789" t="s">
        <v>458</v>
      </c>
      <c r="E6" s="790"/>
      <c r="F6" s="790"/>
      <c r="G6" s="790"/>
      <c r="H6" s="790"/>
      <c r="I6" s="790"/>
      <c r="J6" s="790"/>
      <c r="K6" s="790"/>
      <c r="L6" s="790"/>
      <c r="M6" s="478"/>
      <c r="N6" s="477"/>
      <c r="O6" s="477"/>
      <c r="P6" s="477"/>
      <c r="Q6" s="477"/>
      <c r="R6" s="477"/>
      <c r="S6" s="477"/>
    </row>
    <row r="7" spans="1:19" ht="14.45" customHeight="1">
      <c r="A7" s="477"/>
      <c r="B7" s="477"/>
      <c r="C7" s="477"/>
      <c r="D7" s="477"/>
      <c r="E7" s="791" t="s">
        <v>459</v>
      </c>
      <c r="F7" s="791"/>
      <c r="G7" s="791"/>
      <c r="H7" s="791"/>
      <c r="I7" s="791"/>
      <c r="J7" s="791"/>
      <c r="K7" s="791"/>
      <c r="L7" s="791"/>
      <c r="M7" s="478"/>
      <c r="N7" s="477"/>
      <c r="O7" s="477"/>
      <c r="P7" s="477"/>
      <c r="Q7" s="477"/>
      <c r="R7" s="477"/>
      <c r="S7" s="477"/>
    </row>
    <row r="8" spans="1:19" ht="6" customHeight="1">
      <c r="A8" s="479"/>
      <c r="B8" s="481"/>
      <c r="C8" s="481"/>
      <c r="D8" s="481"/>
      <c r="E8" s="481"/>
      <c r="F8" s="481"/>
      <c r="G8" s="481"/>
      <c r="H8" s="480"/>
      <c r="I8" s="480"/>
      <c r="J8" s="785"/>
      <c r="K8" s="785"/>
      <c r="L8" s="472"/>
      <c r="M8" s="472"/>
      <c r="N8" s="477"/>
      <c r="O8" s="477"/>
      <c r="P8" s="477"/>
      <c r="Q8" s="477"/>
      <c r="R8" s="477"/>
      <c r="S8" s="477"/>
    </row>
    <row r="9" spans="1:19">
      <c r="A9" s="482"/>
      <c r="B9" s="483"/>
      <c r="C9" s="483"/>
      <c r="D9" s="484"/>
      <c r="E9" s="481"/>
      <c r="F9" s="481"/>
      <c r="G9" s="481"/>
      <c r="H9" s="480"/>
      <c r="I9" s="485" t="s">
        <v>460</v>
      </c>
      <c r="J9" s="792" t="s">
        <v>461</v>
      </c>
      <c r="K9" s="792"/>
      <c r="L9" s="792"/>
      <c r="M9" s="792"/>
      <c r="N9" s="792"/>
      <c r="O9" s="792"/>
      <c r="P9" s="785"/>
      <c r="Q9" s="785"/>
      <c r="R9" s="793">
        <v>5</v>
      </c>
      <c r="S9" s="794"/>
    </row>
    <row r="10" spans="1:19">
      <c r="A10" s="482"/>
      <c r="B10" s="486"/>
      <c r="C10" s="486"/>
      <c r="D10" s="486"/>
      <c r="E10" s="487"/>
      <c r="F10" s="487"/>
      <c r="G10" s="487"/>
      <c r="H10" s="480"/>
      <c r="I10" s="795"/>
      <c r="J10" s="795"/>
      <c r="K10" s="795"/>
      <c r="L10" s="795"/>
      <c r="M10" s="795"/>
      <c r="N10" s="795"/>
      <c r="O10" s="795"/>
      <c r="P10" s="472"/>
      <c r="Q10" s="488"/>
      <c r="R10" s="488"/>
      <c r="S10" s="488"/>
    </row>
    <row r="11" spans="1:19">
      <c r="A11" s="482"/>
      <c r="B11" s="486"/>
      <c r="C11" s="486"/>
      <c r="D11" s="486"/>
      <c r="E11" s="487"/>
      <c r="F11" s="487"/>
      <c r="G11" s="487"/>
      <c r="H11" s="796" t="s">
        <v>462</v>
      </c>
      <c r="I11" s="796"/>
      <c r="J11" s="796"/>
      <c r="K11" s="796"/>
      <c r="L11" s="796"/>
      <c r="M11" s="796"/>
      <c r="N11" s="796"/>
      <c r="O11" s="796"/>
      <c r="P11" s="472"/>
      <c r="Q11" s="488"/>
      <c r="R11" s="797" t="s">
        <v>463</v>
      </c>
      <c r="S11" s="798"/>
    </row>
    <row r="12" spans="1:19">
      <c r="A12" s="489"/>
      <c r="B12" s="486"/>
      <c r="C12" s="490" t="s">
        <v>464</v>
      </c>
      <c r="D12" s="490"/>
      <c r="E12" s="491"/>
      <c r="F12" s="491"/>
      <c r="G12" s="492"/>
      <c r="H12" s="796" t="s">
        <v>465</v>
      </c>
      <c r="I12" s="796"/>
      <c r="J12" s="796"/>
      <c r="K12" s="796"/>
      <c r="L12" s="796"/>
      <c r="M12" s="796"/>
      <c r="N12" s="796"/>
      <c r="O12" s="799"/>
      <c r="P12" s="493">
        <v>10</v>
      </c>
      <c r="Q12" s="494" t="s">
        <v>348</v>
      </c>
      <c r="R12" s="495" t="s">
        <v>19</v>
      </c>
      <c r="S12" s="495" t="s">
        <v>18</v>
      </c>
    </row>
    <row r="13" spans="1:19" ht="15.75" thickBot="1">
      <c r="A13" s="496"/>
      <c r="B13" s="486"/>
      <c r="C13" s="486"/>
      <c r="D13" s="486"/>
      <c r="E13" s="497"/>
      <c r="F13" s="497"/>
      <c r="G13" s="497"/>
      <c r="H13" s="498" t="s">
        <v>466</v>
      </c>
      <c r="I13" s="499"/>
      <c r="J13" s="498"/>
      <c r="K13" s="499"/>
      <c r="L13" s="499"/>
      <c r="M13" s="499"/>
      <c r="N13" s="499"/>
      <c r="O13" s="499"/>
      <c r="P13" s="500"/>
      <c r="Q13" s="500"/>
      <c r="R13" s="500"/>
      <c r="S13" s="500"/>
    </row>
    <row r="14" spans="1:19" ht="14.45" customHeight="1">
      <c r="A14" s="800" t="s">
        <v>467</v>
      </c>
      <c r="B14" s="803" t="s">
        <v>468</v>
      </c>
      <c r="C14" s="804"/>
      <c r="D14" s="804"/>
      <c r="E14" s="804"/>
      <c r="F14" s="804"/>
      <c r="G14" s="805"/>
      <c r="H14" s="806" t="s">
        <v>469</v>
      </c>
      <c r="I14" s="807"/>
      <c r="J14" s="807"/>
      <c r="K14" s="807"/>
      <c r="L14" s="808"/>
      <c r="M14" s="806" t="s">
        <v>470</v>
      </c>
      <c r="N14" s="807"/>
      <c r="O14" s="807"/>
      <c r="P14" s="807"/>
      <c r="Q14" s="807"/>
      <c r="R14" s="807"/>
      <c r="S14" s="808"/>
    </row>
    <row r="15" spans="1:19" ht="14.45" customHeight="1">
      <c r="A15" s="801"/>
      <c r="B15" s="809" t="s">
        <v>471</v>
      </c>
      <c r="C15" s="810"/>
      <c r="D15" s="810"/>
      <c r="E15" s="810" t="s">
        <v>472</v>
      </c>
      <c r="F15" s="810"/>
      <c r="G15" s="811"/>
      <c r="H15" s="812" t="s">
        <v>473</v>
      </c>
      <c r="I15" s="813" t="s">
        <v>474</v>
      </c>
      <c r="J15" s="813" t="s">
        <v>475</v>
      </c>
      <c r="K15" s="819" t="s">
        <v>476</v>
      </c>
      <c r="L15" s="820" t="s">
        <v>311</v>
      </c>
      <c r="M15" s="812" t="s">
        <v>473</v>
      </c>
      <c r="N15" s="813" t="s">
        <v>474</v>
      </c>
      <c r="O15" s="813" t="s">
        <v>475</v>
      </c>
      <c r="P15" s="819" t="s">
        <v>477</v>
      </c>
      <c r="Q15" s="813" t="s">
        <v>478</v>
      </c>
      <c r="R15" s="813" t="s">
        <v>479</v>
      </c>
      <c r="S15" s="814" t="s">
        <v>311</v>
      </c>
    </row>
    <row r="16" spans="1:19" ht="67.5">
      <c r="A16" s="802"/>
      <c r="B16" s="501" t="s">
        <v>480</v>
      </c>
      <c r="C16" s="502" t="s">
        <v>481</v>
      </c>
      <c r="D16" s="502" t="s">
        <v>482</v>
      </c>
      <c r="E16" s="503" t="s">
        <v>480</v>
      </c>
      <c r="F16" s="502" t="s">
        <v>481</v>
      </c>
      <c r="G16" s="504" t="s">
        <v>483</v>
      </c>
      <c r="H16" s="812"/>
      <c r="I16" s="813"/>
      <c r="J16" s="813"/>
      <c r="K16" s="819"/>
      <c r="L16" s="820"/>
      <c r="M16" s="812"/>
      <c r="N16" s="813"/>
      <c r="O16" s="813"/>
      <c r="P16" s="819"/>
      <c r="Q16" s="813"/>
      <c r="R16" s="813"/>
      <c r="S16" s="815"/>
    </row>
    <row r="17" spans="1:23">
      <c r="A17" s="505">
        <v>1</v>
      </c>
      <c r="B17" s="506">
        <v>2</v>
      </c>
      <c r="C17" s="507">
        <v>3</v>
      </c>
      <c r="D17" s="507">
        <v>4</v>
      </c>
      <c r="E17" s="508">
        <v>5</v>
      </c>
      <c r="F17" s="507">
        <v>6</v>
      </c>
      <c r="G17" s="509">
        <v>7</v>
      </c>
      <c r="H17" s="505">
        <v>8</v>
      </c>
      <c r="I17" s="508">
        <v>9</v>
      </c>
      <c r="J17" s="508">
        <v>10</v>
      </c>
      <c r="K17" s="508">
        <v>11</v>
      </c>
      <c r="L17" s="510">
        <v>12</v>
      </c>
      <c r="M17" s="505">
        <v>13</v>
      </c>
      <c r="N17" s="508">
        <v>14</v>
      </c>
      <c r="O17" s="508">
        <v>15</v>
      </c>
      <c r="P17" s="508">
        <v>16</v>
      </c>
      <c r="Q17" s="508">
        <v>17</v>
      </c>
      <c r="R17" s="508">
        <v>18</v>
      </c>
      <c r="S17" s="510">
        <v>19</v>
      </c>
      <c r="U17" s="511"/>
      <c r="V17" s="511"/>
      <c r="W17" s="511"/>
    </row>
    <row r="18" spans="1:23" ht="34.5">
      <c r="A18" s="512" t="s">
        <v>484</v>
      </c>
      <c r="B18" s="513">
        <v>3</v>
      </c>
      <c r="C18" s="514">
        <v>4</v>
      </c>
      <c r="D18" s="515">
        <v>3.12</v>
      </c>
      <c r="E18" s="518">
        <v>3</v>
      </c>
      <c r="F18" s="514">
        <v>4</v>
      </c>
      <c r="G18" s="515">
        <v>3.12</v>
      </c>
      <c r="H18" s="513">
        <v>57000</v>
      </c>
      <c r="I18" s="514">
        <v>9000</v>
      </c>
      <c r="J18" s="514">
        <v>2000</v>
      </c>
      <c r="K18" s="515"/>
      <c r="L18" s="516">
        <f>SUM(H18:K18)</f>
        <v>68000</v>
      </c>
      <c r="M18" s="513">
        <v>54151</v>
      </c>
      <c r="N18" s="517">
        <v>8020</v>
      </c>
      <c r="O18" s="514">
        <v>1984</v>
      </c>
      <c r="P18" s="514"/>
      <c r="Q18" s="518"/>
      <c r="R18" s="518"/>
      <c r="S18" s="519">
        <f>SUM(M18:R18)</f>
        <v>64155</v>
      </c>
      <c r="U18" s="520"/>
    </row>
    <row r="19" spans="1:23" ht="23.25">
      <c r="A19" s="521" t="s">
        <v>485</v>
      </c>
      <c r="B19" s="513">
        <v>2</v>
      </c>
      <c r="C19" s="514">
        <v>2</v>
      </c>
      <c r="D19" s="515">
        <v>2</v>
      </c>
      <c r="E19" s="518">
        <v>2</v>
      </c>
      <c r="F19" s="514">
        <v>2</v>
      </c>
      <c r="G19" s="515">
        <v>2</v>
      </c>
      <c r="H19" s="513">
        <v>40000</v>
      </c>
      <c r="I19" s="514">
        <v>7000</v>
      </c>
      <c r="J19" s="514">
        <v>2000</v>
      </c>
      <c r="K19" s="515"/>
      <c r="L19" s="516">
        <f t="shared" ref="L19:L26" si="0">SUM(H19:K19)</f>
        <v>49000</v>
      </c>
      <c r="M19" s="513">
        <v>38466</v>
      </c>
      <c r="N19" s="514">
        <v>6151</v>
      </c>
      <c r="O19" s="514">
        <v>1780</v>
      </c>
      <c r="P19" s="514"/>
      <c r="Q19" s="518"/>
      <c r="R19" s="518"/>
      <c r="S19" s="519">
        <f t="shared" ref="S19:S26" si="1">SUM(M19:R19)</f>
        <v>46397</v>
      </c>
      <c r="U19" s="520"/>
    </row>
    <row r="20" spans="1:23">
      <c r="A20" s="512" t="s">
        <v>486</v>
      </c>
      <c r="B20" s="513">
        <v>7</v>
      </c>
      <c r="C20" s="514">
        <v>15.5</v>
      </c>
      <c r="D20" s="515">
        <v>7.95</v>
      </c>
      <c r="E20" s="518">
        <v>7</v>
      </c>
      <c r="F20" s="514">
        <v>15.5</v>
      </c>
      <c r="G20" s="515">
        <v>7.95</v>
      </c>
      <c r="H20" s="513">
        <v>98000</v>
      </c>
      <c r="I20" s="514">
        <v>7000</v>
      </c>
      <c r="J20" s="514"/>
      <c r="K20" s="515"/>
      <c r="L20" s="516">
        <f t="shared" si="0"/>
        <v>105000</v>
      </c>
      <c r="M20" s="513">
        <v>87469</v>
      </c>
      <c r="N20" s="514">
        <v>5759</v>
      </c>
      <c r="O20" s="514"/>
      <c r="P20" s="514"/>
      <c r="Q20" s="518"/>
      <c r="R20" s="518"/>
      <c r="S20" s="519">
        <f t="shared" si="1"/>
        <v>93228</v>
      </c>
      <c r="U20" s="520"/>
    </row>
    <row r="21" spans="1:23" ht="45.75">
      <c r="A21" s="512" t="s">
        <v>487</v>
      </c>
      <c r="B21" s="513">
        <v>4.0999999999999996</v>
      </c>
      <c r="C21" s="514">
        <v>5.2</v>
      </c>
      <c r="D21" s="515">
        <v>4.22</v>
      </c>
      <c r="E21" s="518">
        <v>3.85</v>
      </c>
      <c r="F21" s="514">
        <v>5.2</v>
      </c>
      <c r="G21" s="515">
        <v>4.22</v>
      </c>
      <c r="H21" s="513">
        <v>40000</v>
      </c>
      <c r="I21" s="514">
        <v>3000</v>
      </c>
      <c r="J21" s="514"/>
      <c r="K21" s="515"/>
      <c r="L21" s="516">
        <f t="shared" si="0"/>
        <v>43000</v>
      </c>
      <c r="M21" s="513">
        <v>32243</v>
      </c>
      <c r="N21" s="514">
        <v>2218</v>
      </c>
      <c r="O21" s="514"/>
      <c r="P21" s="514"/>
      <c r="Q21" s="518"/>
      <c r="R21" s="518"/>
      <c r="S21" s="519">
        <f t="shared" si="1"/>
        <v>34461</v>
      </c>
      <c r="U21" s="520"/>
    </row>
    <row r="22" spans="1:23" ht="57">
      <c r="A22" s="512" t="s">
        <v>488</v>
      </c>
      <c r="B22" s="513">
        <f>12.7+0.1</f>
        <v>12.799999999999999</v>
      </c>
      <c r="C22" s="547">
        <v>34.700000000000003</v>
      </c>
      <c r="D22" s="515">
        <v>15.23</v>
      </c>
      <c r="E22" s="518">
        <f>12.7+1</f>
        <v>13.7</v>
      </c>
      <c r="F22" s="547">
        <v>34.700000000000003</v>
      </c>
      <c r="G22" s="515">
        <v>15.23</v>
      </c>
      <c r="H22" s="513">
        <v>117058</v>
      </c>
      <c r="I22" s="514">
        <v>5000</v>
      </c>
      <c r="J22" s="514">
        <v>400</v>
      </c>
      <c r="K22" s="514">
        <v>3000</v>
      </c>
      <c r="L22" s="516">
        <f>SUM(H22:K22)</f>
        <v>125458</v>
      </c>
      <c r="M22" s="513">
        <v>114790</v>
      </c>
      <c r="N22" s="514">
        <v>4895</v>
      </c>
      <c r="O22" s="514">
        <v>366</v>
      </c>
      <c r="P22" s="514">
        <v>25771</v>
      </c>
      <c r="Q22" s="518"/>
      <c r="R22" s="518"/>
      <c r="S22" s="519">
        <f t="shared" si="1"/>
        <v>145822</v>
      </c>
      <c r="U22" s="520"/>
    </row>
    <row r="23" spans="1:23" ht="23.25">
      <c r="A23" s="522" t="s">
        <v>489</v>
      </c>
      <c r="B23" s="513">
        <v>2.5</v>
      </c>
      <c r="C23" s="514">
        <v>3</v>
      </c>
      <c r="D23" s="515">
        <v>2.56</v>
      </c>
      <c r="E23" s="518">
        <v>2.5</v>
      </c>
      <c r="F23" s="514">
        <v>3</v>
      </c>
      <c r="G23" s="515">
        <v>2.56</v>
      </c>
      <c r="H23" s="513">
        <v>15000</v>
      </c>
      <c r="I23" s="514">
        <v>1000</v>
      </c>
      <c r="J23" s="514"/>
      <c r="K23" s="515"/>
      <c r="L23" s="516">
        <f t="shared" si="0"/>
        <v>16000</v>
      </c>
      <c r="M23" s="513">
        <v>13690</v>
      </c>
      <c r="N23" s="514">
        <v>517</v>
      </c>
      <c r="O23" s="514"/>
      <c r="P23" s="514"/>
      <c r="Q23" s="518"/>
      <c r="R23" s="518"/>
      <c r="S23" s="519">
        <f t="shared" si="1"/>
        <v>14207</v>
      </c>
      <c r="U23" s="520"/>
    </row>
    <row r="24" spans="1:23" ht="23.25">
      <c r="A24" s="522" t="s">
        <v>490</v>
      </c>
      <c r="B24" s="513"/>
      <c r="C24" s="514"/>
      <c r="D24" s="515"/>
      <c r="E24" s="518"/>
      <c r="F24" s="514"/>
      <c r="G24" s="515"/>
      <c r="H24" s="513"/>
      <c r="I24" s="514"/>
      <c r="J24" s="514"/>
      <c r="K24" s="515"/>
      <c r="L24" s="516">
        <f t="shared" si="0"/>
        <v>0</v>
      </c>
      <c r="M24" s="513"/>
      <c r="N24" s="514"/>
      <c r="O24" s="514"/>
      <c r="P24" s="514"/>
      <c r="Q24" s="518"/>
      <c r="R24" s="518"/>
      <c r="S24" s="519">
        <f t="shared" si="1"/>
        <v>0</v>
      </c>
      <c r="U24" s="520"/>
    </row>
    <row r="25" spans="1:23">
      <c r="A25" s="522" t="s">
        <v>491</v>
      </c>
      <c r="B25" s="513">
        <v>7.25</v>
      </c>
      <c r="C25" s="514">
        <v>9.25</v>
      </c>
      <c r="D25" s="515">
        <v>7.47</v>
      </c>
      <c r="E25" s="518">
        <v>7.25</v>
      </c>
      <c r="F25" s="514">
        <v>9.25</v>
      </c>
      <c r="G25" s="515">
        <v>7.47</v>
      </c>
      <c r="H25" s="513">
        <v>150000</v>
      </c>
      <c r="I25" s="514">
        <v>5000</v>
      </c>
      <c r="J25" s="514"/>
      <c r="K25" s="515"/>
      <c r="L25" s="516">
        <f t="shared" si="0"/>
        <v>155000</v>
      </c>
      <c r="M25" s="513">
        <v>70662</v>
      </c>
      <c r="N25" s="514">
        <v>4385</v>
      </c>
      <c r="O25" s="514"/>
      <c r="P25" s="514"/>
      <c r="Q25" s="518"/>
      <c r="R25" s="518">
        <v>3500</v>
      </c>
      <c r="S25" s="519">
        <f t="shared" si="1"/>
        <v>78547</v>
      </c>
      <c r="U25" s="520"/>
    </row>
    <row r="26" spans="1:23" ht="23.25">
      <c r="A26" s="523" t="s">
        <v>492</v>
      </c>
      <c r="B26" s="548">
        <v>2</v>
      </c>
      <c r="C26" s="549">
        <v>2.5</v>
      </c>
      <c r="D26" s="550">
        <v>2.06</v>
      </c>
      <c r="E26" s="524">
        <v>2</v>
      </c>
      <c r="F26" s="549">
        <v>2.5</v>
      </c>
      <c r="G26" s="550">
        <v>2.06</v>
      </c>
      <c r="H26" s="548">
        <v>12000</v>
      </c>
      <c r="I26" s="549"/>
      <c r="J26" s="549"/>
      <c r="K26" s="550"/>
      <c r="L26" s="516">
        <f t="shared" si="0"/>
        <v>12000</v>
      </c>
      <c r="M26" s="548">
        <v>11677</v>
      </c>
      <c r="N26" s="549"/>
      <c r="O26" s="549"/>
      <c r="P26" s="549"/>
      <c r="Q26" s="524"/>
      <c r="R26" s="524"/>
      <c r="S26" s="519">
        <f t="shared" si="1"/>
        <v>11677</v>
      </c>
      <c r="U26" s="520"/>
    </row>
    <row r="27" spans="1:23">
      <c r="A27" s="525" t="s">
        <v>493</v>
      </c>
      <c r="B27" s="526">
        <f>SUM(B18,B20,B21,B22,B23,B24,B25)</f>
        <v>36.65</v>
      </c>
      <c r="C27" s="527">
        <f>SUM(C18,C20,C21,C22,C23,C24,C25)</f>
        <v>71.650000000000006</v>
      </c>
      <c r="D27" s="527">
        <f t="shared" ref="D27:R27" si="2">SUM(D18,D20,D21,D22,D23,D24,D25)</f>
        <v>40.549999999999997</v>
      </c>
      <c r="E27" s="527">
        <f t="shared" si="2"/>
        <v>37.299999999999997</v>
      </c>
      <c r="F27" s="527">
        <f>SUM(F18,F20,F21,F22,F23,F24,F25)</f>
        <v>71.650000000000006</v>
      </c>
      <c r="G27" s="528">
        <f t="shared" si="2"/>
        <v>40.549999999999997</v>
      </c>
      <c r="H27" s="529">
        <f t="shared" si="2"/>
        <v>477058</v>
      </c>
      <c r="I27" s="527">
        <f t="shared" si="2"/>
        <v>30000</v>
      </c>
      <c r="J27" s="527">
        <f t="shared" si="2"/>
        <v>2400</v>
      </c>
      <c r="K27" s="527">
        <f t="shared" si="2"/>
        <v>3000</v>
      </c>
      <c r="L27" s="530">
        <f>SUM(L18,L20,L21,L22,L23,L24,L25)</f>
        <v>512458</v>
      </c>
      <c r="M27" s="529">
        <f t="shared" si="2"/>
        <v>373005</v>
      </c>
      <c r="N27" s="527">
        <f t="shared" si="2"/>
        <v>25794</v>
      </c>
      <c r="O27" s="527">
        <f t="shared" si="2"/>
        <v>2350</v>
      </c>
      <c r="P27" s="527">
        <f t="shared" si="2"/>
        <v>25771</v>
      </c>
      <c r="Q27" s="527">
        <f t="shared" si="2"/>
        <v>0</v>
      </c>
      <c r="R27" s="527">
        <f t="shared" si="2"/>
        <v>3500</v>
      </c>
      <c r="S27" s="531">
        <f>SUM(S18,S20,S21,S22,S23,S24,S25)</f>
        <v>430420</v>
      </c>
      <c r="U27" s="520"/>
    </row>
    <row r="28" spans="1:23" ht="23.25" thickBot="1">
      <c r="A28" s="532" t="s">
        <v>485</v>
      </c>
      <c r="B28" s="533">
        <f>SUM(B19,B20,B21,B22)</f>
        <v>25.9</v>
      </c>
      <c r="C28" s="534">
        <f>SUM(C19,C20,C21,C22)</f>
        <v>57.400000000000006</v>
      </c>
      <c r="D28" s="535">
        <f t="shared" ref="D28:S28" si="3">SUM(D19,D20,D21,D22)</f>
        <v>29.4</v>
      </c>
      <c r="E28" s="534">
        <f t="shared" si="3"/>
        <v>26.549999999999997</v>
      </c>
      <c r="F28" s="534">
        <f>SUM(F19,F20,F21,F22)</f>
        <v>57.400000000000006</v>
      </c>
      <c r="G28" s="536">
        <f t="shared" si="3"/>
        <v>29.4</v>
      </c>
      <c r="H28" s="533">
        <f t="shared" si="3"/>
        <v>295058</v>
      </c>
      <c r="I28" s="534">
        <f t="shared" si="3"/>
        <v>22000</v>
      </c>
      <c r="J28" s="534">
        <f t="shared" si="3"/>
        <v>2400</v>
      </c>
      <c r="K28" s="534">
        <f t="shared" si="3"/>
        <v>3000</v>
      </c>
      <c r="L28" s="536">
        <f t="shared" si="3"/>
        <v>322458</v>
      </c>
      <c r="M28" s="533">
        <f t="shared" si="3"/>
        <v>272968</v>
      </c>
      <c r="N28" s="534">
        <f t="shared" si="3"/>
        <v>19023</v>
      </c>
      <c r="O28" s="534">
        <f t="shared" si="3"/>
        <v>2146</v>
      </c>
      <c r="P28" s="534">
        <f t="shared" si="3"/>
        <v>25771</v>
      </c>
      <c r="Q28" s="534">
        <f t="shared" si="3"/>
        <v>0</v>
      </c>
      <c r="R28" s="534">
        <f t="shared" si="3"/>
        <v>0</v>
      </c>
      <c r="S28" s="536">
        <f t="shared" si="3"/>
        <v>319908</v>
      </c>
      <c r="U28" s="472"/>
    </row>
    <row r="29" spans="1:23">
      <c r="A29" s="537" t="s">
        <v>494</v>
      </c>
      <c r="B29" s="537"/>
      <c r="C29" s="537"/>
      <c r="D29" s="480"/>
      <c r="E29" s="480"/>
      <c r="F29" s="480"/>
      <c r="G29" s="480"/>
      <c r="H29" s="480"/>
      <c r="I29" s="480"/>
      <c r="J29" s="480"/>
      <c r="K29" s="538"/>
      <c r="L29" s="472"/>
      <c r="M29" s="472"/>
      <c r="N29" s="472"/>
      <c r="O29" s="472"/>
      <c r="P29" s="472"/>
      <c r="Q29" s="472"/>
      <c r="R29" s="472"/>
      <c r="S29" s="472"/>
    </row>
    <row r="30" spans="1:23">
      <c r="A30" s="539" t="s">
        <v>495</v>
      </c>
      <c r="B30" s="539"/>
      <c r="C30" s="539"/>
      <c r="D30" s="472"/>
      <c r="E30" s="540"/>
      <c r="F30" s="540"/>
      <c r="G30" s="540"/>
      <c r="H30" s="540"/>
      <c r="I30" s="540"/>
      <c r="J30" s="539"/>
      <c r="K30" s="539"/>
      <c r="L30" s="816" t="s">
        <v>358</v>
      </c>
      <c r="M30" s="817"/>
      <c r="N30" s="817"/>
      <c r="O30" s="817"/>
      <c r="P30" s="817"/>
      <c r="Q30" s="472"/>
      <c r="R30" s="472"/>
      <c r="S30" s="541"/>
      <c r="T30" s="520"/>
    </row>
    <row r="31" spans="1:23">
      <c r="A31" s="785"/>
      <c r="B31" s="785"/>
      <c r="C31" s="481"/>
      <c r="D31" s="472"/>
      <c r="E31" s="472"/>
      <c r="F31" s="472"/>
      <c r="G31" s="818" t="s">
        <v>202</v>
      </c>
      <c r="H31" s="818"/>
      <c r="I31" s="537"/>
      <c r="J31" s="537"/>
      <c r="K31" s="537"/>
      <c r="L31" s="537"/>
      <c r="M31" s="542" t="s">
        <v>203</v>
      </c>
      <c r="N31" s="542"/>
      <c r="O31" s="481"/>
      <c r="P31" s="472"/>
      <c r="Q31" s="472"/>
      <c r="R31" s="472"/>
      <c r="S31" s="472"/>
    </row>
    <row r="32" spans="1:23" ht="4.9000000000000004" customHeight="1">
      <c r="A32" s="481"/>
      <c r="B32" s="481"/>
      <c r="C32" s="481"/>
      <c r="D32" s="472"/>
      <c r="E32" s="472"/>
      <c r="F32" s="472"/>
      <c r="G32" s="472"/>
      <c r="H32" s="481"/>
      <c r="I32" s="472"/>
      <c r="J32" s="472"/>
      <c r="K32" s="480"/>
      <c r="L32" s="480"/>
      <c r="M32" s="481"/>
      <c r="N32" s="481"/>
      <c r="O32" s="481"/>
      <c r="P32" s="472"/>
      <c r="Q32" s="472"/>
      <c r="R32" s="472"/>
      <c r="S32" s="472"/>
    </row>
    <row r="33" spans="1:19" s="1" customFormat="1" ht="24" customHeight="1">
      <c r="A33" s="821" t="s">
        <v>496</v>
      </c>
      <c r="B33" s="821"/>
      <c r="C33" s="821"/>
      <c r="D33" s="821"/>
      <c r="H33" s="667"/>
      <c r="I33" s="667"/>
      <c r="K33" s="667" t="s">
        <v>377</v>
      </c>
      <c r="L33" s="667"/>
      <c r="M33" s="667"/>
      <c r="N33" s="667"/>
    </row>
    <row r="34" spans="1:19">
      <c r="A34" s="785"/>
      <c r="B34" s="785"/>
      <c r="C34" s="481"/>
      <c r="D34" s="472"/>
      <c r="E34" s="472"/>
      <c r="F34" s="472"/>
      <c r="G34" s="818" t="s">
        <v>202</v>
      </c>
      <c r="H34" s="818"/>
      <c r="I34" s="537"/>
      <c r="J34" s="537"/>
      <c r="K34" s="537"/>
      <c r="L34" s="537"/>
      <c r="M34" s="542" t="s">
        <v>203</v>
      </c>
      <c r="N34" s="542"/>
      <c r="O34" s="481"/>
      <c r="P34" s="472"/>
      <c r="Q34" s="472"/>
      <c r="R34" s="472"/>
      <c r="S34" s="472"/>
    </row>
    <row r="35" spans="1:19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</row>
  </sheetData>
  <mergeCells count="39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Q15:Q16"/>
    <mergeCell ref="R15:R16"/>
    <mergeCell ref="S15:S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A33:D33"/>
    <mergeCell ref="H33:I33"/>
    <mergeCell ref="K33:N33"/>
    <mergeCell ref="A34:B34"/>
    <mergeCell ref="G34:H34"/>
  </mergeCells>
  <dataValidations count="1">
    <dataValidation type="whole" allowBlank="1" showInputMessage="1" showErrorMessage="1" error="1&lt;=kodas&lt;5501" sqref="Q10:Q11" xr:uid="{1CB504A2-7942-47EC-A433-49FC5F1F7170}">
      <formula1>1</formula1>
      <formula2>5501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CBC0-5AAD-4744-B96E-FE3C37CAFB63}">
  <dimension ref="A1:T36"/>
  <sheetViews>
    <sheetView topLeftCell="A13" workbookViewId="0">
      <selection activeCell="X33" sqref="X33"/>
    </sheetView>
  </sheetViews>
  <sheetFormatPr defaultColWidth="8.85546875" defaultRowHeight="15"/>
  <cols>
    <col min="1" max="1" width="23.28515625" style="473" customWidth="1"/>
    <col min="2" max="2" width="7.42578125" style="473" customWidth="1"/>
    <col min="3" max="3" width="7.5703125" style="473" customWidth="1"/>
    <col min="4" max="4" width="7.7109375" style="473" customWidth="1"/>
    <col min="5" max="5" width="7.28515625" style="473" customWidth="1"/>
    <col min="6" max="6" width="8.28515625" style="473" customWidth="1"/>
    <col min="7" max="7" width="8.140625" style="473" customWidth="1"/>
    <col min="8" max="8" width="8.28515625" style="473" customWidth="1"/>
    <col min="9" max="9" width="8.85546875" style="473"/>
    <col min="10" max="10" width="8.28515625" style="473" customWidth="1"/>
    <col min="11" max="11" width="8.85546875" style="473"/>
    <col min="12" max="12" width="8" style="473" customWidth="1"/>
    <col min="13" max="13" width="9.42578125" style="473" customWidth="1"/>
    <col min="14" max="14" width="8.140625" style="473" customWidth="1"/>
    <col min="15" max="16" width="8.85546875" style="473"/>
    <col min="17" max="17" width="6.85546875" style="473" customWidth="1"/>
    <col min="18" max="18" width="6.42578125" style="473" customWidth="1"/>
    <col min="19" max="19" width="9.7109375" style="473" customWidth="1"/>
    <col min="20" max="16384" width="8.85546875" style="473"/>
  </cols>
  <sheetData>
    <row r="1" spans="1:19" ht="14.45" customHeight="1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786" t="s">
        <v>454</v>
      </c>
      <c r="P1" s="786"/>
      <c r="Q1" s="786"/>
      <c r="R1" s="786"/>
      <c r="S1" s="786"/>
    </row>
    <row r="2" spans="1:19" ht="15.75">
      <c r="A2" s="472"/>
      <c r="B2" s="787" t="s">
        <v>455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74"/>
      <c r="O2" s="786"/>
      <c r="P2" s="786"/>
      <c r="Q2" s="786"/>
      <c r="R2" s="786"/>
      <c r="S2" s="786"/>
    </row>
    <row r="3" spans="1:19">
      <c r="A3" s="472"/>
      <c r="B3" s="472"/>
      <c r="C3" s="472"/>
      <c r="D3" s="472"/>
      <c r="E3" s="472"/>
      <c r="F3" s="472"/>
      <c r="G3" s="472"/>
      <c r="H3" s="472" t="s">
        <v>456</v>
      </c>
      <c r="I3" s="475"/>
      <c r="J3" s="475"/>
      <c r="K3" s="475"/>
      <c r="L3" s="475"/>
      <c r="M3" s="475"/>
      <c r="N3" s="476"/>
      <c r="O3" s="476"/>
      <c r="P3" s="476"/>
      <c r="Q3" s="476"/>
      <c r="R3" s="476"/>
      <c r="S3" s="476"/>
    </row>
    <row r="4" spans="1:19">
      <c r="A4" s="472"/>
      <c r="B4" s="472"/>
      <c r="C4" s="472"/>
      <c r="D4" s="472"/>
      <c r="E4" s="472"/>
      <c r="F4" s="472"/>
      <c r="G4" s="472"/>
      <c r="H4" s="472"/>
      <c r="I4" s="475"/>
      <c r="J4" s="475"/>
      <c r="K4" s="475"/>
      <c r="L4" s="475"/>
      <c r="M4" s="475"/>
      <c r="N4" s="476"/>
      <c r="O4" s="476"/>
      <c r="P4" s="476"/>
      <c r="Q4" s="476"/>
      <c r="R4" s="476"/>
      <c r="S4" s="476"/>
    </row>
    <row r="5" spans="1:19" ht="14.45" customHeight="1">
      <c r="A5" s="788" t="s">
        <v>457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</row>
    <row r="6" spans="1:19">
      <c r="A6" s="477"/>
      <c r="B6" s="477"/>
      <c r="C6" s="477"/>
      <c r="D6" s="789" t="s">
        <v>458</v>
      </c>
      <c r="E6" s="790"/>
      <c r="F6" s="790"/>
      <c r="G6" s="790"/>
      <c r="H6" s="790"/>
      <c r="I6" s="790"/>
      <c r="J6" s="790"/>
      <c r="K6" s="790"/>
      <c r="L6" s="790"/>
      <c r="M6" s="478"/>
      <c r="N6" s="477"/>
      <c r="O6" s="477"/>
      <c r="P6" s="477"/>
      <c r="Q6" s="477"/>
      <c r="R6" s="477"/>
      <c r="S6" s="477"/>
    </row>
    <row r="7" spans="1:19" ht="14.45" customHeight="1">
      <c r="A7" s="477"/>
      <c r="B7" s="477"/>
      <c r="C7" s="477"/>
      <c r="D7" s="477"/>
      <c r="E7" s="791" t="s">
        <v>459</v>
      </c>
      <c r="F7" s="791"/>
      <c r="G7" s="791"/>
      <c r="H7" s="791"/>
      <c r="I7" s="791"/>
      <c r="J7" s="791"/>
      <c r="K7" s="791"/>
      <c r="L7" s="791"/>
      <c r="M7" s="478"/>
      <c r="N7" s="477"/>
      <c r="O7" s="477"/>
      <c r="P7" s="477"/>
      <c r="Q7" s="477"/>
      <c r="R7" s="477"/>
      <c r="S7" s="477"/>
    </row>
    <row r="8" spans="1:19" ht="6.6" customHeight="1">
      <c r="A8" s="479"/>
      <c r="B8" s="481"/>
      <c r="C8" s="481"/>
      <c r="D8" s="481"/>
      <c r="E8" s="481"/>
      <c r="F8" s="481"/>
      <c r="G8" s="481"/>
      <c r="H8" s="480"/>
      <c r="I8" s="480"/>
      <c r="J8" s="785"/>
      <c r="K8" s="785"/>
      <c r="L8" s="472"/>
      <c r="M8" s="472"/>
      <c r="N8" s="477"/>
      <c r="O8" s="477"/>
      <c r="P8" s="477"/>
      <c r="Q8" s="477"/>
      <c r="R8" s="477"/>
      <c r="S8" s="477"/>
    </row>
    <row r="9" spans="1:19">
      <c r="A9" s="482"/>
      <c r="B9" s="483"/>
      <c r="C9" s="483"/>
      <c r="D9" s="484"/>
      <c r="E9" s="481"/>
      <c r="F9" s="481"/>
      <c r="G9" s="481"/>
      <c r="H9" s="480"/>
      <c r="I9" s="485" t="s">
        <v>460</v>
      </c>
      <c r="J9" s="792" t="s">
        <v>461</v>
      </c>
      <c r="K9" s="792"/>
      <c r="L9" s="792"/>
      <c r="M9" s="792"/>
      <c r="N9" s="792"/>
      <c r="O9" s="792"/>
      <c r="P9" s="785"/>
      <c r="Q9" s="785"/>
      <c r="R9" s="793">
        <v>5</v>
      </c>
      <c r="S9" s="794"/>
    </row>
    <row r="10" spans="1:19">
      <c r="A10" s="482"/>
      <c r="B10" s="486"/>
      <c r="C10" s="486"/>
      <c r="D10" s="486"/>
      <c r="E10" s="487"/>
      <c r="F10" s="487"/>
      <c r="G10" s="487"/>
      <c r="H10" s="480"/>
      <c r="I10" s="795"/>
      <c r="J10" s="795"/>
      <c r="K10" s="795"/>
      <c r="L10" s="795"/>
      <c r="M10" s="795"/>
      <c r="N10" s="795"/>
      <c r="O10" s="795"/>
      <c r="P10" s="472"/>
      <c r="Q10" s="488"/>
      <c r="R10" s="488"/>
      <c r="S10" s="488"/>
    </row>
    <row r="11" spans="1:19">
      <c r="A11" s="482"/>
      <c r="B11" s="486"/>
      <c r="C11" s="486"/>
      <c r="D11" s="486"/>
      <c r="E11" s="487"/>
      <c r="F11" s="487"/>
      <c r="G11" s="487"/>
      <c r="H11" s="796" t="s">
        <v>497</v>
      </c>
      <c r="I11" s="796"/>
      <c r="J11" s="796"/>
      <c r="K11" s="796"/>
      <c r="L11" s="796"/>
      <c r="M11" s="796"/>
      <c r="N11" s="796"/>
      <c r="O11" s="796"/>
      <c r="P11" s="472"/>
      <c r="Q11" s="488"/>
      <c r="R11" s="793" t="s">
        <v>498</v>
      </c>
      <c r="S11" s="794"/>
    </row>
    <row r="12" spans="1:19">
      <c r="A12" s="489"/>
      <c r="B12" s="486"/>
      <c r="C12" s="490" t="s">
        <v>464</v>
      </c>
      <c r="D12" s="490"/>
      <c r="E12" s="491"/>
      <c r="F12" s="491"/>
      <c r="G12" s="492"/>
      <c r="H12" s="822" t="s">
        <v>361</v>
      </c>
      <c r="I12" s="822"/>
      <c r="J12" s="822"/>
      <c r="K12" s="822"/>
      <c r="L12" s="822"/>
      <c r="M12" s="822"/>
      <c r="N12" s="822"/>
      <c r="O12" s="823"/>
      <c r="P12" s="493">
        <v>10</v>
      </c>
      <c r="Q12" s="494" t="s">
        <v>348</v>
      </c>
      <c r="R12" s="495" t="s">
        <v>19</v>
      </c>
      <c r="S12" s="495" t="s">
        <v>18</v>
      </c>
    </row>
    <row r="13" spans="1:19" ht="15.75" thickBot="1">
      <c r="A13" s="496"/>
      <c r="B13" s="486"/>
      <c r="C13" s="486"/>
      <c r="D13" s="486"/>
      <c r="E13" s="497"/>
      <c r="F13" s="497"/>
      <c r="G13" s="497"/>
      <c r="H13" s="499"/>
      <c r="I13" s="499"/>
      <c r="J13" s="499"/>
      <c r="K13" s="499"/>
      <c r="L13" s="499"/>
      <c r="M13" s="499"/>
      <c r="N13" s="499"/>
      <c r="O13" s="499"/>
      <c r="P13" s="500"/>
      <c r="Q13" s="500"/>
      <c r="R13" s="500"/>
      <c r="S13" s="500"/>
    </row>
    <row r="14" spans="1:19" ht="15" customHeight="1">
      <c r="A14" s="800" t="s">
        <v>467</v>
      </c>
      <c r="B14" s="803" t="s">
        <v>468</v>
      </c>
      <c r="C14" s="804"/>
      <c r="D14" s="804"/>
      <c r="E14" s="804"/>
      <c r="F14" s="804"/>
      <c r="G14" s="805"/>
      <c r="H14" s="806" t="s">
        <v>469</v>
      </c>
      <c r="I14" s="807"/>
      <c r="J14" s="807"/>
      <c r="K14" s="807"/>
      <c r="L14" s="808"/>
      <c r="M14" s="806" t="s">
        <v>470</v>
      </c>
      <c r="N14" s="807"/>
      <c r="O14" s="807"/>
      <c r="P14" s="807"/>
      <c r="Q14" s="807"/>
      <c r="R14" s="807"/>
      <c r="S14" s="808"/>
    </row>
    <row r="15" spans="1:19" ht="15" customHeight="1">
      <c r="A15" s="801"/>
      <c r="B15" s="809" t="s">
        <v>471</v>
      </c>
      <c r="C15" s="810"/>
      <c r="D15" s="810"/>
      <c r="E15" s="810" t="s">
        <v>472</v>
      </c>
      <c r="F15" s="810"/>
      <c r="G15" s="811"/>
      <c r="H15" s="812" t="s">
        <v>473</v>
      </c>
      <c r="I15" s="813" t="s">
        <v>474</v>
      </c>
      <c r="J15" s="813" t="s">
        <v>475</v>
      </c>
      <c r="K15" s="819" t="s">
        <v>476</v>
      </c>
      <c r="L15" s="820" t="s">
        <v>311</v>
      </c>
      <c r="M15" s="812" t="s">
        <v>473</v>
      </c>
      <c r="N15" s="813" t="s">
        <v>474</v>
      </c>
      <c r="O15" s="813" t="s">
        <v>475</v>
      </c>
      <c r="P15" s="819" t="s">
        <v>477</v>
      </c>
      <c r="Q15" s="813" t="s">
        <v>478</v>
      </c>
      <c r="R15" s="813" t="s">
        <v>479</v>
      </c>
      <c r="S15" s="814" t="s">
        <v>311</v>
      </c>
    </row>
    <row r="16" spans="1:19" ht="67.5">
      <c r="A16" s="802"/>
      <c r="B16" s="501" t="s">
        <v>480</v>
      </c>
      <c r="C16" s="502" t="s">
        <v>481</v>
      </c>
      <c r="D16" s="502" t="s">
        <v>482</v>
      </c>
      <c r="E16" s="503" t="s">
        <v>480</v>
      </c>
      <c r="F16" s="502" t="s">
        <v>481</v>
      </c>
      <c r="G16" s="504" t="s">
        <v>483</v>
      </c>
      <c r="H16" s="812"/>
      <c r="I16" s="813"/>
      <c r="J16" s="813"/>
      <c r="K16" s="819"/>
      <c r="L16" s="820"/>
      <c r="M16" s="812"/>
      <c r="N16" s="813"/>
      <c r="O16" s="813"/>
      <c r="P16" s="819"/>
      <c r="Q16" s="813"/>
      <c r="R16" s="813"/>
      <c r="S16" s="815"/>
    </row>
    <row r="17" spans="1:20">
      <c r="A17" s="505">
        <v>1</v>
      </c>
      <c r="B17" s="506">
        <v>2</v>
      </c>
      <c r="C17" s="507">
        <v>3</v>
      </c>
      <c r="D17" s="507">
        <v>4</v>
      </c>
      <c r="E17" s="508">
        <v>5</v>
      </c>
      <c r="F17" s="507">
        <v>6</v>
      </c>
      <c r="G17" s="509">
        <v>7</v>
      </c>
      <c r="H17" s="505">
        <v>8</v>
      </c>
      <c r="I17" s="508">
        <v>9</v>
      </c>
      <c r="J17" s="508">
        <v>10</v>
      </c>
      <c r="K17" s="508">
        <v>11</v>
      </c>
      <c r="L17" s="510">
        <v>12</v>
      </c>
      <c r="M17" s="505">
        <v>13</v>
      </c>
      <c r="N17" s="508">
        <v>14</v>
      </c>
      <c r="O17" s="508">
        <v>15</v>
      </c>
      <c r="P17" s="508">
        <v>16</v>
      </c>
      <c r="Q17" s="508">
        <v>17</v>
      </c>
      <c r="R17" s="508">
        <v>18</v>
      </c>
      <c r="S17" s="510">
        <v>19</v>
      </c>
    </row>
    <row r="18" spans="1:20" ht="34.5">
      <c r="A18" s="512" t="s">
        <v>484</v>
      </c>
      <c r="B18" s="513">
        <v>1</v>
      </c>
      <c r="C18" s="514">
        <v>1</v>
      </c>
      <c r="D18" s="515">
        <v>1</v>
      </c>
      <c r="E18" s="518">
        <v>1</v>
      </c>
      <c r="F18" s="514">
        <v>1</v>
      </c>
      <c r="G18" s="551">
        <v>1</v>
      </c>
      <c r="H18" s="513">
        <v>18000</v>
      </c>
      <c r="I18" s="514">
        <v>2500</v>
      </c>
      <c r="J18" s="514"/>
      <c r="K18" s="515"/>
      <c r="L18" s="516">
        <f>SUM(H18:K18)</f>
        <v>20500</v>
      </c>
      <c r="M18" s="513">
        <v>16294</v>
      </c>
      <c r="N18" s="514">
        <v>1900</v>
      </c>
      <c r="O18" s="514"/>
      <c r="P18" s="514"/>
      <c r="Q18" s="518"/>
      <c r="R18" s="518"/>
      <c r="S18" s="519">
        <f>SUM(M18:R18)</f>
        <v>18194</v>
      </c>
    </row>
    <row r="19" spans="1:20" ht="23.25">
      <c r="A19" s="521" t="s">
        <v>485</v>
      </c>
      <c r="B19" s="513">
        <v>1</v>
      </c>
      <c r="C19" s="514">
        <v>1</v>
      </c>
      <c r="D19" s="515">
        <v>1</v>
      </c>
      <c r="E19" s="518">
        <v>1</v>
      </c>
      <c r="F19" s="514">
        <v>1</v>
      </c>
      <c r="G19" s="551">
        <v>1</v>
      </c>
      <c r="H19" s="513">
        <v>18000</v>
      </c>
      <c r="I19" s="514">
        <v>2500</v>
      </c>
      <c r="J19" s="514"/>
      <c r="K19" s="515"/>
      <c r="L19" s="516">
        <f t="shared" ref="L19:L26" si="0">SUM(H19:K19)</f>
        <v>20500</v>
      </c>
      <c r="M19" s="513">
        <v>16294</v>
      </c>
      <c r="N19" s="514">
        <v>1900</v>
      </c>
      <c r="O19" s="514"/>
      <c r="P19" s="514"/>
      <c r="Q19" s="518"/>
      <c r="R19" s="518"/>
      <c r="S19" s="519">
        <f t="shared" ref="S19:S26" si="1">SUM(M19:R19)</f>
        <v>18194</v>
      </c>
    </row>
    <row r="20" spans="1:20">
      <c r="A20" s="512" t="s">
        <v>486</v>
      </c>
      <c r="B20" s="513"/>
      <c r="C20" s="514"/>
      <c r="D20" s="515"/>
      <c r="E20" s="518"/>
      <c r="F20" s="514"/>
      <c r="G20" s="551"/>
      <c r="H20" s="513"/>
      <c r="I20" s="514"/>
      <c r="J20" s="514"/>
      <c r="K20" s="515"/>
      <c r="L20" s="516">
        <f t="shared" si="0"/>
        <v>0</v>
      </c>
      <c r="M20" s="513"/>
      <c r="N20" s="514"/>
      <c r="O20" s="514"/>
      <c r="P20" s="514"/>
      <c r="Q20" s="518"/>
      <c r="R20" s="518"/>
      <c r="S20" s="516">
        <f t="shared" si="1"/>
        <v>0</v>
      </c>
    </row>
    <row r="21" spans="1:20" ht="34.5">
      <c r="A21" s="512" t="s">
        <v>487</v>
      </c>
      <c r="B21" s="513">
        <v>0.25</v>
      </c>
      <c r="C21" s="514">
        <v>0.25</v>
      </c>
      <c r="D21" s="515">
        <v>0.25</v>
      </c>
      <c r="E21" s="518">
        <v>0.25</v>
      </c>
      <c r="F21" s="514">
        <v>0.25</v>
      </c>
      <c r="G21" s="551">
        <v>0.25</v>
      </c>
      <c r="H21" s="513">
        <v>3500</v>
      </c>
      <c r="I21" s="514">
        <v>200</v>
      </c>
      <c r="J21" s="514"/>
      <c r="K21" s="515"/>
      <c r="L21" s="516">
        <f t="shared" si="0"/>
        <v>3700</v>
      </c>
      <c r="M21" s="513">
        <v>3196</v>
      </c>
      <c r="N21" s="514">
        <v>131</v>
      </c>
      <c r="O21" s="514"/>
      <c r="P21" s="514"/>
      <c r="Q21" s="518"/>
      <c r="R21" s="518"/>
      <c r="S21" s="519">
        <f t="shared" si="1"/>
        <v>3327</v>
      </c>
    </row>
    <row r="22" spans="1:20" ht="45.75">
      <c r="A22" s="512" t="s">
        <v>488</v>
      </c>
      <c r="B22" s="513">
        <v>8</v>
      </c>
      <c r="C22" s="514">
        <v>8</v>
      </c>
      <c r="D22" s="515">
        <v>8</v>
      </c>
      <c r="E22" s="518">
        <v>8</v>
      </c>
      <c r="F22" s="514">
        <v>8</v>
      </c>
      <c r="G22" s="551">
        <v>8</v>
      </c>
      <c r="H22" s="513">
        <v>100000</v>
      </c>
      <c r="I22" s="514">
        <v>2500</v>
      </c>
      <c r="J22" s="514"/>
      <c r="K22" s="515">
        <v>7000</v>
      </c>
      <c r="L22" s="516">
        <f t="shared" si="0"/>
        <v>109500</v>
      </c>
      <c r="M22" s="513">
        <v>87252</v>
      </c>
      <c r="N22" s="514">
        <v>2056</v>
      </c>
      <c r="O22" s="514"/>
      <c r="P22" s="514">
        <v>5900</v>
      </c>
      <c r="Q22" s="518"/>
      <c r="R22" s="518"/>
      <c r="S22" s="519">
        <f t="shared" si="1"/>
        <v>95208</v>
      </c>
    </row>
    <row r="23" spans="1:20">
      <c r="A23" s="522" t="s">
        <v>489</v>
      </c>
      <c r="B23" s="513"/>
      <c r="C23" s="514"/>
      <c r="D23" s="515"/>
      <c r="E23" s="518"/>
      <c r="F23" s="514"/>
      <c r="G23" s="551"/>
      <c r="H23" s="513"/>
      <c r="I23" s="514"/>
      <c r="J23" s="514"/>
      <c r="K23" s="515"/>
      <c r="L23" s="516">
        <f t="shared" si="0"/>
        <v>0</v>
      </c>
      <c r="M23" s="513"/>
      <c r="N23" s="514"/>
      <c r="O23" s="514"/>
      <c r="P23" s="514"/>
      <c r="Q23" s="518"/>
      <c r="R23" s="518"/>
      <c r="S23" s="516">
        <f t="shared" si="1"/>
        <v>0</v>
      </c>
    </row>
    <row r="24" spans="1:20">
      <c r="A24" s="522" t="s">
        <v>490</v>
      </c>
      <c r="B24" s="513"/>
      <c r="C24" s="514"/>
      <c r="D24" s="515"/>
      <c r="E24" s="518"/>
      <c r="F24" s="514"/>
      <c r="G24" s="551"/>
      <c r="H24" s="513"/>
      <c r="I24" s="514"/>
      <c r="J24" s="514"/>
      <c r="K24" s="515"/>
      <c r="L24" s="516">
        <f t="shared" si="0"/>
        <v>0</v>
      </c>
      <c r="M24" s="513"/>
      <c r="N24" s="514"/>
      <c r="O24" s="514"/>
      <c r="P24" s="514"/>
      <c r="Q24" s="518"/>
      <c r="R24" s="518"/>
      <c r="S24" s="516">
        <f t="shared" si="1"/>
        <v>0</v>
      </c>
    </row>
    <row r="25" spans="1:20">
      <c r="A25" s="522" t="s">
        <v>491</v>
      </c>
      <c r="B25" s="513">
        <v>1.5</v>
      </c>
      <c r="C25" s="514">
        <v>1</v>
      </c>
      <c r="D25" s="515">
        <v>1.31</v>
      </c>
      <c r="E25" s="518">
        <v>1.5</v>
      </c>
      <c r="F25" s="514">
        <v>1</v>
      </c>
      <c r="G25" s="551">
        <v>1.5</v>
      </c>
      <c r="H25" s="513">
        <v>10000</v>
      </c>
      <c r="I25" s="514">
        <v>550</v>
      </c>
      <c r="J25" s="514"/>
      <c r="K25" s="515"/>
      <c r="L25" s="516">
        <f t="shared" si="0"/>
        <v>10550</v>
      </c>
      <c r="M25" s="513">
        <v>7827</v>
      </c>
      <c r="N25" s="514">
        <v>269</v>
      </c>
      <c r="O25" s="514"/>
      <c r="P25" s="514"/>
      <c r="Q25" s="518"/>
      <c r="R25" s="518"/>
      <c r="S25" s="519">
        <f t="shared" si="1"/>
        <v>8096</v>
      </c>
    </row>
    <row r="26" spans="1:20" ht="23.25">
      <c r="A26" s="523" t="s">
        <v>492</v>
      </c>
      <c r="B26" s="548">
        <v>0.75</v>
      </c>
      <c r="C26" s="549">
        <v>0.75</v>
      </c>
      <c r="D26" s="550">
        <v>0.75</v>
      </c>
      <c r="E26" s="524">
        <v>0.75</v>
      </c>
      <c r="F26" s="549">
        <v>0.75</v>
      </c>
      <c r="G26" s="552">
        <v>0.75</v>
      </c>
      <c r="H26" s="548">
        <v>4400</v>
      </c>
      <c r="I26" s="549"/>
      <c r="J26" s="549"/>
      <c r="K26" s="550"/>
      <c r="L26" s="516">
        <f t="shared" si="0"/>
        <v>4400</v>
      </c>
      <c r="M26" s="548">
        <v>4272</v>
      </c>
      <c r="N26" s="549"/>
      <c r="O26" s="549"/>
      <c r="P26" s="549"/>
      <c r="Q26" s="524"/>
      <c r="R26" s="524"/>
      <c r="S26" s="519">
        <f t="shared" si="1"/>
        <v>4272</v>
      </c>
    </row>
    <row r="27" spans="1:20">
      <c r="A27" s="525" t="s">
        <v>493</v>
      </c>
      <c r="B27" s="529">
        <f>SUM(B18,B20,B21,B22,B23,B24,B25)</f>
        <v>10.75</v>
      </c>
      <c r="C27" s="527">
        <f t="shared" ref="C27:S27" si="2">SUM(C18,C20,C21,C22,C23,C24,C25)</f>
        <v>10.25</v>
      </c>
      <c r="D27" s="527">
        <f t="shared" si="2"/>
        <v>10.56</v>
      </c>
      <c r="E27" s="527">
        <f t="shared" si="2"/>
        <v>10.75</v>
      </c>
      <c r="F27" s="527">
        <f t="shared" si="2"/>
        <v>10.25</v>
      </c>
      <c r="G27" s="528">
        <f t="shared" si="2"/>
        <v>10.75</v>
      </c>
      <c r="H27" s="529">
        <f t="shared" si="2"/>
        <v>131500</v>
      </c>
      <c r="I27" s="527">
        <f t="shared" si="2"/>
        <v>5750</v>
      </c>
      <c r="J27" s="527">
        <f t="shared" si="2"/>
        <v>0</v>
      </c>
      <c r="K27" s="527">
        <f t="shared" si="2"/>
        <v>7000</v>
      </c>
      <c r="L27" s="528">
        <f t="shared" si="2"/>
        <v>144250</v>
      </c>
      <c r="M27" s="529">
        <f t="shared" si="2"/>
        <v>114569</v>
      </c>
      <c r="N27" s="527">
        <f t="shared" si="2"/>
        <v>4356</v>
      </c>
      <c r="O27" s="527">
        <f t="shared" si="2"/>
        <v>0</v>
      </c>
      <c r="P27" s="527">
        <f t="shared" si="2"/>
        <v>5900</v>
      </c>
      <c r="Q27" s="527">
        <f t="shared" si="2"/>
        <v>0</v>
      </c>
      <c r="R27" s="527">
        <f t="shared" si="2"/>
        <v>0</v>
      </c>
      <c r="S27" s="531">
        <f t="shared" si="2"/>
        <v>124825</v>
      </c>
    </row>
    <row r="28" spans="1:20" ht="23.25" thickBot="1">
      <c r="A28" s="532" t="s">
        <v>485</v>
      </c>
      <c r="B28" s="533">
        <f>SUM(B19,B20,B21,B22)</f>
        <v>9.25</v>
      </c>
      <c r="C28" s="534">
        <f>SUM(C19,C20,C21,C22)</f>
        <v>9.25</v>
      </c>
      <c r="D28" s="534">
        <f t="shared" ref="D28:S28" si="3">SUM(D19,D20,D21,D22)</f>
        <v>9.25</v>
      </c>
      <c r="E28" s="534">
        <f t="shared" si="3"/>
        <v>9.25</v>
      </c>
      <c r="F28" s="534">
        <f t="shared" si="3"/>
        <v>9.25</v>
      </c>
      <c r="G28" s="536">
        <f t="shared" si="3"/>
        <v>9.25</v>
      </c>
      <c r="H28" s="533">
        <f t="shared" si="3"/>
        <v>121500</v>
      </c>
      <c r="I28" s="534">
        <f t="shared" si="3"/>
        <v>5200</v>
      </c>
      <c r="J28" s="534">
        <f t="shared" si="3"/>
        <v>0</v>
      </c>
      <c r="K28" s="534">
        <f t="shared" si="3"/>
        <v>7000</v>
      </c>
      <c r="L28" s="536">
        <f t="shared" si="3"/>
        <v>133700</v>
      </c>
      <c r="M28" s="533">
        <f t="shared" si="3"/>
        <v>106742</v>
      </c>
      <c r="N28" s="534">
        <f t="shared" si="3"/>
        <v>4087</v>
      </c>
      <c r="O28" s="534">
        <f t="shared" si="3"/>
        <v>0</v>
      </c>
      <c r="P28" s="534">
        <f t="shared" si="3"/>
        <v>5900</v>
      </c>
      <c r="Q28" s="534">
        <f t="shared" si="3"/>
        <v>0</v>
      </c>
      <c r="R28" s="534">
        <f t="shared" si="3"/>
        <v>0</v>
      </c>
      <c r="S28" s="553">
        <f t="shared" si="3"/>
        <v>116729</v>
      </c>
    </row>
    <row r="29" spans="1:20">
      <c r="A29" s="537" t="s">
        <v>494</v>
      </c>
      <c r="B29" s="537"/>
      <c r="C29" s="537"/>
      <c r="D29" s="480"/>
      <c r="E29" s="480"/>
      <c r="F29" s="480"/>
      <c r="G29" s="480"/>
      <c r="H29" s="480"/>
      <c r="I29" s="480"/>
      <c r="J29" s="480"/>
      <c r="K29" s="480"/>
      <c r="L29" s="472"/>
      <c r="M29" s="472"/>
      <c r="N29" s="472"/>
      <c r="O29" s="472"/>
      <c r="P29" s="472"/>
      <c r="Q29" s="472"/>
      <c r="R29" s="472"/>
      <c r="S29" s="472"/>
      <c r="T29" s="520"/>
    </row>
    <row r="30" spans="1:20">
      <c r="A30" s="539" t="s">
        <v>495</v>
      </c>
      <c r="B30" s="539"/>
      <c r="C30" s="539"/>
      <c r="D30" s="472"/>
      <c r="E30" s="540"/>
      <c r="F30" s="540"/>
      <c r="G30" s="540"/>
      <c r="H30" s="540"/>
      <c r="I30" s="540"/>
      <c r="J30" s="539"/>
      <c r="K30" s="539"/>
      <c r="L30" s="817" t="s">
        <v>358</v>
      </c>
      <c r="M30" s="817"/>
      <c r="N30" s="817"/>
      <c r="O30" s="817"/>
      <c r="P30" s="817"/>
      <c r="Q30" s="472"/>
      <c r="R30" s="472"/>
      <c r="S30" s="472"/>
    </row>
    <row r="31" spans="1:20">
      <c r="A31" s="785"/>
      <c r="B31" s="785"/>
      <c r="C31" s="481"/>
      <c r="D31" s="472"/>
      <c r="E31" s="472"/>
      <c r="F31" s="472"/>
      <c r="G31" s="818" t="s">
        <v>202</v>
      </c>
      <c r="H31" s="818"/>
      <c r="I31" s="537"/>
      <c r="J31" s="537"/>
      <c r="K31" s="537"/>
      <c r="L31" s="537"/>
      <c r="M31" s="542" t="s">
        <v>203</v>
      </c>
      <c r="N31" s="542"/>
      <c r="O31" s="481"/>
      <c r="P31" s="472"/>
      <c r="Q31" s="472"/>
      <c r="R31" s="472"/>
      <c r="S31" s="472"/>
    </row>
    <row r="32" spans="1:20" ht="1.1499999999999999" customHeight="1">
      <c r="A32" s="481"/>
      <c r="B32" s="481"/>
      <c r="C32" s="481"/>
      <c r="D32" s="472"/>
      <c r="E32" s="472"/>
      <c r="F32" s="472"/>
      <c r="G32" s="472"/>
      <c r="H32" s="481"/>
      <c r="I32" s="472"/>
      <c r="J32" s="472"/>
      <c r="K32" s="480"/>
      <c r="L32" s="480"/>
      <c r="M32" s="481"/>
      <c r="N32" s="481"/>
      <c r="O32" s="481"/>
      <c r="P32" s="472"/>
      <c r="Q32" s="472"/>
      <c r="R32" s="472"/>
      <c r="S32" s="472"/>
    </row>
    <row r="33" spans="1:19" s="1" customFormat="1" ht="24" customHeight="1">
      <c r="A33" s="821" t="s">
        <v>496</v>
      </c>
      <c r="B33" s="821"/>
      <c r="C33" s="821"/>
      <c r="D33" s="821"/>
      <c r="H33" s="667"/>
      <c r="I33" s="667"/>
      <c r="K33" s="667" t="s">
        <v>377</v>
      </c>
      <c r="L33" s="667"/>
      <c r="M33" s="667"/>
      <c r="N33" s="667"/>
    </row>
    <row r="34" spans="1:19">
      <c r="A34" s="785"/>
      <c r="B34" s="785"/>
      <c r="C34" s="481"/>
      <c r="D34" s="472"/>
      <c r="E34" s="472"/>
      <c r="F34" s="472"/>
      <c r="G34" s="818" t="s">
        <v>202</v>
      </c>
      <c r="H34" s="818"/>
      <c r="I34" s="537"/>
      <c r="J34" s="537"/>
      <c r="K34" s="537"/>
      <c r="L34" s="537"/>
      <c r="M34" s="542" t="s">
        <v>203</v>
      </c>
      <c r="N34" s="542"/>
      <c r="O34" s="481"/>
      <c r="P34" s="472"/>
      <c r="Q34" s="472"/>
      <c r="R34" s="472"/>
      <c r="S34" s="472"/>
    </row>
    <row r="35" spans="1:19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</row>
    <row r="36" spans="1:19">
      <c r="A36" s="472"/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</row>
  </sheetData>
  <mergeCells count="39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Q15:Q16"/>
    <mergeCell ref="R15:R16"/>
    <mergeCell ref="S15:S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A33:D33"/>
    <mergeCell ref="H33:I33"/>
    <mergeCell ref="K33:N33"/>
    <mergeCell ref="A34:B34"/>
    <mergeCell ref="G34:H34"/>
  </mergeCells>
  <dataValidations count="1">
    <dataValidation type="whole" allowBlank="1" showInputMessage="1" showErrorMessage="1" error="1&lt;=kodas&lt;5501" sqref="Q10:Q11" xr:uid="{02AC28E4-E922-483C-BD3A-9B884462E4A9}">
      <formula1>1</formula1>
      <formula2>5501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B68B-1F8D-4461-971D-2B05F2827A4F}">
  <dimension ref="A1:S35"/>
  <sheetViews>
    <sheetView topLeftCell="A13" workbookViewId="0">
      <selection activeCell="A33" sqref="A33:D33"/>
    </sheetView>
  </sheetViews>
  <sheetFormatPr defaultColWidth="8.85546875" defaultRowHeight="15"/>
  <cols>
    <col min="1" max="1" width="23.7109375" style="473" customWidth="1"/>
    <col min="2" max="2" width="7.28515625" style="473" customWidth="1"/>
    <col min="3" max="4" width="8" style="473" customWidth="1"/>
    <col min="5" max="5" width="7.7109375" style="473" customWidth="1"/>
    <col min="6" max="6" width="8" style="473" customWidth="1"/>
    <col min="7" max="7" width="8.85546875" style="473"/>
    <col min="8" max="8" width="7.28515625" style="473" customWidth="1"/>
    <col min="9" max="9" width="8.85546875" style="473"/>
    <col min="10" max="10" width="8.140625" style="473" customWidth="1"/>
    <col min="11" max="11" width="8.85546875" style="473"/>
    <col min="12" max="12" width="7.140625" style="473" customWidth="1"/>
    <col min="13" max="13" width="10" style="473" customWidth="1"/>
    <col min="14" max="16" width="8.85546875" style="473"/>
    <col min="17" max="17" width="7.5703125" style="473" customWidth="1"/>
    <col min="18" max="18" width="5.85546875" style="473" customWidth="1"/>
    <col min="19" max="19" width="9" style="473" customWidth="1"/>
    <col min="20" max="16384" width="8.85546875" style="473"/>
  </cols>
  <sheetData>
    <row r="1" spans="1:19" ht="15" customHeight="1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786" t="s">
        <v>454</v>
      </c>
      <c r="P1" s="786"/>
      <c r="Q1" s="786"/>
      <c r="R1" s="786"/>
      <c r="S1" s="786"/>
    </row>
    <row r="2" spans="1:19" ht="15.75">
      <c r="A2" s="472"/>
      <c r="B2" s="787" t="s">
        <v>455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74"/>
      <c r="O2" s="786"/>
      <c r="P2" s="786"/>
      <c r="Q2" s="786"/>
      <c r="R2" s="786"/>
      <c r="S2" s="786"/>
    </row>
    <row r="3" spans="1:19">
      <c r="A3" s="472"/>
      <c r="B3" s="472"/>
      <c r="C3" s="472"/>
      <c r="D3" s="472"/>
      <c r="E3" s="472"/>
      <c r="F3" s="472"/>
      <c r="G3" s="472"/>
      <c r="H3" s="472" t="s">
        <v>456</v>
      </c>
      <c r="I3" s="475"/>
      <c r="J3" s="475"/>
      <c r="K3" s="475"/>
      <c r="L3" s="475"/>
      <c r="M3" s="475"/>
      <c r="N3" s="476"/>
      <c r="O3" s="476"/>
      <c r="P3" s="476"/>
      <c r="Q3" s="476"/>
      <c r="R3" s="476"/>
      <c r="S3" s="476"/>
    </row>
    <row r="4" spans="1:19">
      <c r="A4" s="472"/>
      <c r="B4" s="472"/>
      <c r="C4" s="472"/>
      <c r="D4" s="472"/>
      <c r="E4" s="472"/>
      <c r="F4" s="472"/>
      <c r="G4" s="472"/>
      <c r="H4" s="472"/>
      <c r="I4" s="475"/>
      <c r="J4" s="475"/>
      <c r="K4" s="475"/>
      <c r="L4" s="475"/>
      <c r="M4" s="475"/>
      <c r="N4" s="476"/>
      <c r="O4" s="476"/>
      <c r="P4" s="476"/>
      <c r="Q4" s="476"/>
      <c r="R4" s="476"/>
      <c r="S4" s="476"/>
    </row>
    <row r="5" spans="1:19" ht="15" customHeight="1">
      <c r="A5" s="788" t="s">
        <v>457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</row>
    <row r="6" spans="1:19">
      <c r="A6" s="546"/>
      <c r="B6" s="546"/>
      <c r="C6" s="546"/>
      <c r="D6" s="789" t="s">
        <v>458</v>
      </c>
      <c r="E6" s="790"/>
      <c r="F6" s="790"/>
      <c r="G6" s="790"/>
      <c r="H6" s="790"/>
      <c r="I6" s="790"/>
      <c r="J6" s="790"/>
      <c r="K6" s="790"/>
      <c r="L6" s="790"/>
      <c r="M6" s="478"/>
      <c r="N6" s="546"/>
      <c r="O6" s="546"/>
      <c r="P6" s="546"/>
      <c r="Q6" s="546"/>
      <c r="R6" s="546"/>
      <c r="S6" s="546"/>
    </row>
    <row r="7" spans="1:19" ht="15" customHeight="1">
      <c r="A7" s="546"/>
      <c r="B7" s="546"/>
      <c r="C7" s="546"/>
      <c r="D7" s="546"/>
      <c r="E7" s="791" t="s">
        <v>459</v>
      </c>
      <c r="F7" s="791"/>
      <c r="G7" s="791"/>
      <c r="H7" s="791"/>
      <c r="I7" s="791"/>
      <c r="J7" s="791"/>
      <c r="K7" s="791"/>
      <c r="L7" s="791"/>
      <c r="M7" s="478"/>
      <c r="N7" s="546"/>
      <c r="O7" s="546"/>
      <c r="P7" s="546"/>
      <c r="Q7" s="546"/>
      <c r="R7" s="546"/>
      <c r="S7" s="546"/>
    </row>
    <row r="8" spans="1:19">
      <c r="A8" s="479"/>
      <c r="B8" s="543"/>
      <c r="C8" s="543"/>
      <c r="D8" s="543"/>
      <c r="E8" s="543"/>
      <c r="F8" s="543"/>
      <c r="G8" s="543"/>
      <c r="H8" s="480"/>
      <c r="I8" s="480"/>
      <c r="J8" s="785"/>
      <c r="K8" s="785"/>
      <c r="L8" s="472"/>
      <c r="M8" s="472"/>
      <c r="N8" s="546"/>
      <c r="O8" s="546"/>
      <c r="P8" s="546"/>
      <c r="Q8" s="546"/>
      <c r="R8" s="546"/>
      <c r="S8" s="546"/>
    </row>
    <row r="9" spans="1:19">
      <c r="A9" s="482"/>
      <c r="B9" s="483"/>
      <c r="C9" s="483"/>
      <c r="D9" s="484"/>
      <c r="E9" s="543"/>
      <c r="F9" s="543"/>
      <c r="G9" s="543"/>
      <c r="H9" s="480"/>
      <c r="I9" s="485" t="s">
        <v>460</v>
      </c>
      <c r="J9" s="792" t="s">
        <v>461</v>
      </c>
      <c r="K9" s="792"/>
      <c r="L9" s="792"/>
      <c r="M9" s="792"/>
      <c r="N9" s="792"/>
      <c r="O9" s="792"/>
      <c r="P9" s="785"/>
      <c r="Q9" s="785"/>
      <c r="R9" s="793">
        <v>5</v>
      </c>
      <c r="S9" s="794"/>
    </row>
    <row r="10" spans="1:19">
      <c r="A10" s="482"/>
      <c r="B10" s="486"/>
      <c r="C10" s="486"/>
      <c r="D10" s="486"/>
      <c r="E10" s="487"/>
      <c r="F10" s="487"/>
      <c r="G10" s="487"/>
      <c r="H10" s="480"/>
      <c r="I10" s="795"/>
      <c r="J10" s="795"/>
      <c r="K10" s="795"/>
      <c r="L10" s="795"/>
      <c r="M10" s="795"/>
      <c r="N10" s="795"/>
      <c r="O10" s="795"/>
      <c r="P10" s="472"/>
      <c r="Q10" s="488"/>
      <c r="R10" s="488"/>
      <c r="S10" s="488"/>
    </row>
    <row r="11" spans="1:19">
      <c r="A11" s="482"/>
      <c r="B11" s="486"/>
      <c r="C11" s="486"/>
      <c r="D11" s="486"/>
      <c r="E11" s="487"/>
      <c r="F11" s="487"/>
      <c r="G11" s="487"/>
      <c r="H11" s="796" t="s">
        <v>497</v>
      </c>
      <c r="I11" s="796"/>
      <c r="J11" s="796"/>
      <c r="K11" s="796"/>
      <c r="L11" s="796"/>
      <c r="M11" s="796"/>
      <c r="N11" s="796"/>
      <c r="O11" s="796"/>
      <c r="P11" s="472"/>
      <c r="Q11" s="488"/>
      <c r="R11" s="793" t="s">
        <v>498</v>
      </c>
      <c r="S11" s="794"/>
    </row>
    <row r="12" spans="1:19">
      <c r="A12" s="489"/>
      <c r="B12" s="486"/>
      <c r="C12" s="490" t="s">
        <v>464</v>
      </c>
      <c r="D12" s="490"/>
      <c r="E12" s="491"/>
      <c r="F12" s="491"/>
      <c r="G12" s="492"/>
      <c r="H12" s="822" t="s">
        <v>499</v>
      </c>
      <c r="I12" s="822"/>
      <c r="J12" s="822"/>
      <c r="K12" s="822"/>
      <c r="L12" s="822"/>
      <c r="M12" s="822"/>
      <c r="N12" s="822"/>
      <c r="O12" s="823"/>
      <c r="P12" s="493">
        <v>10</v>
      </c>
      <c r="Q12" s="494" t="s">
        <v>348</v>
      </c>
      <c r="R12" s="495" t="s">
        <v>19</v>
      </c>
      <c r="S12" s="495" t="s">
        <v>18</v>
      </c>
    </row>
    <row r="13" spans="1:19" ht="15.75" thickBot="1">
      <c r="A13" s="496"/>
      <c r="B13" s="486"/>
      <c r="C13" s="486"/>
      <c r="D13" s="486"/>
      <c r="E13" s="497"/>
      <c r="F13" s="497"/>
      <c r="G13" s="497"/>
      <c r="H13" s="499"/>
      <c r="I13" s="499"/>
      <c r="J13" s="499"/>
      <c r="K13" s="499"/>
      <c r="L13" s="499"/>
      <c r="M13" s="499"/>
      <c r="N13" s="499"/>
      <c r="O13" s="499"/>
      <c r="P13" s="500"/>
      <c r="Q13" s="500"/>
      <c r="R13" s="500"/>
      <c r="S13" s="500"/>
    </row>
    <row r="14" spans="1:19" ht="15" customHeight="1">
      <c r="A14" s="800" t="s">
        <v>467</v>
      </c>
      <c r="B14" s="803" t="s">
        <v>468</v>
      </c>
      <c r="C14" s="804"/>
      <c r="D14" s="804"/>
      <c r="E14" s="804"/>
      <c r="F14" s="804"/>
      <c r="G14" s="805"/>
      <c r="H14" s="806" t="s">
        <v>469</v>
      </c>
      <c r="I14" s="807"/>
      <c r="J14" s="807"/>
      <c r="K14" s="807"/>
      <c r="L14" s="808"/>
      <c r="M14" s="806" t="s">
        <v>470</v>
      </c>
      <c r="N14" s="807"/>
      <c r="O14" s="807"/>
      <c r="P14" s="807"/>
      <c r="Q14" s="807"/>
      <c r="R14" s="807"/>
      <c r="S14" s="808"/>
    </row>
    <row r="15" spans="1:19" ht="15" customHeight="1">
      <c r="A15" s="801"/>
      <c r="B15" s="809" t="s">
        <v>471</v>
      </c>
      <c r="C15" s="810"/>
      <c r="D15" s="810"/>
      <c r="E15" s="810" t="s">
        <v>472</v>
      </c>
      <c r="F15" s="810"/>
      <c r="G15" s="811"/>
      <c r="H15" s="812" t="s">
        <v>473</v>
      </c>
      <c r="I15" s="813" t="s">
        <v>474</v>
      </c>
      <c r="J15" s="813" t="s">
        <v>475</v>
      </c>
      <c r="K15" s="819" t="s">
        <v>476</v>
      </c>
      <c r="L15" s="820" t="s">
        <v>311</v>
      </c>
      <c r="M15" s="812" t="s">
        <v>473</v>
      </c>
      <c r="N15" s="813" t="s">
        <v>474</v>
      </c>
      <c r="O15" s="813" t="s">
        <v>475</v>
      </c>
      <c r="P15" s="819" t="s">
        <v>477</v>
      </c>
      <c r="Q15" s="813" t="s">
        <v>478</v>
      </c>
      <c r="R15" s="813" t="s">
        <v>479</v>
      </c>
      <c r="S15" s="814" t="s">
        <v>311</v>
      </c>
    </row>
    <row r="16" spans="1:19" ht="56.25">
      <c r="A16" s="802"/>
      <c r="B16" s="545" t="s">
        <v>480</v>
      </c>
      <c r="C16" s="544" t="s">
        <v>481</v>
      </c>
      <c r="D16" s="544" t="s">
        <v>482</v>
      </c>
      <c r="E16" s="503" t="s">
        <v>480</v>
      </c>
      <c r="F16" s="544" t="s">
        <v>481</v>
      </c>
      <c r="G16" s="504" t="s">
        <v>483</v>
      </c>
      <c r="H16" s="812"/>
      <c r="I16" s="813"/>
      <c r="J16" s="813"/>
      <c r="K16" s="819"/>
      <c r="L16" s="820"/>
      <c r="M16" s="812"/>
      <c r="N16" s="813"/>
      <c r="O16" s="813"/>
      <c r="P16" s="819"/>
      <c r="Q16" s="813"/>
      <c r="R16" s="813"/>
      <c r="S16" s="815"/>
    </row>
    <row r="17" spans="1:19">
      <c r="A17" s="505">
        <v>1</v>
      </c>
      <c r="B17" s="506">
        <v>2</v>
      </c>
      <c r="C17" s="507">
        <v>3</v>
      </c>
      <c r="D17" s="507">
        <v>4</v>
      </c>
      <c r="E17" s="508">
        <v>5</v>
      </c>
      <c r="F17" s="507">
        <v>6</v>
      </c>
      <c r="G17" s="509">
        <v>7</v>
      </c>
      <c r="H17" s="505">
        <v>8</v>
      </c>
      <c r="I17" s="508">
        <v>9</v>
      </c>
      <c r="J17" s="508">
        <v>10</v>
      </c>
      <c r="K17" s="508">
        <v>11</v>
      </c>
      <c r="L17" s="510">
        <v>12</v>
      </c>
      <c r="M17" s="505">
        <v>13</v>
      </c>
      <c r="N17" s="508">
        <v>14</v>
      </c>
      <c r="O17" s="508">
        <v>15</v>
      </c>
      <c r="P17" s="508">
        <v>16</v>
      </c>
      <c r="Q17" s="508">
        <v>17</v>
      </c>
      <c r="R17" s="508">
        <v>18</v>
      </c>
      <c r="S17" s="510">
        <v>19</v>
      </c>
    </row>
    <row r="18" spans="1:19" ht="34.5">
      <c r="A18" s="512" t="s">
        <v>484</v>
      </c>
      <c r="B18" s="513">
        <v>1</v>
      </c>
      <c r="C18" s="514">
        <v>1</v>
      </c>
      <c r="D18" s="515">
        <v>1</v>
      </c>
      <c r="E18" s="518">
        <v>1</v>
      </c>
      <c r="F18" s="514">
        <v>1</v>
      </c>
      <c r="G18" s="551">
        <v>1</v>
      </c>
      <c r="H18" s="513">
        <v>19000</v>
      </c>
      <c r="I18" s="514">
        <v>1000</v>
      </c>
      <c r="J18" s="514"/>
      <c r="K18" s="515"/>
      <c r="L18" s="516">
        <f>SUM(H18:K18)</f>
        <v>20000</v>
      </c>
      <c r="M18" s="513">
        <v>14900</v>
      </c>
      <c r="N18" s="514">
        <v>675</v>
      </c>
      <c r="O18" s="514"/>
      <c r="P18" s="514"/>
      <c r="Q18" s="518"/>
      <c r="R18" s="518"/>
      <c r="S18" s="519">
        <f>SUM(M18:R18)</f>
        <v>15575</v>
      </c>
    </row>
    <row r="19" spans="1:19" ht="23.25">
      <c r="A19" s="521" t="s">
        <v>485</v>
      </c>
      <c r="B19" s="513">
        <v>1</v>
      </c>
      <c r="C19" s="514">
        <v>1</v>
      </c>
      <c r="D19" s="515">
        <v>1</v>
      </c>
      <c r="E19" s="518">
        <v>1</v>
      </c>
      <c r="F19" s="514">
        <v>1</v>
      </c>
      <c r="G19" s="551">
        <v>1</v>
      </c>
      <c r="H19" s="513">
        <v>19000</v>
      </c>
      <c r="I19" s="514">
        <v>1000</v>
      </c>
      <c r="J19" s="514"/>
      <c r="K19" s="515"/>
      <c r="L19" s="516">
        <f t="shared" ref="L19:L26" si="0">SUM(H19:K19)</f>
        <v>20000</v>
      </c>
      <c r="M19" s="513">
        <v>14900</v>
      </c>
      <c r="N19" s="514">
        <v>675</v>
      </c>
      <c r="O19" s="514"/>
      <c r="P19" s="514"/>
      <c r="Q19" s="518"/>
      <c r="R19" s="518"/>
      <c r="S19" s="519">
        <f t="shared" ref="S19:S26" si="1">SUM(M19:R19)</f>
        <v>15575</v>
      </c>
    </row>
    <row r="20" spans="1:19">
      <c r="A20" s="512" t="s">
        <v>486</v>
      </c>
      <c r="B20" s="513">
        <v>4</v>
      </c>
      <c r="C20" s="514">
        <v>4</v>
      </c>
      <c r="D20" s="515">
        <v>4</v>
      </c>
      <c r="E20" s="518">
        <v>4</v>
      </c>
      <c r="F20" s="514">
        <v>4</v>
      </c>
      <c r="G20" s="551">
        <v>4</v>
      </c>
      <c r="H20" s="513">
        <v>54300</v>
      </c>
      <c r="I20" s="514">
        <v>3500</v>
      </c>
      <c r="J20" s="514"/>
      <c r="K20" s="515"/>
      <c r="L20" s="516">
        <f t="shared" si="0"/>
        <v>57800</v>
      </c>
      <c r="M20" s="513">
        <v>49245</v>
      </c>
      <c r="N20" s="514">
        <v>2927</v>
      </c>
      <c r="O20" s="514"/>
      <c r="P20" s="514"/>
      <c r="Q20" s="518"/>
      <c r="R20" s="518"/>
      <c r="S20" s="519">
        <f t="shared" si="1"/>
        <v>52172</v>
      </c>
    </row>
    <row r="21" spans="1:19" ht="34.5">
      <c r="A21" s="512" t="s">
        <v>487</v>
      </c>
      <c r="B21" s="513"/>
      <c r="C21" s="514"/>
      <c r="D21" s="515"/>
      <c r="E21" s="518"/>
      <c r="F21" s="514"/>
      <c r="G21" s="551"/>
      <c r="H21" s="513"/>
      <c r="I21" s="514"/>
      <c r="J21" s="514"/>
      <c r="K21" s="515"/>
      <c r="L21" s="516">
        <f t="shared" si="0"/>
        <v>0</v>
      </c>
      <c r="M21" s="513"/>
      <c r="N21" s="514"/>
      <c r="O21" s="514"/>
      <c r="P21" s="514"/>
      <c r="Q21" s="518"/>
      <c r="R21" s="518"/>
      <c r="S21" s="519">
        <f t="shared" si="1"/>
        <v>0</v>
      </c>
    </row>
    <row r="22" spans="1:19" ht="45.75">
      <c r="A22" s="512" t="s">
        <v>488</v>
      </c>
      <c r="B22" s="513"/>
      <c r="C22" s="514"/>
      <c r="D22" s="515"/>
      <c r="E22" s="518"/>
      <c r="F22" s="514"/>
      <c r="G22" s="551"/>
      <c r="H22" s="513"/>
      <c r="I22" s="514"/>
      <c r="J22" s="514"/>
      <c r="K22" s="515"/>
      <c r="L22" s="516">
        <f t="shared" si="0"/>
        <v>0</v>
      </c>
      <c r="M22" s="513"/>
      <c r="N22" s="514"/>
      <c r="O22" s="514"/>
      <c r="P22" s="514"/>
      <c r="Q22" s="518"/>
      <c r="R22" s="518"/>
      <c r="S22" s="519">
        <f t="shared" si="1"/>
        <v>0</v>
      </c>
    </row>
    <row r="23" spans="1:19">
      <c r="A23" s="522" t="s">
        <v>489</v>
      </c>
      <c r="B23" s="513"/>
      <c r="C23" s="514"/>
      <c r="D23" s="515"/>
      <c r="E23" s="518"/>
      <c r="F23" s="514"/>
      <c r="G23" s="551"/>
      <c r="H23" s="513"/>
      <c r="I23" s="514"/>
      <c r="J23" s="514"/>
      <c r="K23" s="515"/>
      <c r="L23" s="516">
        <f t="shared" si="0"/>
        <v>0</v>
      </c>
      <c r="M23" s="513"/>
      <c r="N23" s="514"/>
      <c r="O23" s="514"/>
      <c r="P23" s="514"/>
      <c r="Q23" s="518"/>
      <c r="R23" s="518"/>
      <c r="S23" s="519">
        <f t="shared" si="1"/>
        <v>0</v>
      </c>
    </row>
    <row r="24" spans="1:19">
      <c r="A24" s="522" t="s">
        <v>490</v>
      </c>
      <c r="B24" s="513"/>
      <c r="C24" s="514"/>
      <c r="D24" s="515"/>
      <c r="E24" s="518"/>
      <c r="F24" s="514"/>
      <c r="G24" s="551"/>
      <c r="H24" s="513"/>
      <c r="I24" s="514"/>
      <c r="J24" s="514"/>
      <c r="K24" s="515"/>
      <c r="L24" s="516">
        <f t="shared" si="0"/>
        <v>0</v>
      </c>
      <c r="M24" s="513"/>
      <c r="N24" s="514"/>
      <c r="O24" s="514"/>
      <c r="P24" s="514"/>
      <c r="Q24" s="518"/>
      <c r="R24" s="518"/>
      <c r="S24" s="519">
        <f t="shared" si="1"/>
        <v>0</v>
      </c>
    </row>
    <row r="25" spans="1:19">
      <c r="A25" s="522" t="s">
        <v>491</v>
      </c>
      <c r="B25" s="513"/>
      <c r="C25" s="514"/>
      <c r="D25" s="515"/>
      <c r="E25" s="518"/>
      <c r="F25" s="514"/>
      <c r="G25" s="551"/>
      <c r="H25" s="513"/>
      <c r="I25" s="514"/>
      <c r="J25" s="514"/>
      <c r="K25" s="515"/>
      <c r="L25" s="516">
        <f t="shared" si="0"/>
        <v>0</v>
      </c>
      <c r="M25" s="513"/>
      <c r="N25" s="514"/>
      <c r="O25" s="514"/>
      <c r="P25" s="514"/>
      <c r="Q25" s="518"/>
      <c r="R25" s="518"/>
      <c r="S25" s="519">
        <f t="shared" si="1"/>
        <v>0</v>
      </c>
    </row>
    <row r="26" spans="1:19" ht="23.25">
      <c r="A26" s="523" t="s">
        <v>492</v>
      </c>
      <c r="B26" s="548"/>
      <c r="C26" s="549"/>
      <c r="D26" s="550"/>
      <c r="E26" s="524"/>
      <c r="F26" s="549"/>
      <c r="G26" s="552"/>
      <c r="H26" s="548"/>
      <c r="I26" s="549"/>
      <c r="J26" s="549"/>
      <c r="K26" s="550"/>
      <c r="L26" s="516">
        <f t="shared" si="0"/>
        <v>0</v>
      </c>
      <c r="M26" s="548"/>
      <c r="N26" s="549"/>
      <c r="O26" s="549"/>
      <c r="P26" s="549"/>
      <c r="Q26" s="524"/>
      <c r="R26" s="524"/>
      <c r="S26" s="519">
        <f t="shared" si="1"/>
        <v>0</v>
      </c>
    </row>
    <row r="27" spans="1:19">
      <c r="A27" s="525" t="s">
        <v>493</v>
      </c>
      <c r="B27" s="529">
        <v>5</v>
      </c>
      <c r="C27" s="527">
        <f t="shared" ref="C27:S27" si="2">SUM(C18,C20,C21,C22,C23,C24,C25)</f>
        <v>5</v>
      </c>
      <c r="D27" s="527">
        <v>5</v>
      </c>
      <c r="E27" s="527">
        <f t="shared" si="2"/>
        <v>5</v>
      </c>
      <c r="F27" s="527">
        <f t="shared" si="2"/>
        <v>5</v>
      </c>
      <c r="G27" s="528">
        <v>5</v>
      </c>
      <c r="H27" s="529">
        <f t="shared" si="2"/>
        <v>73300</v>
      </c>
      <c r="I27" s="527">
        <f t="shared" si="2"/>
        <v>4500</v>
      </c>
      <c r="J27" s="527">
        <f t="shared" si="2"/>
        <v>0</v>
      </c>
      <c r="K27" s="527">
        <f t="shared" si="2"/>
        <v>0</v>
      </c>
      <c r="L27" s="528">
        <f t="shared" si="2"/>
        <v>77800</v>
      </c>
      <c r="M27" s="529">
        <f t="shared" si="2"/>
        <v>64145</v>
      </c>
      <c r="N27" s="527">
        <f t="shared" si="2"/>
        <v>3602</v>
      </c>
      <c r="O27" s="527">
        <f t="shared" si="2"/>
        <v>0</v>
      </c>
      <c r="P27" s="527">
        <f t="shared" si="2"/>
        <v>0</v>
      </c>
      <c r="Q27" s="527">
        <f t="shared" si="2"/>
        <v>0</v>
      </c>
      <c r="R27" s="527">
        <f t="shared" si="2"/>
        <v>0</v>
      </c>
      <c r="S27" s="528">
        <f t="shared" si="2"/>
        <v>67747</v>
      </c>
    </row>
    <row r="28" spans="1:19" ht="23.25" thickBot="1">
      <c r="A28" s="532" t="s">
        <v>485</v>
      </c>
      <c r="B28" s="533">
        <f>SUM(B19,B20,B21,B22)</f>
        <v>5</v>
      </c>
      <c r="C28" s="534">
        <f>SUM(C19,C20,C21,C22)</f>
        <v>5</v>
      </c>
      <c r="D28" s="534">
        <f t="shared" ref="D28:S28" si="3">SUM(D19,D20,D21,D22)</f>
        <v>5</v>
      </c>
      <c r="E28" s="534">
        <f t="shared" si="3"/>
        <v>5</v>
      </c>
      <c r="F28" s="534">
        <f t="shared" si="3"/>
        <v>5</v>
      </c>
      <c r="G28" s="536">
        <f t="shared" si="3"/>
        <v>5</v>
      </c>
      <c r="H28" s="533">
        <f t="shared" si="3"/>
        <v>73300</v>
      </c>
      <c r="I28" s="534">
        <f t="shared" si="3"/>
        <v>4500</v>
      </c>
      <c r="J28" s="534">
        <f t="shared" si="3"/>
        <v>0</v>
      </c>
      <c r="K28" s="534">
        <f t="shared" si="3"/>
        <v>0</v>
      </c>
      <c r="L28" s="536">
        <f t="shared" si="3"/>
        <v>77800</v>
      </c>
      <c r="M28" s="533">
        <f t="shared" si="3"/>
        <v>64145</v>
      </c>
      <c r="N28" s="534">
        <f t="shared" si="3"/>
        <v>3602</v>
      </c>
      <c r="O28" s="534">
        <f t="shared" si="3"/>
        <v>0</v>
      </c>
      <c r="P28" s="534">
        <f t="shared" si="3"/>
        <v>0</v>
      </c>
      <c r="Q28" s="534">
        <f t="shared" si="3"/>
        <v>0</v>
      </c>
      <c r="R28" s="534">
        <f t="shared" si="3"/>
        <v>0</v>
      </c>
      <c r="S28" s="536">
        <f t="shared" si="3"/>
        <v>67747</v>
      </c>
    </row>
    <row r="29" spans="1:19">
      <c r="A29" s="537" t="s">
        <v>494</v>
      </c>
      <c r="B29" s="537"/>
      <c r="C29" s="537"/>
      <c r="D29" s="480"/>
      <c r="E29" s="480"/>
      <c r="F29" s="480"/>
      <c r="G29" s="480"/>
      <c r="H29" s="480"/>
      <c r="I29" s="480"/>
      <c r="J29" s="480"/>
      <c r="K29" s="480"/>
      <c r="L29" s="472"/>
      <c r="M29" s="472"/>
      <c r="N29" s="472"/>
      <c r="O29" s="472"/>
      <c r="P29" s="472"/>
      <c r="Q29" s="472"/>
      <c r="R29" s="472"/>
      <c r="S29" s="472"/>
    </row>
    <row r="30" spans="1:19">
      <c r="A30" s="539" t="s">
        <v>495</v>
      </c>
      <c r="B30" s="539"/>
      <c r="C30" s="539"/>
      <c r="D30" s="472"/>
      <c r="E30" s="540"/>
      <c r="F30" s="540"/>
      <c r="G30" s="540"/>
      <c r="H30" s="540"/>
      <c r="I30" s="540"/>
      <c r="J30" s="539"/>
      <c r="K30" s="539"/>
      <c r="L30" s="817" t="s">
        <v>358</v>
      </c>
      <c r="M30" s="817"/>
      <c r="N30" s="817"/>
      <c r="O30" s="817"/>
      <c r="P30" s="817"/>
      <c r="Q30" s="472"/>
      <c r="R30" s="472"/>
      <c r="S30" s="472"/>
    </row>
    <row r="31" spans="1:19">
      <c r="A31" s="785"/>
      <c r="B31" s="785"/>
      <c r="C31" s="543"/>
      <c r="D31" s="472"/>
      <c r="E31" s="472"/>
      <c r="F31" s="472"/>
      <c r="G31" s="818" t="s">
        <v>202</v>
      </c>
      <c r="H31" s="818"/>
      <c r="I31" s="537"/>
      <c r="J31" s="537"/>
      <c r="K31" s="537"/>
      <c r="L31" s="537"/>
      <c r="M31" s="542" t="s">
        <v>203</v>
      </c>
      <c r="N31" s="542"/>
      <c r="O31" s="543"/>
      <c r="P31" s="472"/>
      <c r="Q31" s="472"/>
      <c r="R31" s="472"/>
      <c r="S31" s="472"/>
    </row>
    <row r="32" spans="1:19" ht="12" customHeight="1">
      <c r="A32" s="543"/>
      <c r="B32" s="543"/>
      <c r="C32" s="543"/>
      <c r="D32" s="472"/>
      <c r="E32" s="472"/>
      <c r="F32" s="472"/>
      <c r="G32" s="472"/>
      <c r="H32" s="543"/>
      <c r="I32" s="472"/>
      <c r="J32" s="472"/>
      <c r="K32" s="480"/>
      <c r="L32" s="480"/>
      <c r="M32" s="543"/>
      <c r="N32" s="543"/>
      <c r="O32" s="543"/>
      <c r="P32" s="472"/>
      <c r="Q32" s="472"/>
      <c r="R32" s="472"/>
      <c r="S32" s="472"/>
    </row>
    <row r="33" spans="1:19" s="1" customFormat="1" ht="27.75" customHeight="1">
      <c r="A33" s="821" t="s">
        <v>496</v>
      </c>
      <c r="B33" s="821"/>
      <c r="C33" s="821"/>
      <c r="D33" s="821"/>
      <c r="H33" s="667"/>
      <c r="I33" s="667"/>
      <c r="K33" s="667" t="s">
        <v>377</v>
      </c>
      <c r="L33" s="667"/>
      <c r="M33" s="667"/>
      <c r="N33" s="667"/>
    </row>
    <row r="34" spans="1:19">
      <c r="A34" s="785"/>
      <c r="B34" s="785"/>
      <c r="C34" s="543"/>
      <c r="D34" s="472"/>
      <c r="E34" s="472"/>
      <c r="F34" s="472"/>
      <c r="G34" s="818" t="s">
        <v>202</v>
      </c>
      <c r="H34" s="818"/>
      <c r="I34" s="537"/>
      <c r="J34" s="537"/>
      <c r="K34" s="537"/>
      <c r="L34" s="537"/>
      <c r="M34" s="542" t="s">
        <v>203</v>
      </c>
      <c r="N34" s="542"/>
      <c r="O34" s="543"/>
      <c r="P34" s="472"/>
      <c r="Q34" s="472"/>
      <c r="R34" s="472"/>
      <c r="S34" s="472"/>
    </row>
    <row r="35" spans="1:19">
      <c r="A35" s="472"/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</row>
  </sheetData>
  <mergeCells count="39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Q15:Q16"/>
    <mergeCell ref="R15:R16"/>
    <mergeCell ref="S15:S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A33:D33"/>
    <mergeCell ref="H33:I33"/>
    <mergeCell ref="K33:N33"/>
    <mergeCell ref="A34:B34"/>
    <mergeCell ref="G34:H34"/>
  </mergeCells>
  <dataValidations count="1">
    <dataValidation type="whole" allowBlank="1" showInputMessage="1" showErrorMessage="1" error="1&lt;=kodas&lt;5501" sqref="Q10:Q11" xr:uid="{2AF5D239-643A-4E3E-840C-2D3E0CC165F2}">
      <formula1>1</formula1>
      <formula2>5501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3D917-9B64-4F4F-8C8C-F7847AF93080}">
  <sheetPr>
    <pageSetUpPr fitToPage="1"/>
  </sheetPr>
  <dimension ref="A1:S376"/>
  <sheetViews>
    <sheetView topLeftCell="A34" workbookViewId="0">
      <selection activeCell="J1" sqref="J1:P5"/>
    </sheetView>
  </sheetViews>
  <sheetFormatPr defaultRowHeight="15"/>
  <cols>
    <col min="1" max="4" width="2" style="247" customWidth="1"/>
    <col min="5" max="5" width="2.140625" style="247" customWidth="1"/>
    <col min="6" max="6" width="3" style="248" customWidth="1"/>
    <col min="7" max="7" width="33.7109375" style="247" customWidth="1"/>
    <col min="8" max="8" width="3.85546875" style="247" customWidth="1"/>
    <col min="9" max="9" width="10" style="247" customWidth="1"/>
    <col min="10" max="10" width="11.140625" style="247" customWidth="1"/>
    <col min="11" max="11" width="11" style="247" customWidth="1"/>
    <col min="12" max="12" width="10.5703125" style="247" customWidth="1"/>
    <col min="13" max="13" width="0.140625" style="247" hidden="1" customWidth="1"/>
    <col min="14" max="14" width="6.140625" style="247" hidden="1" customWidth="1"/>
    <col min="15" max="15" width="5.5703125" style="247" hidden="1" customWidth="1"/>
    <col min="16" max="16" width="9.140625" style="254"/>
    <col min="17" max="16384" width="9.140625" style="1"/>
  </cols>
  <sheetData>
    <row r="1" spans="1:15">
      <c r="G1" s="249"/>
      <c r="H1" s="250"/>
      <c r="I1" s="251"/>
      <c r="J1" s="471" t="s">
        <v>326</v>
      </c>
      <c r="K1" s="471"/>
      <c r="L1" s="471"/>
      <c r="M1" s="253"/>
      <c r="N1" s="471"/>
      <c r="O1" s="471"/>
    </row>
    <row r="2" spans="1:15">
      <c r="H2" s="250"/>
      <c r="I2" s="254"/>
      <c r="J2" s="471" t="s">
        <v>0</v>
      </c>
      <c r="K2" s="471"/>
      <c r="L2" s="471"/>
      <c r="M2" s="253"/>
      <c r="N2" s="471"/>
      <c r="O2" s="471"/>
    </row>
    <row r="3" spans="1:15">
      <c r="H3" s="255"/>
      <c r="I3" s="250"/>
      <c r="J3" s="471" t="s">
        <v>1</v>
      </c>
      <c r="K3" s="471"/>
      <c r="L3" s="471"/>
      <c r="M3" s="253"/>
      <c r="N3" s="471"/>
      <c r="O3" s="471"/>
    </row>
    <row r="4" spans="1:15">
      <c r="G4" s="256" t="s">
        <v>2</v>
      </c>
      <c r="H4" s="250"/>
      <c r="I4" s="254"/>
      <c r="J4" s="471" t="s">
        <v>3</v>
      </c>
      <c r="K4" s="471"/>
      <c r="L4" s="471"/>
      <c r="M4" s="253"/>
      <c r="N4" s="471"/>
      <c r="O4" s="471"/>
    </row>
    <row r="5" spans="1:15">
      <c r="H5" s="250"/>
      <c r="I5" s="254"/>
      <c r="J5" s="471" t="s">
        <v>437</v>
      </c>
      <c r="K5" s="471"/>
      <c r="L5" s="471"/>
      <c r="M5" s="253"/>
      <c r="N5" s="471"/>
      <c r="O5" s="471"/>
    </row>
    <row r="6" spans="1:15" ht="6" customHeight="1">
      <c r="H6" s="250"/>
      <c r="I6" s="254"/>
      <c r="J6" s="252"/>
      <c r="K6" s="252"/>
      <c r="L6" s="252"/>
      <c r="M6" s="253"/>
      <c r="N6" s="252"/>
      <c r="O6" s="252"/>
    </row>
    <row r="7" spans="1:15" ht="30" customHeight="1">
      <c r="A7" s="618" t="s">
        <v>419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253"/>
    </row>
    <row r="8" spans="1:15" ht="11.25" customHeight="1">
      <c r="G8" s="257"/>
      <c r="H8" s="258"/>
      <c r="I8" s="258"/>
      <c r="J8" s="259"/>
      <c r="K8" s="259"/>
      <c r="L8" s="260"/>
      <c r="M8" s="253"/>
    </row>
    <row r="9" spans="1:15" ht="15.75" customHeight="1">
      <c r="A9" s="619" t="s">
        <v>356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253"/>
    </row>
    <row r="10" spans="1:15">
      <c r="A10" s="620" t="s">
        <v>4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253"/>
    </row>
    <row r="11" spans="1:15" ht="7.5" customHeight="1">
      <c r="A11" s="261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3"/>
    </row>
    <row r="12" spans="1:15" ht="15.75" customHeight="1">
      <c r="A12" s="261"/>
      <c r="B12" s="252"/>
      <c r="C12" s="252"/>
      <c r="D12" s="252"/>
      <c r="E12" s="252"/>
      <c r="F12" s="252"/>
      <c r="G12" s="621" t="s">
        <v>5</v>
      </c>
      <c r="H12" s="621"/>
      <c r="I12" s="621"/>
      <c r="J12" s="621"/>
      <c r="K12" s="621"/>
      <c r="L12" s="252"/>
      <c r="M12" s="253"/>
    </row>
    <row r="13" spans="1:15" ht="15.75" customHeight="1">
      <c r="A13" s="593" t="s">
        <v>420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253"/>
    </row>
    <row r="14" spans="1:15" ht="12" customHeight="1">
      <c r="G14" s="614" t="s">
        <v>421</v>
      </c>
      <c r="H14" s="614"/>
      <c r="I14" s="614"/>
      <c r="J14" s="614"/>
      <c r="K14" s="614"/>
      <c r="M14" s="253"/>
    </row>
    <row r="15" spans="1:15">
      <c r="G15" s="559" t="s">
        <v>429</v>
      </c>
      <c r="H15" s="620"/>
      <c r="I15" s="620"/>
      <c r="J15" s="620"/>
      <c r="K15" s="620"/>
    </row>
    <row r="16" spans="1:15" ht="15.75" customHeight="1">
      <c r="B16" s="593" t="s">
        <v>7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</row>
    <row r="17" spans="1:13" ht="7.5" customHeight="1"/>
    <row r="18" spans="1:13">
      <c r="G18" s="614" t="s">
        <v>422</v>
      </c>
      <c r="H18" s="614"/>
      <c r="I18" s="614"/>
      <c r="J18" s="614"/>
      <c r="K18" s="614"/>
    </row>
    <row r="19" spans="1:13">
      <c r="G19" s="615" t="s">
        <v>8</v>
      </c>
      <c r="H19" s="615"/>
      <c r="I19" s="615"/>
      <c r="J19" s="615"/>
      <c r="K19" s="615"/>
    </row>
    <row r="20" spans="1:13" ht="6.75" customHeight="1">
      <c r="G20" s="252"/>
      <c r="H20" s="252"/>
      <c r="I20" s="252"/>
      <c r="J20" s="252"/>
      <c r="K20" s="252"/>
    </row>
    <row r="21" spans="1:13">
      <c r="B21" s="254"/>
      <c r="C21" s="254"/>
      <c r="D21" s="254"/>
      <c r="E21" s="616" t="s">
        <v>345</v>
      </c>
      <c r="F21" s="616"/>
      <c r="G21" s="616"/>
      <c r="H21" s="616"/>
      <c r="I21" s="616"/>
      <c r="J21" s="616"/>
      <c r="K21" s="616"/>
      <c r="L21" s="254"/>
    </row>
    <row r="22" spans="1:13" ht="15" customHeight="1">
      <c r="A22" s="617" t="s">
        <v>9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264"/>
    </row>
    <row r="23" spans="1:13">
      <c r="F23" s="247"/>
      <c r="J23" s="265"/>
      <c r="K23" s="266"/>
      <c r="L23" s="267" t="s">
        <v>10</v>
      </c>
      <c r="M23" s="264"/>
    </row>
    <row r="24" spans="1:13">
      <c r="F24" s="247"/>
      <c r="J24" s="268" t="s">
        <v>11</v>
      </c>
      <c r="K24" s="255"/>
      <c r="L24" s="269"/>
      <c r="M24" s="264"/>
    </row>
    <row r="25" spans="1:13">
      <c r="E25" s="252"/>
      <c r="F25" s="270"/>
      <c r="I25" s="271"/>
      <c r="J25" s="271"/>
      <c r="K25" s="272" t="s">
        <v>12</v>
      </c>
      <c r="L25" s="269"/>
      <c r="M25" s="264"/>
    </row>
    <row r="26" spans="1:13">
      <c r="A26" s="601" t="s">
        <v>346</v>
      </c>
      <c r="B26" s="601"/>
      <c r="C26" s="601"/>
      <c r="D26" s="601"/>
      <c r="E26" s="601"/>
      <c r="F26" s="601"/>
      <c r="G26" s="601"/>
      <c r="H26" s="601"/>
      <c r="I26" s="601"/>
      <c r="K26" s="272" t="s">
        <v>13</v>
      </c>
      <c r="L26" s="273" t="s">
        <v>357</v>
      </c>
      <c r="M26" s="264"/>
    </row>
    <row r="27" spans="1:13" ht="29.1" customHeight="1">
      <c r="A27" s="601" t="s">
        <v>378</v>
      </c>
      <c r="B27" s="601"/>
      <c r="C27" s="601"/>
      <c r="D27" s="601"/>
      <c r="E27" s="601"/>
      <c r="F27" s="601"/>
      <c r="G27" s="601"/>
      <c r="H27" s="601"/>
      <c r="I27" s="601"/>
      <c r="J27" s="274" t="s">
        <v>14</v>
      </c>
      <c r="K27" s="275" t="s">
        <v>32</v>
      </c>
      <c r="L27" s="269"/>
      <c r="M27" s="264"/>
    </row>
    <row r="28" spans="1:13">
      <c r="F28" s="247"/>
      <c r="G28" s="276" t="s">
        <v>15</v>
      </c>
      <c r="H28" s="277" t="s">
        <v>207</v>
      </c>
      <c r="I28" s="278"/>
      <c r="J28" s="279"/>
      <c r="K28" s="269"/>
      <c r="L28" s="269"/>
      <c r="M28" s="264"/>
    </row>
    <row r="29" spans="1:13">
      <c r="F29" s="247"/>
      <c r="G29" s="602" t="s">
        <v>17</v>
      </c>
      <c r="H29" s="602"/>
      <c r="I29" s="281" t="s">
        <v>347</v>
      </c>
      <c r="J29" s="282" t="s">
        <v>348</v>
      </c>
      <c r="K29" s="269" t="s">
        <v>19</v>
      </c>
      <c r="L29" s="269" t="s">
        <v>18</v>
      </c>
      <c r="M29" s="264"/>
    </row>
    <row r="30" spans="1:13">
      <c r="A30" s="603" t="s">
        <v>208</v>
      </c>
      <c r="B30" s="603"/>
      <c r="C30" s="603"/>
      <c r="D30" s="603"/>
      <c r="E30" s="603"/>
      <c r="F30" s="603"/>
      <c r="G30" s="603"/>
      <c r="H30" s="603"/>
      <c r="I30" s="603"/>
      <c r="J30" s="283"/>
      <c r="K30" s="283"/>
      <c r="L30" s="284" t="s">
        <v>21</v>
      </c>
      <c r="M30" s="285"/>
    </row>
    <row r="31" spans="1:13" ht="27" customHeight="1">
      <c r="A31" s="604" t="s">
        <v>22</v>
      </c>
      <c r="B31" s="605"/>
      <c r="C31" s="605"/>
      <c r="D31" s="605"/>
      <c r="E31" s="605"/>
      <c r="F31" s="605"/>
      <c r="G31" s="608" t="s">
        <v>23</v>
      </c>
      <c r="H31" s="610" t="s">
        <v>24</v>
      </c>
      <c r="I31" s="612" t="s">
        <v>25</v>
      </c>
      <c r="J31" s="613"/>
      <c r="K31" s="594" t="s">
        <v>26</v>
      </c>
      <c r="L31" s="596" t="s">
        <v>27</v>
      </c>
      <c r="M31" s="285"/>
    </row>
    <row r="32" spans="1:13" ht="58.5" customHeight="1">
      <c r="A32" s="606"/>
      <c r="B32" s="607"/>
      <c r="C32" s="607"/>
      <c r="D32" s="607"/>
      <c r="E32" s="607"/>
      <c r="F32" s="607"/>
      <c r="G32" s="609"/>
      <c r="H32" s="611"/>
      <c r="I32" s="286" t="s">
        <v>28</v>
      </c>
      <c r="J32" s="287" t="s">
        <v>29</v>
      </c>
      <c r="K32" s="595"/>
      <c r="L32" s="597"/>
    </row>
    <row r="33" spans="1:15">
      <c r="A33" s="598" t="s">
        <v>30</v>
      </c>
      <c r="B33" s="599"/>
      <c r="C33" s="599"/>
      <c r="D33" s="599"/>
      <c r="E33" s="599"/>
      <c r="F33" s="600"/>
      <c r="G33" s="288">
        <v>2</v>
      </c>
      <c r="H33" s="289">
        <v>3</v>
      </c>
      <c r="I33" s="290" t="s">
        <v>31</v>
      </c>
      <c r="J33" s="291" t="s">
        <v>32</v>
      </c>
      <c r="K33" s="292">
        <v>6</v>
      </c>
      <c r="L33" s="292">
        <v>7</v>
      </c>
    </row>
    <row r="34" spans="1:15">
      <c r="A34" s="293">
        <v>2</v>
      </c>
      <c r="B34" s="293"/>
      <c r="C34" s="294"/>
      <c r="D34" s="295"/>
      <c r="E34" s="293"/>
      <c r="F34" s="296"/>
      <c r="G34" s="295" t="s">
        <v>33</v>
      </c>
      <c r="H34" s="288">
        <v>1</v>
      </c>
      <c r="I34" s="297">
        <f>SUM(I35+I46+I65+I86+I93+I113+I139+I158+I168)</f>
        <v>7700</v>
      </c>
      <c r="J34" s="297">
        <f>SUM(J35+J46+J65+J86+J93+J113+J139+J158+J168)</f>
        <v>6750</v>
      </c>
      <c r="K34" s="298">
        <f>SUM(K35+K46+K65+K86+K93+K113+K139+K158+K168)</f>
        <v>6750</v>
      </c>
      <c r="L34" s="297">
        <f>SUM(L35+L46+L65+L86+L93+L113+L139+L158+L168)</f>
        <v>6750</v>
      </c>
      <c r="M34" s="299"/>
      <c r="N34" s="299"/>
      <c r="O34" s="299"/>
    </row>
    <row r="35" spans="1:15" ht="17.25" customHeight="1">
      <c r="A35" s="293">
        <v>2</v>
      </c>
      <c r="B35" s="300">
        <v>1</v>
      </c>
      <c r="C35" s="301"/>
      <c r="D35" s="302"/>
      <c r="E35" s="303"/>
      <c r="F35" s="304"/>
      <c r="G35" s="305" t="s">
        <v>34</v>
      </c>
      <c r="H35" s="288">
        <v>2</v>
      </c>
      <c r="I35" s="297">
        <f>SUM(I36+I42)</f>
        <v>7500</v>
      </c>
      <c r="J35" s="297">
        <f>SUM(J36+J42)</f>
        <v>6550</v>
      </c>
      <c r="K35" s="306">
        <f>SUM(K36+K42)</f>
        <v>6550</v>
      </c>
      <c r="L35" s="307">
        <f>SUM(L36+L42)</f>
        <v>6550</v>
      </c>
    </row>
    <row r="36" spans="1:15">
      <c r="A36" s="308">
        <v>2</v>
      </c>
      <c r="B36" s="308">
        <v>1</v>
      </c>
      <c r="C36" s="309">
        <v>1</v>
      </c>
      <c r="D36" s="310"/>
      <c r="E36" s="308"/>
      <c r="F36" s="311"/>
      <c r="G36" s="310" t="s">
        <v>35</v>
      </c>
      <c r="H36" s="288">
        <v>3</v>
      </c>
      <c r="I36" s="297">
        <f>SUM(I37)</f>
        <v>7400</v>
      </c>
      <c r="J36" s="297">
        <f>SUM(J37)</f>
        <v>6450</v>
      </c>
      <c r="K36" s="298">
        <f>SUM(K37)</f>
        <v>6450</v>
      </c>
      <c r="L36" s="297">
        <f>SUM(L37)</f>
        <v>6450</v>
      </c>
    </row>
    <row r="37" spans="1:15">
      <c r="A37" s="312">
        <v>2</v>
      </c>
      <c r="B37" s="308">
        <v>1</v>
      </c>
      <c r="C37" s="309">
        <v>1</v>
      </c>
      <c r="D37" s="310">
        <v>1</v>
      </c>
      <c r="E37" s="308"/>
      <c r="F37" s="311"/>
      <c r="G37" s="310" t="s">
        <v>35</v>
      </c>
      <c r="H37" s="288">
        <v>4</v>
      </c>
      <c r="I37" s="297">
        <f>SUM(I38+I40)</f>
        <v>7400</v>
      </c>
      <c r="J37" s="297">
        <f t="shared" ref="J37:L38" si="0">SUM(J38)</f>
        <v>6450</v>
      </c>
      <c r="K37" s="297">
        <f t="shared" si="0"/>
        <v>6450</v>
      </c>
      <c r="L37" s="297">
        <f t="shared" si="0"/>
        <v>6450</v>
      </c>
    </row>
    <row r="38" spans="1:15">
      <c r="A38" s="312">
        <v>2</v>
      </c>
      <c r="B38" s="308">
        <v>1</v>
      </c>
      <c r="C38" s="309">
        <v>1</v>
      </c>
      <c r="D38" s="310">
        <v>1</v>
      </c>
      <c r="E38" s="308">
        <v>1</v>
      </c>
      <c r="F38" s="311"/>
      <c r="G38" s="310" t="s">
        <v>36</v>
      </c>
      <c r="H38" s="288">
        <v>5</v>
      </c>
      <c r="I38" s="298">
        <f>SUM(I39)</f>
        <v>7400</v>
      </c>
      <c r="J38" s="298">
        <f t="shared" si="0"/>
        <v>6450</v>
      </c>
      <c r="K38" s="298">
        <f t="shared" si="0"/>
        <v>6450</v>
      </c>
      <c r="L38" s="298">
        <f t="shared" si="0"/>
        <v>6450</v>
      </c>
    </row>
    <row r="39" spans="1:15">
      <c r="A39" s="312">
        <v>2</v>
      </c>
      <c r="B39" s="308">
        <v>1</v>
      </c>
      <c r="C39" s="309">
        <v>1</v>
      </c>
      <c r="D39" s="310">
        <v>1</v>
      </c>
      <c r="E39" s="308">
        <v>1</v>
      </c>
      <c r="F39" s="311">
        <v>1</v>
      </c>
      <c r="G39" s="310" t="s">
        <v>36</v>
      </c>
      <c r="H39" s="288">
        <v>6</v>
      </c>
      <c r="I39" s="313">
        <v>7400</v>
      </c>
      <c r="J39" s="314">
        <v>6450</v>
      </c>
      <c r="K39" s="314">
        <v>6450</v>
      </c>
      <c r="L39" s="314">
        <v>6450</v>
      </c>
    </row>
    <row r="40" spans="1:15" hidden="1">
      <c r="A40" s="312">
        <v>2</v>
      </c>
      <c r="B40" s="308">
        <v>1</v>
      </c>
      <c r="C40" s="309">
        <v>1</v>
      </c>
      <c r="D40" s="310">
        <v>1</v>
      </c>
      <c r="E40" s="308">
        <v>2</v>
      </c>
      <c r="F40" s="311"/>
      <c r="G40" s="310" t="s">
        <v>37</v>
      </c>
      <c r="H40" s="288">
        <v>7</v>
      </c>
      <c r="I40" s="298">
        <f>I41</f>
        <v>0</v>
      </c>
      <c r="J40" s="298">
        <f>J41</f>
        <v>0</v>
      </c>
      <c r="K40" s="298">
        <f>K41</f>
        <v>0</v>
      </c>
      <c r="L40" s="298">
        <f>L41</f>
        <v>0</v>
      </c>
    </row>
    <row r="41" spans="1:15" hidden="1">
      <c r="A41" s="312">
        <v>2</v>
      </c>
      <c r="B41" s="308">
        <v>1</v>
      </c>
      <c r="C41" s="309">
        <v>1</v>
      </c>
      <c r="D41" s="310">
        <v>1</v>
      </c>
      <c r="E41" s="308">
        <v>2</v>
      </c>
      <c r="F41" s="311">
        <v>1</v>
      </c>
      <c r="G41" s="310" t="s">
        <v>37</v>
      </c>
      <c r="H41" s="288">
        <v>8</v>
      </c>
      <c r="I41" s="314">
        <v>0</v>
      </c>
      <c r="J41" s="315">
        <v>0</v>
      </c>
      <c r="K41" s="314">
        <v>0</v>
      </c>
      <c r="L41" s="315">
        <v>0</v>
      </c>
    </row>
    <row r="42" spans="1:15">
      <c r="A42" s="312">
        <v>2</v>
      </c>
      <c r="B42" s="308">
        <v>1</v>
      </c>
      <c r="C42" s="309">
        <v>2</v>
      </c>
      <c r="D42" s="310"/>
      <c r="E42" s="308"/>
      <c r="F42" s="311"/>
      <c r="G42" s="310" t="s">
        <v>38</v>
      </c>
      <c r="H42" s="288">
        <v>9</v>
      </c>
      <c r="I42" s="298">
        <f t="shared" ref="I42:L44" si="1">I43</f>
        <v>100</v>
      </c>
      <c r="J42" s="297">
        <f t="shared" si="1"/>
        <v>100</v>
      </c>
      <c r="K42" s="298">
        <f t="shared" si="1"/>
        <v>100</v>
      </c>
      <c r="L42" s="297">
        <f t="shared" si="1"/>
        <v>100</v>
      </c>
    </row>
    <row r="43" spans="1:15">
      <c r="A43" s="312">
        <v>2</v>
      </c>
      <c r="B43" s="308">
        <v>1</v>
      </c>
      <c r="C43" s="309">
        <v>2</v>
      </c>
      <c r="D43" s="310">
        <v>1</v>
      </c>
      <c r="E43" s="308"/>
      <c r="F43" s="311"/>
      <c r="G43" s="310" t="s">
        <v>38</v>
      </c>
      <c r="H43" s="288">
        <v>10</v>
      </c>
      <c r="I43" s="298">
        <f t="shared" si="1"/>
        <v>100</v>
      </c>
      <c r="J43" s="297">
        <f t="shared" si="1"/>
        <v>100</v>
      </c>
      <c r="K43" s="297">
        <f t="shared" si="1"/>
        <v>100</v>
      </c>
      <c r="L43" s="297">
        <f t="shared" si="1"/>
        <v>100</v>
      </c>
    </row>
    <row r="44" spans="1:15">
      <c r="A44" s="312">
        <v>2</v>
      </c>
      <c r="B44" s="308">
        <v>1</v>
      </c>
      <c r="C44" s="309">
        <v>2</v>
      </c>
      <c r="D44" s="310">
        <v>1</v>
      </c>
      <c r="E44" s="308">
        <v>1</v>
      </c>
      <c r="F44" s="311"/>
      <c r="G44" s="310" t="s">
        <v>38</v>
      </c>
      <c r="H44" s="288">
        <v>11</v>
      </c>
      <c r="I44" s="297">
        <f t="shared" si="1"/>
        <v>100</v>
      </c>
      <c r="J44" s="297">
        <f t="shared" si="1"/>
        <v>100</v>
      </c>
      <c r="K44" s="297">
        <f t="shared" si="1"/>
        <v>100</v>
      </c>
      <c r="L44" s="297">
        <f t="shared" si="1"/>
        <v>100</v>
      </c>
    </row>
    <row r="45" spans="1:15">
      <c r="A45" s="312">
        <v>2</v>
      </c>
      <c r="B45" s="308">
        <v>1</v>
      </c>
      <c r="C45" s="309">
        <v>2</v>
      </c>
      <c r="D45" s="310">
        <v>1</v>
      </c>
      <c r="E45" s="308">
        <v>1</v>
      </c>
      <c r="F45" s="311">
        <v>1</v>
      </c>
      <c r="G45" s="310" t="s">
        <v>38</v>
      </c>
      <c r="H45" s="288">
        <v>12</v>
      </c>
      <c r="I45" s="315">
        <v>100</v>
      </c>
      <c r="J45" s="314">
        <v>100</v>
      </c>
      <c r="K45" s="314">
        <v>100</v>
      </c>
      <c r="L45" s="314">
        <v>100</v>
      </c>
    </row>
    <row r="46" spans="1:15">
      <c r="A46" s="316">
        <v>2</v>
      </c>
      <c r="B46" s="317">
        <v>2</v>
      </c>
      <c r="C46" s="301"/>
      <c r="D46" s="302"/>
      <c r="E46" s="303"/>
      <c r="F46" s="304"/>
      <c r="G46" s="305" t="s">
        <v>39</v>
      </c>
      <c r="H46" s="288">
        <v>13</v>
      </c>
      <c r="I46" s="318">
        <f t="shared" ref="I46:L48" si="2">I47</f>
        <v>200</v>
      </c>
      <c r="J46" s="319">
        <f t="shared" si="2"/>
        <v>200</v>
      </c>
      <c r="K46" s="318">
        <f t="shared" si="2"/>
        <v>200</v>
      </c>
      <c r="L46" s="318">
        <f t="shared" si="2"/>
        <v>200</v>
      </c>
    </row>
    <row r="47" spans="1:15">
      <c r="A47" s="312">
        <v>2</v>
      </c>
      <c r="B47" s="308">
        <v>2</v>
      </c>
      <c r="C47" s="309">
        <v>1</v>
      </c>
      <c r="D47" s="310"/>
      <c r="E47" s="308"/>
      <c r="F47" s="311"/>
      <c r="G47" s="302" t="s">
        <v>39</v>
      </c>
      <c r="H47" s="288">
        <v>14</v>
      </c>
      <c r="I47" s="297">
        <f t="shared" si="2"/>
        <v>200</v>
      </c>
      <c r="J47" s="298">
        <f t="shared" si="2"/>
        <v>200</v>
      </c>
      <c r="K47" s="297">
        <f t="shared" si="2"/>
        <v>200</v>
      </c>
      <c r="L47" s="298">
        <f t="shared" si="2"/>
        <v>200</v>
      </c>
    </row>
    <row r="48" spans="1:15">
      <c r="A48" s="312">
        <v>2</v>
      </c>
      <c r="B48" s="308">
        <v>2</v>
      </c>
      <c r="C48" s="309">
        <v>1</v>
      </c>
      <c r="D48" s="310">
        <v>1</v>
      </c>
      <c r="E48" s="308"/>
      <c r="F48" s="311"/>
      <c r="G48" s="302" t="s">
        <v>39</v>
      </c>
      <c r="H48" s="288">
        <v>15</v>
      </c>
      <c r="I48" s="297">
        <f t="shared" si="2"/>
        <v>200</v>
      </c>
      <c r="J48" s="298">
        <f t="shared" si="2"/>
        <v>200</v>
      </c>
      <c r="K48" s="307">
        <f t="shared" si="2"/>
        <v>200</v>
      </c>
      <c r="L48" s="307">
        <f t="shared" si="2"/>
        <v>200</v>
      </c>
    </row>
    <row r="49" spans="1:12">
      <c r="A49" s="320">
        <v>2</v>
      </c>
      <c r="B49" s="321">
        <v>2</v>
      </c>
      <c r="C49" s="322">
        <v>1</v>
      </c>
      <c r="D49" s="323">
        <v>1</v>
      </c>
      <c r="E49" s="321">
        <v>1</v>
      </c>
      <c r="F49" s="324"/>
      <c r="G49" s="302" t="s">
        <v>39</v>
      </c>
      <c r="H49" s="288">
        <v>16</v>
      </c>
      <c r="I49" s="325">
        <f>SUM(I50:I64)</f>
        <v>200</v>
      </c>
      <c r="J49" s="325">
        <f>SUM(J50:J64)</f>
        <v>200</v>
      </c>
      <c r="K49" s="326">
        <f>SUM(K50:K64)</f>
        <v>200</v>
      </c>
      <c r="L49" s="326">
        <f>SUM(L50:L64)</f>
        <v>200</v>
      </c>
    </row>
    <row r="50" spans="1:12" hidden="1">
      <c r="A50" s="312">
        <v>2</v>
      </c>
      <c r="B50" s="308">
        <v>2</v>
      </c>
      <c r="C50" s="309">
        <v>1</v>
      </c>
      <c r="D50" s="310">
        <v>1</v>
      </c>
      <c r="E50" s="308">
        <v>1</v>
      </c>
      <c r="F50" s="327">
        <v>1</v>
      </c>
      <c r="G50" s="310" t="s">
        <v>40</v>
      </c>
      <c r="H50" s="288">
        <v>17</v>
      </c>
      <c r="I50" s="314">
        <v>0</v>
      </c>
      <c r="J50" s="314">
        <v>0</v>
      </c>
      <c r="K50" s="314">
        <v>0</v>
      </c>
      <c r="L50" s="314">
        <v>0</v>
      </c>
    </row>
    <row r="51" spans="1:12" ht="25.5" hidden="1" customHeight="1">
      <c r="A51" s="312">
        <v>2</v>
      </c>
      <c r="B51" s="308">
        <v>2</v>
      </c>
      <c r="C51" s="309">
        <v>1</v>
      </c>
      <c r="D51" s="310">
        <v>1</v>
      </c>
      <c r="E51" s="308">
        <v>1</v>
      </c>
      <c r="F51" s="311">
        <v>2</v>
      </c>
      <c r="G51" s="310" t="s">
        <v>41</v>
      </c>
      <c r="H51" s="288">
        <v>18</v>
      </c>
      <c r="I51" s="314">
        <v>0</v>
      </c>
      <c r="J51" s="314">
        <v>0</v>
      </c>
      <c r="K51" s="314">
        <v>0</v>
      </c>
      <c r="L51" s="314">
        <v>0</v>
      </c>
    </row>
    <row r="52" spans="1:12" ht="25.5" hidden="1" customHeight="1">
      <c r="A52" s="312">
        <v>2</v>
      </c>
      <c r="B52" s="308">
        <v>2</v>
      </c>
      <c r="C52" s="309">
        <v>1</v>
      </c>
      <c r="D52" s="310">
        <v>1</v>
      </c>
      <c r="E52" s="308">
        <v>1</v>
      </c>
      <c r="F52" s="311">
        <v>5</v>
      </c>
      <c r="G52" s="310" t="s">
        <v>42</v>
      </c>
      <c r="H52" s="288">
        <v>19</v>
      </c>
      <c r="I52" s="314">
        <v>0</v>
      </c>
      <c r="J52" s="314">
        <v>0</v>
      </c>
      <c r="K52" s="314">
        <v>0</v>
      </c>
      <c r="L52" s="314">
        <v>0</v>
      </c>
    </row>
    <row r="53" spans="1:12" ht="25.5" hidden="1" customHeight="1">
      <c r="A53" s="312">
        <v>2</v>
      </c>
      <c r="B53" s="308">
        <v>2</v>
      </c>
      <c r="C53" s="309">
        <v>1</v>
      </c>
      <c r="D53" s="310">
        <v>1</v>
      </c>
      <c r="E53" s="308">
        <v>1</v>
      </c>
      <c r="F53" s="311">
        <v>6</v>
      </c>
      <c r="G53" s="310" t="s">
        <v>43</v>
      </c>
      <c r="H53" s="288">
        <v>20</v>
      </c>
      <c r="I53" s="314">
        <v>0</v>
      </c>
      <c r="J53" s="314">
        <v>0</v>
      </c>
      <c r="K53" s="314">
        <v>0</v>
      </c>
      <c r="L53" s="314">
        <v>0</v>
      </c>
    </row>
    <row r="54" spans="1:12" ht="25.5" hidden="1" customHeight="1">
      <c r="A54" s="328">
        <v>2</v>
      </c>
      <c r="B54" s="303">
        <v>2</v>
      </c>
      <c r="C54" s="301">
        <v>1</v>
      </c>
      <c r="D54" s="302">
        <v>1</v>
      </c>
      <c r="E54" s="303">
        <v>1</v>
      </c>
      <c r="F54" s="304">
        <v>7</v>
      </c>
      <c r="G54" s="302" t="s">
        <v>44</v>
      </c>
      <c r="H54" s="288">
        <v>21</v>
      </c>
      <c r="I54" s="314">
        <v>0</v>
      </c>
      <c r="J54" s="314">
        <v>0</v>
      </c>
      <c r="K54" s="314">
        <v>0</v>
      </c>
      <c r="L54" s="314">
        <v>0</v>
      </c>
    </row>
    <row r="55" spans="1:12" hidden="1">
      <c r="A55" s="312">
        <v>2</v>
      </c>
      <c r="B55" s="308">
        <v>2</v>
      </c>
      <c r="C55" s="309">
        <v>1</v>
      </c>
      <c r="D55" s="310">
        <v>1</v>
      </c>
      <c r="E55" s="308">
        <v>1</v>
      </c>
      <c r="F55" s="311">
        <v>11</v>
      </c>
      <c r="G55" s="310" t="s">
        <v>45</v>
      </c>
      <c r="H55" s="288">
        <v>22</v>
      </c>
      <c r="I55" s="315">
        <v>0</v>
      </c>
      <c r="J55" s="314">
        <v>0</v>
      </c>
      <c r="K55" s="314">
        <v>0</v>
      </c>
      <c r="L55" s="314">
        <v>0</v>
      </c>
    </row>
    <row r="56" spans="1:12" ht="25.5" hidden="1" customHeight="1">
      <c r="A56" s="320">
        <v>2</v>
      </c>
      <c r="B56" s="329">
        <v>2</v>
      </c>
      <c r="C56" s="330">
        <v>1</v>
      </c>
      <c r="D56" s="330">
        <v>1</v>
      </c>
      <c r="E56" s="330">
        <v>1</v>
      </c>
      <c r="F56" s="331">
        <v>12</v>
      </c>
      <c r="G56" s="332" t="s">
        <v>46</v>
      </c>
      <c r="H56" s="288">
        <v>23</v>
      </c>
      <c r="I56" s="333">
        <v>0</v>
      </c>
      <c r="J56" s="314">
        <v>0</v>
      </c>
      <c r="K56" s="314">
        <v>0</v>
      </c>
      <c r="L56" s="314">
        <v>0</v>
      </c>
    </row>
    <row r="57" spans="1:12" ht="25.5" hidden="1" customHeight="1">
      <c r="A57" s="312">
        <v>2</v>
      </c>
      <c r="B57" s="308">
        <v>2</v>
      </c>
      <c r="C57" s="309">
        <v>1</v>
      </c>
      <c r="D57" s="309">
        <v>1</v>
      </c>
      <c r="E57" s="309">
        <v>1</v>
      </c>
      <c r="F57" s="311">
        <v>14</v>
      </c>
      <c r="G57" s="334" t="s">
        <v>47</v>
      </c>
      <c r="H57" s="288">
        <v>24</v>
      </c>
      <c r="I57" s="315">
        <v>0</v>
      </c>
      <c r="J57" s="315">
        <v>0</v>
      </c>
      <c r="K57" s="315">
        <v>0</v>
      </c>
      <c r="L57" s="315">
        <v>0</v>
      </c>
    </row>
    <row r="58" spans="1:12" ht="25.5" hidden="1" customHeight="1">
      <c r="A58" s="312">
        <v>2</v>
      </c>
      <c r="B58" s="308">
        <v>2</v>
      </c>
      <c r="C58" s="309">
        <v>1</v>
      </c>
      <c r="D58" s="309">
        <v>1</v>
      </c>
      <c r="E58" s="309">
        <v>1</v>
      </c>
      <c r="F58" s="311">
        <v>15</v>
      </c>
      <c r="G58" s="310" t="s">
        <v>48</v>
      </c>
      <c r="H58" s="288">
        <v>25</v>
      </c>
      <c r="I58" s="315">
        <v>0</v>
      </c>
      <c r="J58" s="314">
        <v>0</v>
      </c>
      <c r="K58" s="314">
        <v>0</v>
      </c>
      <c r="L58" s="314">
        <v>0</v>
      </c>
    </row>
    <row r="59" spans="1:12">
      <c r="A59" s="312">
        <v>2</v>
      </c>
      <c r="B59" s="308">
        <v>2</v>
      </c>
      <c r="C59" s="309">
        <v>1</v>
      </c>
      <c r="D59" s="309">
        <v>1</v>
      </c>
      <c r="E59" s="309">
        <v>1</v>
      </c>
      <c r="F59" s="311">
        <v>16</v>
      </c>
      <c r="G59" s="310" t="s">
        <v>49</v>
      </c>
      <c r="H59" s="288">
        <v>26</v>
      </c>
      <c r="I59" s="315">
        <v>200</v>
      </c>
      <c r="J59" s="314">
        <v>200</v>
      </c>
      <c r="K59" s="314">
        <v>200</v>
      </c>
      <c r="L59" s="314">
        <v>200</v>
      </c>
    </row>
    <row r="60" spans="1:12" ht="25.5" hidden="1" customHeight="1">
      <c r="A60" s="312">
        <v>2</v>
      </c>
      <c r="B60" s="308">
        <v>2</v>
      </c>
      <c r="C60" s="309">
        <v>1</v>
      </c>
      <c r="D60" s="309">
        <v>1</v>
      </c>
      <c r="E60" s="309">
        <v>1</v>
      </c>
      <c r="F60" s="311">
        <v>17</v>
      </c>
      <c r="G60" s="310" t="s">
        <v>50</v>
      </c>
      <c r="H60" s="288">
        <v>27</v>
      </c>
      <c r="I60" s="315">
        <v>0</v>
      </c>
      <c r="J60" s="315">
        <v>0</v>
      </c>
      <c r="K60" s="315">
        <v>0</v>
      </c>
      <c r="L60" s="315">
        <v>0</v>
      </c>
    </row>
    <row r="61" spans="1:12" hidden="1">
      <c r="A61" s="312">
        <v>2</v>
      </c>
      <c r="B61" s="308">
        <v>2</v>
      </c>
      <c r="C61" s="309">
        <v>1</v>
      </c>
      <c r="D61" s="309">
        <v>1</v>
      </c>
      <c r="E61" s="309">
        <v>1</v>
      </c>
      <c r="F61" s="311">
        <v>20</v>
      </c>
      <c r="G61" s="310" t="s">
        <v>51</v>
      </c>
      <c r="H61" s="288">
        <v>28</v>
      </c>
      <c r="I61" s="315">
        <v>0</v>
      </c>
      <c r="J61" s="314">
        <v>0</v>
      </c>
      <c r="K61" s="314">
        <v>0</v>
      </c>
      <c r="L61" s="314">
        <v>0</v>
      </c>
    </row>
    <row r="62" spans="1:12" ht="25.5" hidden="1" customHeight="1">
      <c r="A62" s="312">
        <v>2</v>
      </c>
      <c r="B62" s="308">
        <v>2</v>
      </c>
      <c r="C62" s="309">
        <v>1</v>
      </c>
      <c r="D62" s="309">
        <v>1</v>
      </c>
      <c r="E62" s="309">
        <v>1</v>
      </c>
      <c r="F62" s="311">
        <v>21</v>
      </c>
      <c r="G62" s="310" t="s">
        <v>52</v>
      </c>
      <c r="H62" s="288">
        <v>29</v>
      </c>
      <c r="I62" s="315">
        <v>0</v>
      </c>
      <c r="J62" s="314">
        <v>0</v>
      </c>
      <c r="K62" s="314">
        <v>0</v>
      </c>
      <c r="L62" s="314">
        <v>0</v>
      </c>
    </row>
    <row r="63" spans="1:12" hidden="1">
      <c r="A63" s="312">
        <v>2</v>
      </c>
      <c r="B63" s="308">
        <v>2</v>
      </c>
      <c r="C63" s="309">
        <v>1</v>
      </c>
      <c r="D63" s="309">
        <v>1</v>
      </c>
      <c r="E63" s="309">
        <v>1</v>
      </c>
      <c r="F63" s="311">
        <v>22</v>
      </c>
      <c r="G63" s="310" t="s">
        <v>53</v>
      </c>
      <c r="H63" s="288">
        <v>30</v>
      </c>
      <c r="I63" s="315">
        <v>0</v>
      </c>
      <c r="J63" s="314">
        <v>0</v>
      </c>
      <c r="K63" s="314">
        <v>0</v>
      </c>
      <c r="L63" s="314">
        <v>0</v>
      </c>
    </row>
    <row r="64" spans="1:12" hidden="1">
      <c r="A64" s="312">
        <v>2</v>
      </c>
      <c r="B64" s="308">
        <v>2</v>
      </c>
      <c r="C64" s="309">
        <v>1</v>
      </c>
      <c r="D64" s="309">
        <v>1</v>
      </c>
      <c r="E64" s="309">
        <v>1</v>
      </c>
      <c r="F64" s="311">
        <v>30</v>
      </c>
      <c r="G64" s="310" t="s">
        <v>54</v>
      </c>
      <c r="H64" s="288">
        <v>31</v>
      </c>
      <c r="I64" s="315">
        <v>0</v>
      </c>
      <c r="J64" s="314">
        <v>0</v>
      </c>
      <c r="K64" s="314">
        <v>0</v>
      </c>
      <c r="L64" s="314">
        <v>0</v>
      </c>
    </row>
    <row r="65" spans="1:15" hidden="1">
      <c r="A65" s="335">
        <v>2</v>
      </c>
      <c r="B65" s="336">
        <v>3</v>
      </c>
      <c r="C65" s="300"/>
      <c r="D65" s="301"/>
      <c r="E65" s="301"/>
      <c r="F65" s="304"/>
      <c r="G65" s="337" t="s">
        <v>55</v>
      </c>
      <c r="H65" s="288">
        <v>32</v>
      </c>
      <c r="I65" s="318">
        <f>I66+I82</f>
        <v>0</v>
      </c>
      <c r="J65" s="318">
        <f>J66+J82</f>
        <v>0</v>
      </c>
      <c r="K65" s="318">
        <f>K66+K82</f>
        <v>0</v>
      </c>
      <c r="L65" s="318">
        <f>L66+L82</f>
        <v>0</v>
      </c>
    </row>
    <row r="66" spans="1:15" hidden="1">
      <c r="A66" s="312">
        <v>2</v>
      </c>
      <c r="B66" s="308">
        <v>3</v>
      </c>
      <c r="C66" s="309">
        <v>1</v>
      </c>
      <c r="D66" s="309"/>
      <c r="E66" s="309"/>
      <c r="F66" s="311"/>
      <c r="G66" s="310" t="s">
        <v>56</v>
      </c>
      <c r="H66" s="288">
        <v>33</v>
      </c>
      <c r="I66" s="297">
        <f>SUM(I67+I72+I77)</f>
        <v>0</v>
      </c>
      <c r="J66" s="338">
        <f>SUM(J67+J72+J77)</f>
        <v>0</v>
      </c>
      <c r="K66" s="298">
        <f>SUM(K67+K72+K77)</f>
        <v>0</v>
      </c>
      <c r="L66" s="297">
        <f>SUM(L67+L72+L77)</f>
        <v>0</v>
      </c>
    </row>
    <row r="67" spans="1:15" hidden="1">
      <c r="A67" s="312">
        <v>2</v>
      </c>
      <c r="B67" s="308">
        <v>3</v>
      </c>
      <c r="C67" s="309">
        <v>1</v>
      </c>
      <c r="D67" s="309">
        <v>1</v>
      </c>
      <c r="E67" s="309"/>
      <c r="F67" s="311"/>
      <c r="G67" s="310" t="s">
        <v>57</v>
      </c>
      <c r="H67" s="288">
        <v>34</v>
      </c>
      <c r="I67" s="297">
        <f>I68</f>
        <v>0</v>
      </c>
      <c r="J67" s="338">
        <f>J68</f>
        <v>0</v>
      </c>
      <c r="K67" s="298">
        <f>K68</f>
        <v>0</v>
      </c>
      <c r="L67" s="297">
        <f>L68</f>
        <v>0</v>
      </c>
    </row>
    <row r="68" spans="1:15" hidden="1">
      <c r="A68" s="312">
        <v>2</v>
      </c>
      <c r="B68" s="308">
        <v>3</v>
      </c>
      <c r="C68" s="309">
        <v>1</v>
      </c>
      <c r="D68" s="309">
        <v>1</v>
      </c>
      <c r="E68" s="309">
        <v>1</v>
      </c>
      <c r="F68" s="311"/>
      <c r="G68" s="310" t="s">
        <v>57</v>
      </c>
      <c r="H68" s="288">
        <v>35</v>
      </c>
      <c r="I68" s="297">
        <f>SUM(I69:I71)</f>
        <v>0</v>
      </c>
      <c r="J68" s="338">
        <f>SUM(J69:J71)</f>
        <v>0</v>
      </c>
      <c r="K68" s="298">
        <f>SUM(K69:K71)</f>
        <v>0</v>
      </c>
      <c r="L68" s="297">
        <f>SUM(L69:L71)</f>
        <v>0</v>
      </c>
    </row>
    <row r="69" spans="1:15" ht="25.5" hidden="1" customHeight="1">
      <c r="A69" s="312">
        <v>2</v>
      </c>
      <c r="B69" s="308">
        <v>3</v>
      </c>
      <c r="C69" s="309">
        <v>1</v>
      </c>
      <c r="D69" s="309">
        <v>1</v>
      </c>
      <c r="E69" s="309">
        <v>1</v>
      </c>
      <c r="F69" s="311">
        <v>1</v>
      </c>
      <c r="G69" s="310" t="s">
        <v>58</v>
      </c>
      <c r="H69" s="288">
        <v>36</v>
      </c>
      <c r="I69" s="315">
        <v>0</v>
      </c>
      <c r="J69" s="315">
        <v>0</v>
      </c>
      <c r="K69" s="315">
        <v>0</v>
      </c>
      <c r="L69" s="315">
        <v>0</v>
      </c>
      <c r="M69" s="339"/>
      <c r="N69" s="339"/>
      <c r="O69" s="339"/>
    </row>
    <row r="70" spans="1:15" ht="25.5" hidden="1" customHeight="1">
      <c r="A70" s="312">
        <v>2</v>
      </c>
      <c r="B70" s="303">
        <v>3</v>
      </c>
      <c r="C70" s="301">
        <v>1</v>
      </c>
      <c r="D70" s="301">
        <v>1</v>
      </c>
      <c r="E70" s="301">
        <v>1</v>
      </c>
      <c r="F70" s="304">
        <v>2</v>
      </c>
      <c r="G70" s="302" t="s">
        <v>59</v>
      </c>
      <c r="H70" s="288">
        <v>37</v>
      </c>
      <c r="I70" s="313">
        <v>0</v>
      </c>
      <c r="J70" s="313">
        <v>0</v>
      </c>
      <c r="K70" s="313">
        <v>0</v>
      </c>
      <c r="L70" s="313">
        <v>0</v>
      </c>
    </row>
    <row r="71" spans="1:15" hidden="1">
      <c r="A71" s="308">
        <v>2</v>
      </c>
      <c r="B71" s="309">
        <v>3</v>
      </c>
      <c r="C71" s="309">
        <v>1</v>
      </c>
      <c r="D71" s="309">
        <v>1</v>
      </c>
      <c r="E71" s="309">
        <v>1</v>
      </c>
      <c r="F71" s="311">
        <v>3</v>
      </c>
      <c r="G71" s="310" t="s">
        <v>60</v>
      </c>
      <c r="H71" s="288">
        <v>38</v>
      </c>
      <c r="I71" s="315">
        <v>0</v>
      </c>
      <c r="J71" s="315">
        <v>0</v>
      </c>
      <c r="K71" s="315">
        <v>0</v>
      </c>
      <c r="L71" s="315">
        <v>0</v>
      </c>
    </row>
    <row r="72" spans="1:15" ht="25.5" hidden="1" customHeight="1">
      <c r="A72" s="303">
        <v>2</v>
      </c>
      <c r="B72" s="301">
        <v>3</v>
      </c>
      <c r="C72" s="301">
        <v>1</v>
      </c>
      <c r="D72" s="301">
        <v>2</v>
      </c>
      <c r="E72" s="301"/>
      <c r="F72" s="304"/>
      <c r="G72" s="302" t="s">
        <v>61</v>
      </c>
      <c r="H72" s="288">
        <v>39</v>
      </c>
      <c r="I72" s="318">
        <f>I73</f>
        <v>0</v>
      </c>
      <c r="J72" s="340">
        <f>J73</f>
        <v>0</v>
      </c>
      <c r="K72" s="319">
        <f>K73</f>
        <v>0</v>
      </c>
      <c r="L72" s="319">
        <f>L73</f>
        <v>0</v>
      </c>
    </row>
    <row r="73" spans="1:15" ht="25.5" hidden="1" customHeight="1">
      <c r="A73" s="321">
        <v>2</v>
      </c>
      <c r="B73" s="322">
        <v>3</v>
      </c>
      <c r="C73" s="322">
        <v>1</v>
      </c>
      <c r="D73" s="322">
        <v>2</v>
      </c>
      <c r="E73" s="322">
        <v>1</v>
      </c>
      <c r="F73" s="324"/>
      <c r="G73" s="302" t="s">
        <v>61</v>
      </c>
      <c r="H73" s="288">
        <v>40</v>
      </c>
      <c r="I73" s="307">
        <f>SUM(I74:I76)</f>
        <v>0</v>
      </c>
      <c r="J73" s="341">
        <f>SUM(J74:J76)</f>
        <v>0</v>
      </c>
      <c r="K73" s="306">
        <f>SUM(K74:K76)</f>
        <v>0</v>
      </c>
      <c r="L73" s="298">
        <f>SUM(L74:L76)</f>
        <v>0</v>
      </c>
    </row>
    <row r="74" spans="1:15" ht="25.5" hidden="1" customHeight="1">
      <c r="A74" s="308">
        <v>2</v>
      </c>
      <c r="B74" s="309">
        <v>3</v>
      </c>
      <c r="C74" s="309">
        <v>1</v>
      </c>
      <c r="D74" s="309">
        <v>2</v>
      </c>
      <c r="E74" s="309">
        <v>1</v>
      </c>
      <c r="F74" s="311">
        <v>1</v>
      </c>
      <c r="G74" s="312" t="s">
        <v>58</v>
      </c>
      <c r="H74" s="288">
        <v>41</v>
      </c>
      <c r="I74" s="315">
        <v>0</v>
      </c>
      <c r="J74" s="315">
        <v>0</v>
      </c>
      <c r="K74" s="315">
        <v>0</v>
      </c>
      <c r="L74" s="315">
        <v>0</v>
      </c>
      <c r="M74" s="339"/>
      <c r="N74" s="339"/>
      <c r="O74" s="339"/>
    </row>
    <row r="75" spans="1:15" ht="25.5" hidden="1" customHeight="1">
      <c r="A75" s="308">
        <v>2</v>
      </c>
      <c r="B75" s="309">
        <v>3</v>
      </c>
      <c r="C75" s="309">
        <v>1</v>
      </c>
      <c r="D75" s="309">
        <v>2</v>
      </c>
      <c r="E75" s="309">
        <v>1</v>
      </c>
      <c r="F75" s="311">
        <v>2</v>
      </c>
      <c r="G75" s="312" t="s">
        <v>59</v>
      </c>
      <c r="H75" s="288">
        <v>42</v>
      </c>
      <c r="I75" s="315">
        <v>0</v>
      </c>
      <c r="J75" s="315">
        <v>0</v>
      </c>
      <c r="K75" s="315">
        <v>0</v>
      </c>
      <c r="L75" s="315">
        <v>0</v>
      </c>
    </row>
    <row r="76" spans="1:15" hidden="1">
      <c r="A76" s="308">
        <v>2</v>
      </c>
      <c r="B76" s="309">
        <v>3</v>
      </c>
      <c r="C76" s="309">
        <v>1</v>
      </c>
      <c r="D76" s="309">
        <v>2</v>
      </c>
      <c r="E76" s="309">
        <v>1</v>
      </c>
      <c r="F76" s="311">
        <v>3</v>
      </c>
      <c r="G76" s="312" t="s">
        <v>60</v>
      </c>
      <c r="H76" s="288">
        <v>43</v>
      </c>
      <c r="I76" s="315">
        <v>0</v>
      </c>
      <c r="J76" s="315">
        <v>0</v>
      </c>
      <c r="K76" s="315">
        <v>0</v>
      </c>
      <c r="L76" s="315">
        <v>0</v>
      </c>
    </row>
    <row r="77" spans="1:15" ht="25.5" hidden="1" customHeight="1">
      <c r="A77" s="308">
        <v>2</v>
      </c>
      <c r="B77" s="309">
        <v>3</v>
      </c>
      <c r="C77" s="309">
        <v>1</v>
      </c>
      <c r="D77" s="309">
        <v>3</v>
      </c>
      <c r="E77" s="309"/>
      <c r="F77" s="311"/>
      <c r="G77" s="312" t="s">
        <v>423</v>
      </c>
      <c r="H77" s="288">
        <v>44</v>
      </c>
      <c r="I77" s="297">
        <f>I78</f>
        <v>0</v>
      </c>
      <c r="J77" s="338">
        <f>J78</f>
        <v>0</v>
      </c>
      <c r="K77" s="298">
        <f>K78</f>
        <v>0</v>
      </c>
      <c r="L77" s="298">
        <f>L78</f>
        <v>0</v>
      </c>
    </row>
    <row r="78" spans="1:15" ht="25.5" hidden="1" customHeight="1">
      <c r="A78" s="308">
        <v>2</v>
      </c>
      <c r="B78" s="309">
        <v>3</v>
      </c>
      <c r="C78" s="309">
        <v>1</v>
      </c>
      <c r="D78" s="309">
        <v>3</v>
      </c>
      <c r="E78" s="309">
        <v>1</v>
      </c>
      <c r="F78" s="311"/>
      <c r="G78" s="312" t="s">
        <v>424</v>
      </c>
      <c r="H78" s="288">
        <v>45</v>
      </c>
      <c r="I78" s="297">
        <f>SUM(I79:I81)</f>
        <v>0</v>
      </c>
      <c r="J78" s="338">
        <f>SUM(J79:J81)</f>
        <v>0</v>
      </c>
      <c r="K78" s="298">
        <f>SUM(K79:K81)</f>
        <v>0</v>
      </c>
      <c r="L78" s="298">
        <f>SUM(L79:L81)</f>
        <v>0</v>
      </c>
    </row>
    <row r="79" spans="1:15" hidden="1">
      <c r="A79" s="303">
        <v>2</v>
      </c>
      <c r="B79" s="301">
        <v>3</v>
      </c>
      <c r="C79" s="301">
        <v>1</v>
      </c>
      <c r="D79" s="301">
        <v>3</v>
      </c>
      <c r="E79" s="301">
        <v>1</v>
      </c>
      <c r="F79" s="304">
        <v>1</v>
      </c>
      <c r="G79" s="328" t="s">
        <v>62</v>
      </c>
      <c r="H79" s="288">
        <v>46</v>
      </c>
      <c r="I79" s="313">
        <v>0</v>
      </c>
      <c r="J79" s="313">
        <v>0</v>
      </c>
      <c r="K79" s="313">
        <v>0</v>
      </c>
      <c r="L79" s="313">
        <v>0</v>
      </c>
    </row>
    <row r="80" spans="1:15" hidden="1">
      <c r="A80" s="308">
        <v>2</v>
      </c>
      <c r="B80" s="309">
        <v>3</v>
      </c>
      <c r="C80" s="309">
        <v>1</v>
      </c>
      <c r="D80" s="309">
        <v>3</v>
      </c>
      <c r="E80" s="309">
        <v>1</v>
      </c>
      <c r="F80" s="311">
        <v>2</v>
      </c>
      <c r="G80" s="312" t="s">
        <v>63</v>
      </c>
      <c r="H80" s="288">
        <v>47</v>
      </c>
      <c r="I80" s="315">
        <v>0</v>
      </c>
      <c r="J80" s="315">
        <v>0</v>
      </c>
      <c r="K80" s="315">
        <v>0</v>
      </c>
      <c r="L80" s="315">
        <v>0</v>
      </c>
    </row>
    <row r="81" spans="1:12" hidden="1">
      <c r="A81" s="303">
        <v>2</v>
      </c>
      <c r="B81" s="301">
        <v>3</v>
      </c>
      <c r="C81" s="301">
        <v>1</v>
      </c>
      <c r="D81" s="301">
        <v>3</v>
      </c>
      <c r="E81" s="301">
        <v>1</v>
      </c>
      <c r="F81" s="304">
        <v>3</v>
      </c>
      <c r="G81" s="328" t="s">
        <v>64</v>
      </c>
      <c r="H81" s="288">
        <v>48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>
      <c r="A82" s="303">
        <v>2</v>
      </c>
      <c r="B82" s="301">
        <v>3</v>
      </c>
      <c r="C82" s="301">
        <v>2</v>
      </c>
      <c r="D82" s="301"/>
      <c r="E82" s="301"/>
      <c r="F82" s="304"/>
      <c r="G82" s="328" t="s">
        <v>65</v>
      </c>
      <c r="H82" s="288">
        <v>49</v>
      </c>
      <c r="I82" s="297">
        <f t="shared" ref="I82:L83" si="3">I83</f>
        <v>0</v>
      </c>
      <c r="J82" s="297">
        <f t="shared" si="3"/>
        <v>0</v>
      </c>
      <c r="K82" s="297">
        <f t="shared" si="3"/>
        <v>0</v>
      </c>
      <c r="L82" s="297">
        <f t="shared" si="3"/>
        <v>0</v>
      </c>
    </row>
    <row r="83" spans="1:12" hidden="1">
      <c r="A83" s="303">
        <v>2</v>
      </c>
      <c r="B83" s="301">
        <v>3</v>
      </c>
      <c r="C83" s="301">
        <v>2</v>
      </c>
      <c r="D83" s="301">
        <v>1</v>
      </c>
      <c r="E83" s="301"/>
      <c r="F83" s="304"/>
      <c r="G83" s="328" t="s">
        <v>65</v>
      </c>
      <c r="H83" s="288">
        <v>50</v>
      </c>
      <c r="I83" s="297">
        <f t="shared" si="3"/>
        <v>0</v>
      </c>
      <c r="J83" s="297">
        <f t="shared" si="3"/>
        <v>0</v>
      </c>
      <c r="K83" s="297">
        <f t="shared" si="3"/>
        <v>0</v>
      </c>
      <c r="L83" s="297">
        <f t="shared" si="3"/>
        <v>0</v>
      </c>
    </row>
    <row r="84" spans="1:12" hidden="1">
      <c r="A84" s="303">
        <v>2</v>
      </c>
      <c r="B84" s="301">
        <v>3</v>
      </c>
      <c r="C84" s="301">
        <v>2</v>
      </c>
      <c r="D84" s="301">
        <v>1</v>
      </c>
      <c r="E84" s="301">
        <v>1</v>
      </c>
      <c r="F84" s="304"/>
      <c r="G84" s="328" t="s">
        <v>65</v>
      </c>
      <c r="H84" s="288">
        <v>51</v>
      </c>
      <c r="I84" s="297">
        <f>SUM(I85)</f>
        <v>0</v>
      </c>
      <c r="J84" s="297">
        <f>SUM(J85)</f>
        <v>0</v>
      </c>
      <c r="K84" s="297">
        <f>SUM(K85)</f>
        <v>0</v>
      </c>
      <c r="L84" s="297">
        <f>SUM(L85)</f>
        <v>0</v>
      </c>
    </row>
    <row r="85" spans="1:12" hidden="1">
      <c r="A85" s="303">
        <v>2</v>
      </c>
      <c r="B85" s="301">
        <v>3</v>
      </c>
      <c r="C85" s="301">
        <v>2</v>
      </c>
      <c r="D85" s="301">
        <v>1</v>
      </c>
      <c r="E85" s="301">
        <v>1</v>
      </c>
      <c r="F85" s="304">
        <v>1</v>
      </c>
      <c r="G85" s="328" t="s">
        <v>65</v>
      </c>
      <c r="H85" s="288">
        <v>52</v>
      </c>
      <c r="I85" s="315">
        <v>0</v>
      </c>
      <c r="J85" s="315">
        <v>0</v>
      </c>
      <c r="K85" s="315">
        <v>0</v>
      </c>
      <c r="L85" s="315">
        <v>0</v>
      </c>
    </row>
    <row r="86" spans="1:12" hidden="1">
      <c r="A86" s="293">
        <v>2</v>
      </c>
      <c r="B86" s="294">
        <v>4</v>
      </c>
      <c r="C86" s="294"/>
      <c r="D86" s="294"/>
      <c r="E86" s="294"/>
      <c r="F86" s="296"/>
      <c r="G86" s="342" t="s">
        <v>66</v>
      </c>
      <c r="H86" s="288">
        <v>53</v>
      </c>
      <c r="I86" s="297">
        <f t="shared" ref="I86:L88" si="4">I87</f>
        <v>0</v>
      </c>
      <c r="J86" s="338">
        <f t="shared" si="4"/>
        <v>0</v>
      </c>
      <c r="K86" s="298">
        <f t="shared" si="4"/>
        <v>0</v>
      </c>
      <c r="L86" s="298">
        <f t="shared" si="4"/>
        <v>0</v>
      </c>
    </row>
    <row r="87" spans="1:12" hidden="1">
      <c r="A87" s="308">
        <v>2</v>
      </c>
      <c r="B87" s="309">
        <v>4</v>
      </c>
      <c r="C87" s="309">
        <v>1</v>
      </c>
      <c r="D87" s="309"/>
      <c r="E87" s="309"/>
      <c r="F87" s="311"/>
      <c r="G87" s="312" t="s">
        <v>67</v>
      </c>
      <c r="H87" s="288">
        <v>54</v>
      </c>
      <c r="I87" s="297">
        <f t="shared" si="4"/>
        <v>0</v>
      </c>
      <c r="J87" s="338">
        <f t="shared" si="4"/>
        <v>0</v>
      </c>
      <c r="K87" s="298">
        <f t="shared" si="4"/>
        <v>0</v>
      </c>
      <c r="L87" s="298">
        <f t="shared" si="4"/>
        <v>0</v>
      </c>
    </row>
    <row r="88" spans="1:12" hidden="1">
      <c r="A88" s="308">
        <v>2</v>
      </c>
      <c r="B88" s="309">
        <v>4</v>
      </c>
      <c r="C88" s="309">
        <v>1</v>
      </c>
      <c r="D88" s="309">
        <v>1</v>
      </c>
      <c r="E88" s="309"/>
      <c r="F88" s="311"/>
      <c r="G88" s="312" t="s">
        <v>67</v>
      </c>
      <c r="H88" s="288">
        <v>55</v>
      </c>
      <c r="I88" s="297">
        <f t="shared" si="4"/>
        <v>0</v>
      </c>
      <c r="J88" s="338">
        <f t="shared" si="4"/>
        <v>0</v>
      </c>
      <c r="K88" s="298">
        <f t="shared" si="4"/>
        <v>0</v>
      </c>
      <c r="L88" s="298">
        <f t="shared" si="4"/>
        <v>0</v>
      </c>
    </row>
    <row r="89" spans="1:12" hidden="1">
      <c r="A89" s="308">
        <v>2</v>
      </c>
      <c r="B89" s="309">
        <v>4</v>
      </c>
      <c r="C89" s="309">
        <v>1</v>
      </c>
      <c r="D89" s="309">
        <v>1</v>
      </c>
      <c r="E89" s="309">
        <v>1</v>
      </c>
      <c r="F89" s="311"/>
      <c r="G89" s="312" t="s">
        <v>67</v>
      </c>
      <c r="H89" s="288">
        <v>56</v>
      </c>
      <c r="I89" s="297">
        <f>SUM(I90:I92)</f>
        <v>0</v>
      </c>
      <c r="J89" s="338">
        <f>SUM(J90:J92)</f>
        <v>0</v>
      </c>
      <c r="K89" s="298">
        <f>SUM(K90:K92)</f>
        <v>0</v>
      </c>
      <c r="L89" s="298">
        <f>SUM(L90:L92)</f>
        <v>0</v>
      </c>
    </row>
    <row r="90" spans="1:12" hidden="1">
      <c r="A90" s="308">
        <v>2</v>
      </c>
      <c r="B90" s="309">
        <v>4</v>
      </c>
      <c r="C90" s="309">
        <v>1</v>
      </c>
      <c r="D90" s="309">
        <v>1</v>
      </c>
      <c r="E90" s="309">
        <v>1</v>
      </c>
      <c r="F90" s="311">
        <v>1</v>
      </c>
      <c r="G90" s="312" t="s">
        <v>68</v>
      </c>
      <c r="H90" s="288">
        <v>57</v>
      </c>
      <c r="I90" s="315">
        <v>0</v>
      </c>
      <c r="J90" s="315">
        <v>0</v>
      </c>
      <c r="K90" s="315">
        <v>0</v>
      </c>
      <c r="L90" s="315">
        <v>0</v>
      </c>
    </row>
    <row r="91" spans="1:12" hidden="1">
      <c r="A91" s="308">
        <v>2</v>
      </c>
      <c r="B91" s="308">
        <v>4</v>
      </c>
      <c r="C91" s="308">
        <v>1</v>
      </c>
      <c r="D91" s="309">
        <v>1</v>
      </c>
      <c r="E91" s="309">
        <v>1</v>
      </c>
      <c r="F91" s="343">
        <v>2</v>
      </c>
      <c r="G91" s="310" t="s">
        <v>69</v>
      </c>
      <c r="H91" s="288">
        <v>58</v>
      </c>
      <c r="I91" s="315">
        <v>0</v>
      </c>
      <c r="J91" s="315">
        <v>0</v>
      </c>
      <c r="K91" s="315">
        <v>0</v>
      </c>
      <c r="L91" s="315">
        <v>0</v>
      </c>
    </row>
    <row r="92" spans="1:12" hidden="1">
      <c r="A92" s="308">
        <v>2</v>
      </c>
      <c r="B92" s="309">
        <v>4</v>
      </c>
      <c r="C92" s="308">
        <v>1</v>
      </c>
      <c r="D92" s="309">
        <v>1</v>
      </c>
      <c r="E92" s="309">
        <v>1</v>
      </c>
      <c r="F92" s="343">
        <v>3</v>
      </c>
      <c r="G92" s="310" t="s">
        <v>70</v>
      </c>
      <c r="H92" s="288">
        <v>59</v>
      </c>
      <c r="I92" s="315">
        <v>0</v>
      </c>
      <c r="J92" s="315">
        <v>0</v>
      </c>
      <c r="K92" s="315">
        <v>0</v>
      </c>
      <c r="L92" s="315">
        <v>0</v>
      </c>
    </row>
    <row r="93" spans="1:12" hidden="1">
      <c r="A93" s="293">
        <v>2</v>
      </c>
      <c r="B93" s="294">
        <v>5</v>
      </c>
      <c r="C93" s="293"/>
      <c r="D93" s="294"/>
      <c r="E93" s="294"/>
      <c r="F93" s="344"/>
      <c r="G93" s="295" t="s">
        <v>71</v>
      </c>
      <c r="H93" s="288">
        <v>60</v>
      </c>
      <c r="I93" s="297">
        <f>SUM(I94+I99+I104)</f>
        <v>0</v>
      </c>
      <c r="J93" s="338">
        <f>SUM(J94+J99+J104)</f>
        <v>0</v>
      </c>
      <c r="K93" s="298">
        <f>SUM(K94+K99+K104)</f>
        <v>0</v>
      </c>
      <c r="L93" s="298">
        <f>SUM(L94+L99+L104)</f>
        <v>0</v>
      </c>
    </row>
    <row r="94" spans="1:12" hidden="1">
      <c r="A94" s="303">
        <v>2</v>
      </c>
      <c r="B94" s="301">
        <v>5</v>
      </c>
      <c r="C94" s="303">
        <v>1</v>
      </c>
      <c r="D94" s="301"/>
      <c r="E94" s="301"/>
      <c r="F94" s="345"/>
      <c r="G94" s="302" t="s">
        <v>72</v>
      </c>
      <c r="H94" s="288">
        <v>61</v>
      </c>
      <c r="I94" s="318">
        <f t="shared" ref="I94:L95" si="5">I95</f>
        <v>0</v>
      </c>
      <c r="J94" s="340">
        <f t="shared" si="5"/>
        <v>0</v>
      </c>
      <c r="K94" s="319">
        <f t="shared" si="5"/>
        <v>0</v>
      </c>
      <c r="L94" s="319">
        <f t="shared" si="5"/>
        <v>0</v>
      </c>
    </row>
    <row r="95" spans="1:12" hidden="1">
      <c r="A95" s="308">
        <v>2</v>
      </c>
      <c r="B95" s="309">
        <v>5</v>
      </c>
      <c r="C95" s="308">
        <v>1</v>
      </c>
      <c r="D95" s="309">
        <v>1</v>
      </c>
      <c r="E95" s="309"/>
      <c r="F95" s="343"/>
      <c r="G95" s="310" t="s">
        <v>72</v>
      </c>
      <c r="H95" s="288">
        <v>62</v>
      </c>
      <c r="I95" s="297">
        <f t="shared" si="5"/>
        <v>0</v>
      </c>
      <c r="J95" s="338">
        <f t="shared" si="5"/>
        <v>0</v>
      </c>
      <c r="K95" s="298">
        <f t="shared" si="5"/>
        <v>0</v>
      </c>
      <c r="L95" s="298">
        <f t="shared" si="5"/>
        <v>0</v>
      </c>
    </row>
    <row r="96" spans="1:12" hidden="1">
      <c r="A96" s="308">
        <v>2</v>
      </c>
      <c r="B96" s="309">
        <v>5</v>
      </c>
      <c r="C96" s="308">
        <v>1</v>
      </c>
      <c r="D96" s="309">
        <v>1</v>
      </c>
      <c r="E96" s="309">
        <v>1</v>
      </c>
      <c r="F96" s="343"/>
      <c r="G96" s="310" t="s">
        <v>72</v>
      </c>
      <c r="H96" s="288">
        <v>63</v>
      </c>
      <c r="I96" s="297">
        <f>SUM(I97:I98)</f>
        <v>0</v>
      </c>
      <c r="J96" s="338">
        <f>SUM(J97:J98)</f>
        <v>0</v>
      </c>
      <c r="K96" s="298">
        <f>SUM(K97:K98)</f>
        <v>0</v>
      </c>
      <c r="L96" s="298">
        <f>SUM(L97:L98)</f>
        <v>0</v>
      </c>
    </row>
    <row r="97" spans="1:19" ht="25.5" hidden="1" customHeight="1">
      <c r="A97" s="308">
        <v>2</v>
      </c>
      <c r="B97" s="309">
        <v>5</v>
      </c>
      <c r="C97" s="308">
        <v>1</v>
      </c>
      <c r="D97" s="309">
        <v>1</v>
      </c>
      <c r="E97" s="309">
        <v>1</v>
      </c>
      <c r="F97" s="343">
        <v>1</v>
      </c>
      <c r="G97" s="310" t="s">
        <v>73</v>
      </c>
      <c r="H97" s="288">
        <v>64</v>
      </c>
      <c r="I97" s="315">
        <v>0</v>
      </c>
      <c r="J97" s="315">
        <v>0</v>
      </c>
      <c r="K97" s="315">
        <v>0</v>
      </c>
      <c r="L97" s="315">
        <v>0</v>
      </c>
    </row>
    <row r="98" spans="1:19" ht="25.5" hidden="1" customHeight="1">
      <c r="A98" s="308">
        <v>2</v>
      </c>
      <c r="B98" s="309">
        <v>5</v>
      </c>
      <c r="C98" s="308">
        <v>1</v>
      </c>
      <c r="D98" s="309">
        <v>1</v>
      </c>
      <c r="E98" s="309">
        <v>1</v>
      </c>
      <c r="F98" s="343">
        <v>2</v>
      </c>
      <c r="G98" s="310" t="s">
        <v>74</v>
      </c>
      <c r="H98" s="288">
        <v>65</v>
      </c>
      <c r="I98" s="315">
        <v>0</v>
      </c>
      <c r="J98" s="315">
        <v>0</v>
      </c>
      <c r="K98" s="315">
        <v>0</v>
      </c>
      <c r="L98" s="315">
        <v>0</v>
      </c>
    </row>
    <row r="99" spans="1:19" hidden="1">
      <c r="A99" s="308">
        <v>2</v>
      </c>
      <c r="B99" s="309">
        <v>5</v>
      </c>
      <c r="C99" s="308">
        <v>2</v>
      </c>
      <c r="D99" s="309"/>
      <c r="E99" s="309"/>
      <c r="F99" s="343"/>
      <c r="G99" s="310" t="s">
        <v>75</v>
      </c>
      <c r="H99" s="288">
        <v>66</v>
      </c>
      <c r="I99" s="297">
        <f t="shared" ref="I99:L100" si="6">I100</f>
        <v>0</v>
      </c>
      <c r="J99" s="338">
        <f t="shared" si="6"/>
        <v>0</v>
      </c>
      <c r="K99" s="298">
        <f t="shared" si="6"/>
        <v>0</v>
      </c>
      <c r="L99" s="297">
        <f t="shared" si="6"/>
        <v>0</v>
      </c>
    </row>
    <row r="100" spans="1:19" hidden="1">
      <c r="A100" s="312">
        <v>2</v>
      </c>
      <c r="B100" s="308">
        <v>5</v>
      </c>
      <c r="C100" s="309">
        <v>2</v>
      </c>
      <c r="D100" s="310">
        <v>1</v>
      </c>
      <c r="E100" s="308"/>
      <c r="F100" s="343"/>
      <c r="G100" s="310" t="s">
        <v>75</v>
      </c>
      <c r="H100" s="288">
        <v>67</v>
      </c>
      <c r="I100" s="297">
        <f t="shared" si="6"/>
        <v>0</v>
      </c>
      <c r="J100" s="338">
        <f t="shared" si="6"/>
        <v>0</v>
      </c>
      <c r="K100" s="298">
        <f t="shared" si="6"/>
        <v>0</v>
      </c>
      <c r="L100" s="297">
        <f t="shared" si="6"/>
        <v>0</v>
      </c>
    </row>
    <row r="101" spans="1:19" hidden="1">
      <c r="A101" s="312">
        <v>2</v>
      </c>
      <c r="B101" s="308">
        <v>5</v>
      </c>
      <c r="C101" s="309">
        <v>2</v>
      </c>
      <c r="D101" s="310">
        <v>1</v>
      </c>
      <c r="E101" s="308">
        <v>1</v>
      </c>
      <c r="F101" s="343"/>
      <c r="G101" s="310" t="s">
        <v>75</v>
      </c>
      <c r="H101" s="288">
        <v>68</v>
      </c>
      <c r="I101" s="297">
        <f>SUM(I102:I103)</f>
        <v>0</v>
      </c>
      <c r="J101" s="338">
        <f>SUM(J102:J103)</f>
        <v>0</v>
      </c>
      <c r="K101" s="298">
        <f>SUM(K102:K103)</f>
        <v>0</v>
      </c>
      <c r="L101" s="297">
        <f>SUM(L102:L103)</f>
        <v>0</v>
      </c>
    </row>
    <row r="102" spans="1:19" ht="25.5" hidden="1" customHeight="1">
      <c r="A102" s="312">
        <v>2</v>
      </c>
      <c r="B102" s="308">
        <v>5</v>
      </c>
      <c r="C102" s="309">
        <v>2</v>
      </c>
      <c r="D102" s="310">
        <v>1</v>
      </c>
      <c r="E102" s="308">
        <v>1</v>
      </c>
      <c r="F102" s="343">
        <v>1</v>
      </c>
      <c r="G102" s="310" t="s">
        <v>76</v>
      </c>
      <c r="H102" s="288">
        <v>69</v>
      </c>
      <c r="I102" s="315">
        <v>0</v>
      </c>
      <c r="J102" s="315">
        <v>0</v>
      </c>
      <c r="K102" s="315">
        <v>0</v>
      </c>
      <c r="L102" s="315">
        <v>0</v>
      </c>
    </row>
    <row r="103" spans="1:19" ht="25.5" hidden="1" customHeight="1">
      <c r="A103" s="312">
        <v>2</v>
      </c>
      <c r="B103" s="308">
        <v>5</v>
      </c>
      <c r="C103" s="309">
        <v>2</v>
      </c>
      <c r="D103" s="310">
        <v>1</v>
      </c>
      <c r="E103" s="308">
        <v>1</v>
      </c>
      <c r="F103" s="343">
        <v>2</v>
      </c>
      <c r="G103" s="310" t="s">
        <v>77</v>
      </c>
      <c r="H103" s="288">
        <v>70</v>
      </c>
      <c r="I103" s="315">
        <v>0</v>
      </c>
      <c r="J103" s="315">
        <v>0</v>
      </c>
      <c r="K103" s="315">
        <v>0</v>
      </c>
      <c r="L103" s="315">
        <v>0</v>
      </c>
    </row>
    <row r="104" spans="1:19" ht="25.5" hidden="1" customHeight="1">
      <c r="A104" s="312">
        <v>2</v>
      </c>
      <c r="B104" s="308">
        <v>5</v>
      </c>
      <c r="C104" s="309">
        <v>3</v>
      </c>
      <c r="D104" s="310"/>
      <c r="E104" s="308"/>
      <c r="F104" s="343"/>
      <c r="G104" s="310" t="s">
        <v>78</v>
      </c>
      <c r="H104" s="288">
        <v>71</v>
      </c>
      <c r="I104" s="297">
        <f>I105+I109</f>
        <v>0</v>
      </c>
      <c r="J104" s="297">
        <f>J105+J109</f>
        <v>0</v>
      </c>
      <c r="K104" s="297">
        <f>K105+K109</f>
        <v>0</v>
      </c>
      <c r="L104" s="297">
        <f>L105+L109</f>
        <v>0</v>
      </c>
    </row>
    <row r="105" spans="1:19" ht="25.5" hidden="1" customHeight="1">
      <c r="A105" s="312">
        <v>2</v>
      </c>
      <c r="B105" s="308">
        <v>5</v>
      </c>
      <c r="C105" s="309">
        <v>3</v>
      </c>
      <c r="D105" s="310">
        <v>1</v>
      </c>
      <c r="E105" s="308"/>
      <c r="F105" s="343"/>
      <c r="G105" s="310" t="s">
        <v>79</v>
      </c>
      <c r="H105" s="288">
        <v>72</v>
      </c>
      <c r="I105" s="297">
        <f>I106</f>
        <v>0</v>
      </c>
      <c r="J105" s="338">
        <f>J106</f>
        <v>0</v>
      </c>
      <c r="K105" s="298">
        <f>K106</f>
        <v>0</v>
      </c>
      <c r="L105" s="297">
        <f>L106</f>
        <v>0</v>
      </c>
    </row>
    <row r="106" spans="1:19" ht="25.5" hidden="1" customHeight="1">
      <c r="A106" s="320">
        <v>2</v>
      </c>
      <c r="B106" s="321">
        <v>5</v>
      </c>
      <c r="C106" s="322">
        <v>3</v>
      </c>
      <c r="D106" s="323">
        <v>1</v>
      </c>
      <c r="E106" s="321">
        <v>1</v>
      </c>
      <c r="F106" s="346"/>
      <c r="G106" s="323" t="s">
        <v>79</v>
      </c>
      <c r="H106" s="288">
        <v>73</v>
      </c>
      <c r="I106" s="307">
        <f>SUM(I107:I108)</f>
        <v>0</v>
      </c>
      <c r="J106" s="341">
        <f>SUM(J107:J108)</f>
        <v>0</v>
      </c>
      <c r="K106" s="306">
        <f>SUM(K107:K108)</f>
        <v>0</v>
      </c>
      <c r="L106" s="307">
        <f>SUM(L107:L108)</f>
        <v>0</v>
      </c>
    </row>
    <row r="107" spans="1:19" ht="25.5" hidden="1" customHeight="1">
      <c r="A107" s="312">
        <v>2</v>
      </c>
      <c r="B107" s="308">
        <v>5</v>
      </c>
      <c r="C107" s="309">
        <v>3</v>
      </c>
      <c r="D107" s="310">
        <v>1</v>
      </c>
      <c r="E107" s="308">
        <v>1</v>
      </c>
      <c r="F107" s="343">
        <v>1</v>
      </c>
      <c r="G107" s="310" t="s">
        <v>79</v>
      </c>
      <c r="H107" s="288">
        <v>74</v>
      </c>
      <c r="I107" s="315">
        <v>0</v>
      </c>
      <c r="J107" s="315">
        <v>0</v>
      </c>
      <c r="K107" s="315">
        <v>0</v>
      </c>
      <c r="L107" s="315">
        <v>0</v>
      </c>
    </row>
    <row r="108" spans="1:19" ht="25.5" hidden="1" customHeight="1">
      <c r="A108" s="320">
        <v>2</v>
      </c>
      <c r="B108" s="321">
        <v>5</v>
      </c>
      <c r="C108" s="322">
        <v>3</v>
      </c>
      <c r="D108" s="323">
        <v>1</v>
      </c>
      <c r="E108" s="321">
        <v>1</v>
      </c>
      <c r="F108" s="346">
        <v>2</v>
      </c>
      <c r="G108" s="323" t="s">
        <v>80</v>
      </c>
      <c r="H108" s="288">
        <v>75</v>
      </c>
      <c r="I108" s="315">
        <v>0</v>
      </c>
      <c r="J108" s="315">
        <v>0</v>
      </c>
      <c r="K108" s="315">
        <v>0</v>
      </c>
      <c r="L108" s="315">
        <v>0</v>
      </c>
      <c r="S108" s="347"/>
    </row>
    <row r="109" spans="1:19" ht="25.5" hidden="1" customHeight="1">
      <c r="A109" s="320">
        <v>2</v>
      </c>
      <c r="B109" s="321">
        <v>5</v>
      </c>
      <c r="C109" s="322">
        <v>3</v>
      </c>
      <c r="D109" s="323">
        <v>2</v>
      </c>
      <c r="E109" s="321"/>
      <c r="F109" s="346"/>
      <c r="G109" s="323" t="s">
        <v>81</v>
      </c>
      <c r="H109" s="288">
        <v>76</v>
      </c>
      <c r="I109" s="298">
        <f>I110</f>
        <v>0</v>
      </c>
      <c r="J109" s="297">
        <f>J110</f>
        <v>0</v>
      </c>
      <c r="K109" s="297">
        <f>K110</f>
        <v>0</v>
      </c>
      <c r="L109" s="297">
        <f>L110</f>
        <v>0</v>
      </c>
    </row>
    <row r="110" spans="1:19" ht="25.5" hidden="1" customHeight="1">
      <c r="A110" s="320">
        <v>2</v>
      </c>
      <c r="B110" s="321">
        <v>5</v>
      </c>
      <c r="C110" s="322">
        <v>3</v>
      </c>
      <c r="D110" s="323">
        <v>2</v>
      </c>
      <c r="E110" s="321">
        <v>1</v>
      </c>
      <c r="F110" s="346"/>
      <c r="G110" s="323" t="s">
        <v>81</v>
      </c>
      <c r="H110" s="288">
        <v>77</v>
      </c>
      <c r="I110" s="307">
        <f>SUM(I111:I112)</f>
        <v>0</v>
      </c>
      <c r="J110" s="307">
        <f>SUM(J111:J112)</f>
        <v>0</v>
      </c>
      <c r="K110" s="307">
        <f>SUM(K111:K112)</f>
        <v>0</v>
      </c>
      <c r="L110" s="307">
        <f>SUM(L111:L112)</f>
        <v>0</v>
      </c>
    </row>
    <row r="111" spans="1:19" ht="25.5" hidden="1" customHeight="1">
      <c r="A111" s="320">
        <v>2</v>
      </c>
      <c r="B111" s="321">
        <v>5</v>
      </c>
      <c r="C111" s="322">
        <v>3</v>
      </c>
      <c r="D111" s="323">
        <v>2</v>
      </c>
      <c r="E111" s="321">
        <v>1</v>
      </c>
      <c r="F111" s="346">
        <v>1</v>
      </c>
      <c r="G111" s="323" t="s">
        <v>81</v>
      </c>
      <c r="H111" s="288">
        <v>78</v>
      </c>
      <c r="I111" s="315">
        <v>0</v>
      </c>
      <c r="J111" s="315">
        <v>0</v>
      </c>
      <c r="K111" s="315">
        <v>0</v>
      </c>
      <c r="L111" s="315">
        <v>0</v>
      </c>
    </row>
    <row r="112" spans="1:19" hidden="1">
      <c r="A112" s="320">
        <v>2</v>
      </c>
      <c r="B112" s="321">
        <v>5</v>
      </c>
      <c r="C112" s="322">
        <v>3</v>
      </c>
      <c r="D112" s="323">
        <v>2</v>
      </c>
      <c r="E112" s="321">
        <v>1</v>
      </c>
      <c r="F112" s="346">
        <v>2</v>
      </c>
      <c r="G112" s="323" t="s">
        <v>82</v>
      </c>
      <c r="H112" s="288">
        <v>79</v>
      </c>
      <c r="I112" s="315">
        <v>0</v>
      </c>
      <c r="J112" s="315">
        <v>0</v>
      </c>
      <c r="K112" s="315">
        <v>0</v>
      </c>
      <c r="L112" s="315">
        <v>0</v>
      </c>
    </row>
    <row r="113" spans="1:12" hidden="1">
      <c r="A113" s="342">
        <v>2</v>
      </c>
      <c r="B113" s="293">
        <v>6</v>
      </c>
      <c r="C113" s="294"/>
      <c r="D113" s="295"/>
      <c r="E113" s="293"/>
      <c r="F113" s="344"/>
      <c r="G113" s="348" t="s">
        <v>83</v>
      </c>
      <c r="H113" s="288">
        <v>80</v>
      </c>
      <c r="I113" s="297">
        <f>SUM(I114+I119+I123+I127+I131+I135)</f>
        <v>0</v>
      </c>
      <c r="J113" s="297">
        <f>SUM(J114+J119+J123+J127+J131+J135)</f>
        <v>0</v>
      </c>
      <c r="K113" s="297">
        <f>SUM(K114+K119+K123+K127+K131+K135)</f>
        <v>0</v>
      </c>
      <c r="L113" s="297">
        <f>SUM(L114+L119+L123+L127+L131+L135)</f>
        <v>0</v>
      </c>
    </row>
    <row r="114" spans="1:12" hidden="1">
      <c r="A114" s="320">
        <v>2</v>
      </c>
      <c r="B114" s="321">
        <v>6</v>
      </c>
      <c r="C114" s="322">
        <v>1</v>
      </c>
      <c r="D114" s="323"/>
      <c r="E114" s="321"/>
      <c r="F114" s="346"/>
      <c r="G114" s="323" t="s">
        <v>84</v>
      </c>
      <c r="H114" s="288">
        <v>81</v>
      </c>
      <c r="I114" s="307">
        <f t="shared" ref="I114:L115" si="7">I115</f>
        <v>0</v>
      </c>
      <c r="J114" s="341">
        <f t="shared" si="7"/>
        <v>0</v>
      </c>
      <c r="K114" s="306">
        <f t="shared" si="7"/>
        <v>0</v>
      </c>
      <c r="L114" s="307">
        <f t="shared" si="7"/>
        <v>0</v>
      </c>
    </row>
    <row r="115" spans="1:12" hidden="1">
      <c r="A115" s="312">
        <v>2</v>
      </c>
      <c r="B115" s="308">
        <v>6</v>
      </c>
      <c r="C115" s="309">
        <v>1</v>
      </c>
      <c r="D115" s="310">
        <v>1</v>
      </c>
      <c r="E115" s="308"/>
      <c r="F115" s="343"/>
      <c r="G115" s="310" t="s">
        <v>84</v>
      </c>
      <c r="H115" s="288">
        <v>82</v>
      </c>
      <c r="I115" s="297">
        <f t="shared" si="7"/>
        <v>0</v>
      </c>
      <c r="J115" s="338">
        <f t="shared" si="7"/>
        <v>0</v>
      </c>
      <c r="K115" s="298">
        <f t="shared" si="7"/>
        <v>0</v>
      </c>
      <c r="L115" s="297">
        <f t="shared" si="7"/>
        <v>0</v>
      </c>
    </row>
    <row r="116" spans="1:12" hidden="1">
      <c r="A116" s="312">
        <v>2</v>
      </c>
      <c r="B116" s="308">
        <v>6</v>
      </c>
      <c r="C116" s="309">
        <v>1</v>
      </c>
      <c r="D116" s="310">
        <v>1</v>
      </c>
      <c r="E116" s="308">
        <v>1</v>
      </c>
      <c r="F116" s="343"/>
      <c r="G116" s="310" t="s">
        <v>84</v>
      </c>
      <c r="H116" s="288">
        <v>83</v>
      </c>
      <c r="I116" s="297">
        <f>SUM(I117:I118)</f>
        <v>0</v>
      </c>
      <c r="J116" s="338">
        <f>SUM(J117:J118)</f>
        <v>0</v>
      </c>
      <c r="K116" s="298">
        <f>SUM(K117:K118)</f>
        <v>0</v>
      </c>
      <c r="L116" s="297">
        <f>SUM(L117:L118)</f>
        <v>0</v>
      </c>
    </row>
    <row r="117" spans="1:12" hidden="1">
      <c r="A117" s="312">
        <v>2</v>
      </c>
      <c r="B117" s="308">
        <v>6</v>
      </c>
      <c r="C117" s="309">
        <v>1</v>
      </c>
      <c r="D117" s="310">
        <v>1</v>
      </c>
      <c r="E117" s="308">
        <v>1</v>
      </c>
      <c r="F117" s="343">
        <v>1</v>
      </c>
      <c r="G117" s="310" t="s">
        <v>85</v>
      </c>
      <c r="H117" s="288">
        <v>84</v>
      </c>
      <c r="I117" s="315">
        <v>0</v>
      </c>
      <c r="J117" s="315">
        <v>0</v>
      </c>
      <c r="K117" s="315">
        <v>0</v>
      </c>
      <c r="L117" s="315">
        <v>0</v>
      </c>
    </row>
    <row r="118" spans="1:12" hidden="1">
      <c r="A118" s="328">
        <v>2</v>
      </c>
      <c r="B118" s="303">
        <v>6</v>
      </c>
      <c r="C118" s="301">
        <v>1</v>
      </c>
      <c r="D118" s="302">
        <v>1</v>
      </c>
      <c r="E118" s="303">
        <v>1</v>
      </c>
      <c r="F118" s="345">
        <v>2</v>
      </c>
      <c r="G118" s="302" t="s">
        <v>86</v>
      </c>
      <c r="H118" s="288">
        <v>85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>
      <c r="A119" s="312">
        <v>2</v>
      </c>
      <c r="B119" s="308">
        <v>6</v>
      </c>
      <c r="C119" s="309">
        <v>2</v>
      </c>
      <c r="D119" s="310"/>
      <c r="E119" s="308"/>
      <c r="F119" s="343"/>
      <c r="G119" s="310" t="s">
        <v>87</v>
      </c>
      <c r="H119" s="288">
        <v>86</v>
      </c>
      <c r="I119" s="297">
        <f t="shared" ref="I119:L121" si="8">I120</f>
        <v>0</v>
      </c>
      <c r="J119" s="338">
        <f t="shared" si="8"/>
        <v>0</v>
      </c>
      <c r="K119" s="298">
        <f t="shared" si="8"/>
        <v>0</v>
      </c>
      <c r="L119" s="297">
        <f t="shared" si="8"/>
        <v>0</v>
      </c>
    </row>
    <row r="120" spans="1:12" ht="25.5" hidden="1" customHeight="1">
      <c r="A120" s="312">
        <v>2</v>
      </c>
      <c r="B120" s="308">
        <v>6</v>
      </c>
      <c r="C120" s="309">
        <v>2</v>
      </c>
      <c r="D120" s="310">
        <v>1</v>
      </c>
      <c r="E120" s="308"/>
      <c r="F120" s="343"/>
      <c r="G120" s="310" t="s">
        <v>87</v>
      </c>
      <c r="H120" s="288">
        <v>87</v>
      </c>
      <c r="I120" s="297">
        <f t="shared" si="8"/>
        <v>0</v>
      </c>
      <c r="J120" s="338">
        <f t="shared" si="8"/>
        <v>0</v>
      </c>
      <c r="K120" s="298">
        <f t="shared" si="8"/>
        <v>0</v>
      </c>
      <c r="L120" s="297">
        <f t="shared" si="8"/>
        <v>0</v>
      </c>
    </row>
    <row r="121" spans="1:12" ht="25.5" hidden="1" customHeight="1">
      <c r="A121" s="312">
        <v>2</v>
      </c>
      <c r="B121" s="308">
        <v>6</v>
      </c>
      <c r="C121" s="309">
        <v>2</v>
      </c>
      <c r="D121" s="310">
        <v>1</v>
      </c>
      <c r="E121" s="308">
        <v>1</v>
      </c>
      <c r="F121" s="343"/>
      <c r="G121" s="310" t="s">
        <v>87</v>
      </c>
      <c r="H121" s="288">
        <v>88</v>
      </c>
      <c r="I121" s="349">
        <f t="shared" si="8"/>
        <v>0</v>
      </c>
      <c r="J121" s="350">
        <f t="shared" si="8"/>
        <v>0</v>
      </c>
      <c r="K121" s="351">
        <f t="shared" si="8"/>
        <v>0</v>
      </c>
      <c r="L121" s="349">
        <f t="shared" si="8"/>
        <v>0</v>
      </c>
    </row>
    <row r="122" spans="1:12" ht="25.5" hidden="1" customHeight="1">
      <c r="A122" s="312">
        <v>2</v>
      </c>
      <c r="B122" s="308">
        <v>6</v>
      </c>
      <c r="C122" s="309">
        <v>2</v>
      </c>
      <c r="D122" s="310">
        <v>1</v>
      </c>
      <c r="E122" s="308">
        <v>1</v>
      </c>
      <c r="F122" s="343">
        <v>1</v>
      </c>
      <c r="G122" s="310" t="s">
        <v>87</v>
      </c>
      <c r="H122" s="288">
        <v>89</v>
      </c>
      <c r="I122" s="315">
        <v>0</v>
      </c>
      <c r="J122" s="315">
        <v>0</v>
      </c>
      <c r="K122" s="315">
        <v>0</v>
      </c>
      <c r="L122" s="315">
        <v>0</v>
      </c>
    </row>
    <row r="123" spans="1:12" ht="25.5" hidden="1" customHeight="1">
      <c r="A123" s="328">
        <v>2</v>
      </c>
      <c r="B123" s="303">
        <v>6</v>
      </c>
      <c r="C123" s="301">
        <v>3</v>
      </c>
      <c r="D123" s="302"/>
      <c r="E123" s="303"/>
      <c r="F123" s="345"/>
      <c r="G123" s="302" t="s">
        <v>88</v>
      </c>
      <c r="H123" s="288">
        <v>90</v>
      </c>
      <c r="I123" s="318">
        <f t="shared" ref="I123:L125" si="9">I124</f>
        <v>0</v>
      </c>
      <c r="J123" s="340">
        <f t="shared" si="9"/>
        <v>0</v>
      </c>
      <c r="K123" s="319">
        <f t="shared" si="9"/>
        <v>0</v>
      </c>
      <c r="L123" s="318">
        <f t="shared" si="9"/>
        <v>0</v>
      </c>
    </row>
    <row r="124" spans="1:12" ht="25.5" hidden="1" customHeight="1">
      <c r="A124" s="312">
        <v>2</v>
      </c>
      <c r="B124" s="308">
        <v>6</v>
      </c>
      <c r="C124" s="309">
        <v>3</v>
      </c>
      <c r="D124" s="310">
        <v>1</v>
      </c>
      <c r="E124" s="308"/>
      <c r="F124" s="343"/>
      <c r="G124" s="310" t="s">
        <v>88</v>
      </c>
      <c r="H124" s="288">
        <v>91</v>
      </c>
      <c r="I124" s="297">
        <f t="shared" si="9"/>
        <v>0</v>
      </c>
      <c r="J124" s="338">
        <f t="shared" si="9"/>
        <v>0</v>
      </c>
      <c r="K124" s="298">
        <f t="shared" si="9"/>
        <v>0</v>
      </c>
      <c r="L124" s="297">
        <f t="shared" si="9"/>
        <v>0</v>
      </c>
    </row>
    <row r="125" spans="1:12" ht="25.5" hidden="1" customHeight="1">
      <c r="A125" s="312">
        <v>2</v>
      </c>
      <c r="B125" s="308">
        <v>6</v>
      </c>
      <c r="C125" s="309">
        <v>3</v>
      </c>
      <c r="D125" s="310">
        <v>1</v>
      </c>
      <c r="E125" s="308">
        <v>1</v>
      </c>
      <c r="F125" s="343"/>
      <c r="G125" s="310" t="s">
        <v>88</v>
      </c>
      <c r="H125" s="288">
        <v>92</v>
      </c>
      <c r="I125" s="297">
        <f t="shared" si="9"/>
        <v>0</v>
      </c>
      <c r="J125" s="338">
        <f t="shared" si="9"/>
        <v>0</v>
      </c>
      <c r="K125" s="298">
        <f t="shared" si="9"/>
        <v>0</v>
      </c>
      <c r="L125" s="297">
        <f t="shared" si="9"/>
        <v>0</v>
      </c>
    </row>
    <row r="126" spans="1:12" ht="25.5" hidden="1" customHeight="1">
      <c r="A126" s="312">
        <v>2</v>
      </c>
      <c r="B126" s="308">
        <v>6</v>
      </c>
      <c r="C126" s="309">
        <v>3</v>
      </c>
      <c r="D126" s="310">
        <v>1</v>
      </c>
      <c r="E126" s="308">
        <v>1</v>
      </c>
      <c r="F126" s="343">
        <v>1</v>
      </c>
      <c r="G126" s="310" t="s">
        <v>88</v>
      </c>
      <c r="H126" s="288">
        <v>93</v>
      </c>
      <c r="I126" s="315">
        <v>0</v>
      </c>
      <c r="J126" s="315">
        <v>0</v>
      </c>
      <c r="K126" s="315">
        <v>0</v>
      </c>
      <c r="L126" s="315">
        <v>0</v>
      </c>
    </row>
    <row r="127" spans="1:12" ht="25.5" hidden="1" customHeight="1">
      <c r="A127" s="328">
        <v>2</v>
      </c>
      <c r="B127" s="303">
        <v>6</v>
      </c>
      <c r="C127" s="301">
        <v>4</v>
      </c>
      <c r="D127" s="302"/>
      <c r="E127" s="303"/>
      <c r="F127" s="345"/>
      <c r="G127" s="302" t="s">
        <v>89</v>
      </c>
      <c r="H127" s="288">
        <v>94</v>
      </c>
      <c r="I127" s="318">
        <f t="shared" ref="I127:L129" si="10">I128</f>
        <v>0</v>
      </c>
      <c r="J127" s="340">
        <f t="shared" si="10"/>
        <v>0</v>
      </c>
      <c r="K127" s="319">
        <f t="shared" si="10"/>
        <v>0</v>
      </c>
      <c r="L127" s="318">
        <f t="shared" si="10"/>
        <v>0</v>
      </c>
    </row>
    <row r="128" spans="1:12" ht="25.5" hidden="1" customHeight="1">
      <c r="A128" s="312">
        <v>2</v>
      </c>
      <c r="B128" s="308">
        <v>6</v>
      </c>
      <c r="C128" s="309">
        <v>4</v>
      </c>
      <c r="D128" s="310">
        <v>1</v>
      </c>
      <c r="E128" s="308"/>
      <c r="F128" s="343"/>
      <c r="G128" s="310" t="s">
        <v>89</v>
      </c>
      <c r="H128" s="288">
        <v>95</v>
      </c>
      <c r="I128" s="297">
        <f t="shared" si="10"/>
        <v>0</v>
      </c>
      <c r="J128" s="338">
        <f t="shared" si="10"/>
        <v>0</v>
      </c>
      <c r="K128" s="298">
        <f t="shared" si="10"/>
        <v>0</v>
      </c>
      <c r="L128" s="297">
        <f t="shared" si="10"/>
        <v>0</v>
      </c>
    </row>
    <row r="129" spans="1:12" ht="25.5" hidden="1" customHeight="1">
      <c r="A129" s="312">
        <v>2</v>
      </c>
      <c r="B129" s="308">
        <v>6</v>
      </c>
      <c r="C129" s="309">
        <v>4</v>
      </c>
      <c r="D129" s="310">
        <v>1</v>
      </c>
      <c r="E129" s="308">
        <v>1</v>
      </c>
      <c r="F129" s="343"/>
      <c r="G129" s="310" t="s">
        <v>89</v>
      </c>
      <c r="H129" s="288">
        <v>96</v>
      </c>
      <c r="I129" s="297">
        <f t="shared" si="10"/>
        <v>0</v>
      </c>
      <c r="J129" s="338">
        <f t="shared" si="10"/>
        <v>0</v>
      </c>
      <c r="K129" s="298">
        <f t="shared" si="10"/>
        <v>0</v>
      </c>
      <c r="L129" s="297">
        <f t="shared" si="10"/>
        <v>0</v>
      </c>
    </row>
    <row r="130" spans="1:12" ht="25.5" hidden="1" customHeight="1">
      <c r="A130" s="312">
        <v>2</v>
      </c>
      <c r="B130" s="308">
        <v>6</v>
      </c>
      <c r="C130" s="309">
        <v>4</v>
      </c>
      <c r="D130" s="310">
        <v>1</v>
      </c>
      <c r="E130" s="308">
        <v>1</v>
      </c>
      <c r="F130" s="343">
        <v>1</v>
      </c>
      <c r="G130" s="310" t="s">
        <v>89</v>
      </c>
      <c r="H130" s="288">
        <v>97</v>
      </c>
      <c r="I130" s="315">
        <v>0</v>
      </c>
      <c r="J130" s="315">
        <v>0</v>
      </c>
      <c r="K130" s="315">
        <v>0</v>
      </c>
      <c r="L130" s="315">
        <v>0</v>
      </c>
    </row>
    <row r="131" spans="1:12" ht="25.5" hidden="1" customHeight="1">
      <c r="A131" s="320">
        <v>2</v>
      </c>
      <c r="B131" s="329">
        <v>6</v>
      </c>
      <c r="C131" s="330">
        <v>5</v>
      </c>
      <c r="D131" s="332"/>
      <c r="E131" s="329"/>
      <c r="F131" s="352"/>
      <c r="G131" s="332" t="s">
        <v>90</v>
      </c>
      <c r="H131" s="288">
        <v>98</v>
      </c>
      <c r="I131" s="325">
        <f t="shared" ref="I131:L133" si="11">I132</f>
        <v>0</v>
      </c>
      <c r="J131" s="353">
        <f t="shared" si="11"/>
        <v>0</v>
      </c>
      <c r="K131" s="326">
        <f t="shared" si="11"/>
        <v>0</v>
      </c>
      <c r="L131" s="325">
        <f t="shared" si="11"/>
        <v>0</v>
      </c>
    </row>
    <row r="132" spans="1:12" ht="25.5" hidden="1" customHeight="1">
      <c r="A132" s="312">
        <v>2</v>
      </c>
      <c r="B132" s="308">
        <v>6</v>
      </c>
      <c r="C132" s="309">
        <v>5</v>
      </c>
      <c r="D132" s="310">
        <v>1</v>
      </c>
      <c r="E132" s="308"/>
      <c r="F132" s="343"/>
      <c r="G132" s="332" t="s">
        <v>90</v>
      </c>
      <c r="H132" s="288">
        <v>99</v>
      </c>
      <c r="I132" s="297">
        <f t="shared" si="11"/>
        <v>0</v>
      </c>
      <c r="J132" s="338">
        <f t="shared" si="11"/>
        <v>0</v>
      </c>
      <c r="K132" s="298">
        <f t="shared" si="11"/>
        <v>0</v>
      </c>
      <c r="L132" s="297">
        <f t="shared" si="11"/>
        <v>0</v>
      </c>
    </row>
    <row r="133" spans="1:12" ht="25.5" hidden="1" customHeight="1">
      <c r="A133" s="312">
        <v>2</v>
      </c>
      <c r="B133" s="308">
        <v>6</v>
      </c>
      <c r="C133" s="309">
        <v>5</v>
      </c>
      <c r="D133" s="310">
        <v>1</v>
      </c>
      <c r="E133" s="308">
        <v>1</v>
      </c>
      <c r="F133" s="343"/>
      <c r="G133" s="332" t="s">
        <v>90</v>
      </c>
      <c r="H133" s="288">
        <v>100</v>
      </c>
      <c r="I133" s="297">
        <f t="shared" si="11"/>
        <v>0</v>
      </c>
      <c r="J133" s="338">
        <f t="shared" si="11"/>
        <v>0</v>
      </c>
      <c r="K133" s="298">
        <f t="shared" si="11"/>
        <v>0</v>
      </c>
      <c r="L133" s="297">
        <f t="shared" si="11"/>
        <v>0</v>
      </c>
    </row>
    <row r="134" spans="1:12" ht="25.5" hidden="1" customHeight="1">
      <c r="A134" s="308">
        <v>2</v>
      </c>
      <c r="B134" s="309">
        <v>6</v>
      </c>
      <c r="C134" s="308">
        <v>5</v>
      </c>
      <c r="D134" s="308">
        <v>1</v>
      </c>
      <c r="E134" s="310">
        <v>1</v>
      </c>
      <c r="F134" s="343">
        <v>1</v>
      </c>
      <c r="G134" s="308" t="s">
        <v>91</v>
      </c>
      <c r="H134" s="288">
        <v>101</v>
      </c>
      <c r="I134" s="315">
        <v>0</v>
      </c>
      <c r="J134" s="315">
        <v>0</v>
      </c>
      <c r="K134" s="315">
        <v>0</v>
      </c>
      <c r="L134" s="315">
        <v>0</v>
      </c>
    </row>
    <row r="135" spans="1:12" ht="26.25" hidden="1" customHeight="1">
      <c r="A135" s="312">
        <v>2</v>
      </c>
      <c r="B135" s="309">
        <v>6</v>
      </c>
      <c r="C135" s="308">
        <v>6</v>
      </c>
      <c r="D135" s="309"/>
      <c r="E135" s="310"/>
      <c r="F135" s="311"/>
      <c r="G135" s="354" t="s">
        <v>329</v>
      </c>
      <c r="H135" s="288">
        <v>102</v>
      </c>
      <c r="I135" s="298">
        <f t="shared" ref="I135:L137" si="12">I136</f>
        <v>0</v>
      </c>
      <c r="J135" s="297">
        <f t="shared" si="12"/>
        <v>0</v>
      </c>
      <c r="K135" s="297">
        <f t="shared" si="12"/>
        <v>0</v>
      </c>
      <c r="L135" s="297">
        <f t="shared" si="12"/>
        <v>0</v>
      </c>
    </row>
    <row r="136" spans="1:12" ht="26.25" hidden="1" customHeight="1">
      <c r="A136" s="312">
        <v>2</v>
      </c>
      <c r="B136" s="309">
        <v>6</v>
      </c>
      <c r="C136" s="308">
        <v>6</v>
      </c>
      <c r="D136" s="309">
        <v>1</v>
      </c>
      <c r="E136" s="310"/>
      <c r="F136" s="311"/>
      <c r="G136" s="354" t="s">
        <v>329</v>
      </c>
      <c r="H136" s="355">
        <v>103</v>
      </c>
      <c r="I136" s="297">
        <f t="shared" si="12"/>
        <v>0</v>
      </c>
      <c r="J136" s="297">
        <f t="shared" si="12"/>
        <v>0</v>
      </c>
      <c r="K136" s="297">
        <f t="shared" si="12"/>
        <v>0</v>
      </c>
      <c r="L136" s="297">
        <f t="shared" si="12"/>
        <v>0</v>
      </c>
    </row>
    <row r="137" spans="1:12" ht="26.25" hidden="1" customHeight="1">
      <c r="A137" s="312">
        <v>2</v>
      </c>
      <c r="B137" s="309">
        <v>6</v>
      </c>
      <c r="C137" s="308">
        <v>6</v>
      </c>
      <c r="D137" s="309">
        <v>1</v>
      </c>
      <c r="E137" s="310">
        <v>1</v>
      </c>
      <c r="F137" s="311"/>
      <c r="G137" s="354" t="s">
        <v>329</v>
      </c>
      <c r="H137" s="355">
        <v>104</v>
      </c>
      <c r="I137" s="297">
        <f t="shared" si="12"/>
        <v>0</v>
      </c>
      <c r="J137" s="297">
        <f t="shared" si="12"/>
        <v>0</v>
      </c>
      <c r="K137" s="297">
        <f t="shared" si="12"/>
        <v>0</v>
      </c>
      <c r="L137" s="297">
        <f t="shared" si="12"/>
        <v>0</v>
      </c>
    </row>
    <row r="138" spans="1:12" ht="26.25" hidden="1" customHeight="1">
      <c r="A138" s="312">
        <v>2</v>
      </c>
      <c r="B138" s="309">
        <v>6</v>
      </c>
      <c r="C138" s="308">
        <v>6</v>
      </c>
      <c r="D138" s="309">
        <v>1</v>
      </c>
      <c r="E138" s="310">
        <v>1</v>
      </c>
      <c r="F138" s="311">
        <v>1</v>
      </c>
      <c r="G138" s="266" t="s">
        <v>329</v>
      </c>
      <c r="H138" s="355">
        <v>105</v>
      </c>
      <c r="I138" s="315">
        <v>0</v>
      </c>
      <c r="J138" s="356">
        <v>0</v>
      </c>
      <c r="K138" s="315">
        <v>0</v>
      </c>
      <c r="L138" s="315">
        <v>0</v>
      </c>
    </row>
    <row r="139" spans="1:12" hidden="1">
      <c r="A139" s="342">
        <v>2</v>
      </c>
      <c r="B139" s="293">
        <v>7</v>
      </c>
      <c r="C139" s="293"/>
      <c r="D139" s="294"/>
      <c r="E139" s="294"/>
      <c r="F139" s="296"/>
      <c r="G139" s="295" t="s">
        <v>92</v>
      </c>
      <c r="H139" s="355">
        <v>106</v>
      </c>
      <c r="I139" s="298">
        <f>SUM(I140+I145+I153)</f>
        <v>0</v>
      </c>
      <c r="J139" s="338">
        <f>SUM(J140+J145+J153)</f>
        <v>0</v>
      </c>
      <c r="K139" s="298">
        <f>SUM(K140+K145+K153)</f>
        <v>0</v>
      </c>
      <c r="L139" s="297">
        <f>SUM(L140+L145+L153)</f>
        <v>0</v>
      </c>
    </row>
    <row r="140" spans="1:12" hidden="1">
      <c r="A140" s="312">
        <v>2</v>
      </c>
      <c r="B140" s="308">
        <v>7</v>
      </c>
      <c r="C140" s="308">
        <v>1</v>
      </c>
      <c r="D140" s="309"/>
      <c r="E140" s="309"/>
      <c r="F140" s="311"/>
      <c r="G140" s="310" t="s">
        <v>93</v>
      </c>
      <c r="H140" s="355">
        <v>107</v>
      </c>
      <c r="I140" s="298">
        <f t="shared" ref="I140:L141" si="13">I141</f>
        <v>0</v>
      </c>
      <c r="J140" s="338">
        <f t="shared" si="13"/>
        <v>0</v>
      </c>
      <c r="K140" s="298">
        <f t="shared" si="13"/>
        <v>0</v>
      </c>
      <c r="L140" s="297">
        <f t="shared" si="13"/>
        <v>0</v>
      </c>
    </row>
    <row r="141" spans="1:12" hidden="1">
      <c r="A141" s="312">
        <v>2</v>
      </c>
      <c r="B141" s="308">
        <v>7</v>
      </c>
      <c r="C141" s="308">
        <v>1</v>
      </c>
      <c r="D141" s="309">
        <v>1</v>
      </c>
      <c r="E141" s="309"/>
      <c r="F141" s="311"/>
      <c r="G141" s="310" t="s">
        <v>93</v>
      </c>
      <c r="H141" s="355">
        <v>108</v>
      </c>
      <c r="I141" s="298">
        <f t="shared" si="13"/>
        <v>0</v>
      </c>
      <c r="J141" s="338">
        <f t="shared" si="13"/>
        <v>0</v>
      </c>
      <c r="K141" s="298">
        <f t="shared" si="13"/>
        <v>0</v>
      </c>
      <c r="L141" s="297">
        <f t="shared" si="13"/>
        <v>0</v>
      </c>
    </row>
    <row r="142" spans="1:12" hidden="1">
      <c r="A142" s="312">
        <v>2</v>
      </c>
      <c r="B142" s="308">
        <v>7</v>
      </c>
      <c r="C142" s="308">
        <v>1</v>
      </c>
      <c r="D142" s="309">
        <v>1</v>
      </c>
      <c r="E142" s="309">
        <v>1</v>
      </c>
      <c r="F142" s="311"/>
      <c r="G142" s="310" t="s">
        <v>93</v>
      </c>
      <c r="H142" s="355">
        <v>109</v>
      </c>
      <c r="I142" s="298">
        <f>SUM(I143:I144)</f>
        <v>0</v>
      </c>
      <c r="J142" s="338">
        <f>SUM(J143:J144)</f>
        <v>0</v>
      </c>
      <c r="K142" s="298">
        <f>SUM(K143:K144)</f>
        <v>0</v>
      </c>
      <c r="L142" s="297">
        <f>SUM(L143:L144)</f>
        <v>0</v>
      </c>
    </row>
    <row r="143" spans="1:12" hidden="1">
      <c r="A143" s="328">
        <v>2</v>
      </c>
      <c r="B143" s="303">
        <v>7</v>
      </c>
      <c r="C143" s="328">
        <v>1</v>
      </c>
      <c r="D143" s="308">
        <v>1</v>
      </c>
      <c r="E143" s="301">
        <v>1</v>
      </c>
      <c r="F143" s="304">
        <v>1</v>
      </c>
      <c r="G143" s="302" t="s">
        <v>94</v>
      </c>
      <c r="H143" s="355">
        <v>110</v>
      </c>
      <c r="I143" s="357">
        <v>0</v>
      </c>
      <c r="J143" s="357">
        <v>0</v>
      </c>
      <c r="K143" s="357">
        <v>0</v>
      </c>
      <c r="L143" s="357">
        <v>0</v>
      </c>
    </row>
    <row r="144" spans="1:12" hidden="1">
      <c r="A144" s="308">
        <v>2</v>
      </c>
      <c r="B144" s="308">
        <v>7</v>
      </c>
      <c r="C144" s="312">
        <v>1</v>
      </c>
      <c r="D144" s="308">
        <v>1</v>
      </c>
      <c r="E144" s="309">
        <v>1</v>
      </c>
      <c r="F144" s="311">
        <v>2</v>
      </c>
      <c r="G144" s="310" t="s">
        <v>95</v>
      </c>
      <c r="H144" s="355">
        <v>111</v>
      </c>
      <c r="I144" s="314">
        <v>0</v>
      </c>
      <c r="J144" s="314">
        <v>0</v>
      </c>
      <c r="K144" s="314">
        <v>0</v>
      </c>
      <c r="L144" s="314">
        <v>0</v>
      </c>
    </row>
    <row r="145" spans="1:12" ht="25.5" hidden="1" customHeight="1">
      <c r="A145" s="320">
        <v>2</v>
      </c>
      <c r="B145" s="321">
        <v>7</v>
      </c>
      <c r="C145" s="320">
        <v>2</v>
      </c>
      <c r="D145" s="321"/>
      <c r="E145" s="322"/>
      <c r="F145" s="324"/>
      <c r="G145" s="323" t="s">
        <v>96</v>
      </c>
      <c r="H145" s="355">
        <v>112</v>
      </c>
      <c r="I145" s="306">
        <f t="shared" ref="I145:L146" si="14">I146</f>
        <v>0</v>
      </c>
      <c r="J145" s="341">
        <f t="shared" si="14"/>
        <v>0</v>
      </c>
      <c r="K145" s="306">
        <f t="shared" si="14"/>
        <v>0</v>
      </c>
      <c r="L145" s="307">
        <f t="shared" si="14"/>
        <v>0</v>
      </c>
    </row>
    <row r="146" spans="1:12" ht="25.5" hidden="1" customHeight="1">
      <c r="A146" s="312">
        <v>2</v>
      </c>
      <c r="B146" s="308">
        <v>7</v>
      </c>
      <c r="C146" s="312">
        <v>2</v>
      </c>
      <c r="D146" s="308">
        <v>1</v>
      </c>
      <c r="E146" s="309"/>
      <c r="F146" s="311"/>
      <c r="G146" s="310" t="s">
        <v>97</v>
      </c>
      <c r="H146" s="355">
        <v>113</v>
      </c>
      <c r="I146" s="298">
        <f t="shared" si="14"/>
        <v>0</v>
      </c>
      <c r="J146" s="338">
        <f t="shared" si="14"/>
        <v>0</v>
      </c>
      <c r="K146" s="298">
        <f t="shared" si="14"/>
        <v>0</v>
      </c>
      <c r="L146" s="297">
        <f t="shared" si="14"/>
        <v>0</v>
      </c>
    </row>
    <row r="147" spans="1:12" ht="25.5" hidden="1" customHeight="1">
      <c r="A147" s="312">
        <v>2</v>
      </c>
      <c r="B147" s="308">
        <v>7</v>
      </c>
      <c r="C147" s="312">
        <v>2</v>
      </c>
      <c r="D147" s="308">
        <v>1</v>
      </c>
      <c r="E147" s="309">
        <v>1</v>
      </c>
      <c r="F147" s="311"/>
      <c r="G147" s="310" t="s">
        <v>97</v>
      </c>
      <c r="H147" s="355">
        <v>114</v>
      </c>
      <c r="I147" s="298">
        <f>SUM(I148:I149)</f>
        <v>0</v>
      </c>
      <c r="J147" s="338">
        <f>SUM(J148:J149)</f>
        <v>0</v>
      </c>
      <c r="K147" s="298">
        <f>SUM(K148:K149)</f>
        <v>0</v>
      </c>
      <c r="L147" s="297">
        <f>SUM(L148:L149)</f>
        <v>0</v>
      </c>
    </row>
    <row r="148" spans="1:12" hidden="1">
      <c r="A148" s="312">
        <v>2</v>
      </c>
      <c r="B148" s="308">
        <v>7</v>
      </c>
      <c r="C148" s="312">
        <v>2</v>
      </c>
      <c r="D148" s="308">
        <v>1</v>
      </c>
      <c r="E148" s="309">
        <v>1</v>
      </c>
      <c r="F148" s="311">
        <v>1</v>
      </c>
      <c r="G148" s="310" t="s">
        <v>98</v>
      </c>
      <c r="H148" s="355">
        <v>115</v>
      </c>
      <c r="I148" s="314">
        <v>0</v>
      </c>
      <c r="J148" s="314">
        <v>0</v>
      </c>
      <c r="K148" s="314">
        <v>0</v>
      </c>
      <c r="L148" s="314">
        <v>0</v>
      </c>
    </row>
    <row r="149" spans="1:12" hidden="1">
      <c r="A149" s="312">
        <v>2</v>
      </c>
      <c r="B149" s="308">
        <v>7</v>
      </c>
      <c r="C149" s="312">
        <v>2</v>
      </c>
      <c r="D149" s="308">
        <v>1</v>
      </c>
      <c r="E149" s="309">
        <v>1</v>
      </c>
      <c r="F149" s="311">
        <v>2</v>
      </c>
      <c r="G149" s="310" t="s">
        <v>99</v>
      </c>
      <c r="H149" s="355">
        <v>116</v>
      </c>
      <c r="I149" s="314">
        <v>0</v>
      </c>
      <c r="J149" s="314">
        <v>0</v>
      </c>
      <c r="K149" s="314">
        <v>0</v>
      </c>
      <c r="L149" s="314">
        <v>0</v>
      </c>
    </row>
    <row r="150" spans="1:12" hidden="1">
      <c r="A150" s="312">
        <v>2</v>
      </c>
      <c r="B150" s="308">
        <v>7</v>
      </c>
      <c r="C150" s="312">
        <v>2</v>
      </c>
      <c r="D150" s="308">
        <v>2</v>
      </c>
      <c r="E150" s="309"/>
      <c r="F150" s="311"/>
      <c r="G150" s="310" t="s">
        <v>100</v>
      </c>
      <c r="H150" s="355">
        <v>117</v>
      </c>
      <c r="I150" s="298">
        <f>I151</f>
        <v>0</v>
      </c>
      <c r="J150" s="298">
        <f>J151</f>
        <v>0</v>
      </c>
      <c r="K150" s="298">
        <f>K151</f>
        <v>0</v>
      </c>
      <c r="L150" s="298">
        <f>L151</f>
        <v>0</v>
      </c>
    </row>
    <row r="151" spans="1:12" hidden="1">
      <c r="A151" s="312">
        <v>2</v>
      </c>
      <c r="B151" s="308">
        <v>7</v>
      </c>
      <c r="C151" s="312">
        <v>2</v>
      </c>
      <c r="D151" s="308">
        <v>2</v>
      </c>
      <c r="E151" s="309">
        <v>1</v>
      </c>
      <c r="F151" s="311"/>
      <c r="G151" s="310" t="s">
        <v>100</v>
      </c>
      <c r="H151" s="355">
        <v>118</v>
      </c>
      <c r="I151" s="298">
        <f>SUM(I152)</f>
        <v>0</v>
      </c>
      <c r="J151" s="298">
        <f>SUM(J152)</f>
        <v>0</v>
      </c>
      <c r="K151" s="298">
        <f>SUM(K152)</f>
        <v>0</v>
      </c>
      <c r="L151" s="298">
        <f>SUM(L152)</f>
        <v>0</v>
      </c>
    </row>
    <row r="152" spans="1:12" hidden="1">
      <c r="A152" s="312">
        <v>2</v>
      </c>
      <c r="B152" s="308">
        <v>7</v>
      </c>
      <c r="C152" s="312">
        <v>2</v>
      </c>
      <c r="D152" s="308">
        <v>2</v>
      </c>
      <c r="E152" s="309">
        <v>1</v>
      </c>
      <c r="F152" s="311">
        <v>1</v>
      </c>
      <c r="G152" s="310" t="s">
        <v>100</v>
      </c>
      <c r="H152" s="355">
        <v>119</v>
      </c>
      <c r="I152" s="314">
        <v>0</v>
      </c>
      <c r="J152" s="314">
        <v>0</v>
      </c>
      <c r="K152" s="314">
        <v>0</v>
      </c>
      <c r="L152" s="314">
        <v>0</v>
      </c>
    </row>
    <row r="153" spans="1:12" hidden="1">
      <c r="A153" s="312">
        <v>2</v>
      </c>
      <c r="B153" s="308">
        <v>7</v>
      </c>
      <c r="C153" s="312">
        <v>3</v>
      </c>
      <c r="D153" s="308"/>
      <c r="E153" s="309"/>
      <c r="F153" s="311"/>
      <c r="G153" s="310" t="s">
        <v>101</v>
      </c>
      <c r="H153" s="355">
        <v>120</v>
      </c>
      <c r="I153" s="298">
        <f t="shared" ref="I153:L154" si="15">I154</f>
        <v>0</v>
      </c>
      <c r="J153" s="338">
        <f t="shared" si="15"/>
        <v>0</v>
      </c>
      <c r="K153" s="298">
        <f t="shared" si="15"/>
        <v>0</v>
      </c>
      <c r="L153" s="297">
        <f t="shared" si="15"/>
        <v>0</v>
      </c>
    </row>
    <row r="154" spans="1:12" hidden="1">
      <c r="A154" s="320">
        <v>2</v>
      </c>
      <c r="B154" s="329">
        <v>7</v>
      </c>
      <c r="C154" s="358">
        <v>3</v>
      </c>
      <c r="D154" s="329">
        <v>1</v>
      </c>
      <c r="E154" s="330"/>
      <c r="F154" s="331"/>
      <c r="G154" s="332" t="s">
        <v>101</v>
      </c>
      <c r="H154" s="355">
        <v>121</v>
      </c>
      <c r="I154" s="326">
        <f t="shared" si="15"/>
        <v>0</v>
      </c>
      <c r="J154" s="353">
        <f t="shared" si="15"/>
        <v>0</v>
      </c>
      <c r="K154" s="326">
        <f t="shared" si="15"/>
        <v>0</v>
      </c>
      <c r="L154" s="325">
        <f t="shared" si="15"/>
        <v>0</v>
      </c>
    </row>
    <row r="155" spans="1:12" hidden="1">
      <c r="A155" s="312">
        <v>2</v>
      </c>
      <c r="B155" s="308">
        <v>7</v>
      </c>
      <c r="C155" s="312">
        <v>3</v>
      </c>
      <c r="D155" s="308">
        <v>1</v>
      </c>
      <c r="E155" s="309">
        <v>1</v>
      </c>
      <c r="F155" s="311"/>
      <c r="G155" s="310" t="s">
        <v>101</v>
      </c>
      <c r="H155" s="355">
        <v>122</v>
      </c>
      <c r="I155" s="298">
        <f>SUM(I156:I157)</f>
        <v>0</v>
      </c>
      <c r="J155" s="338">
        <f>SUM(J156:J157)</f>
        <v>0</v>
      </c>
      <c r="K155" s="298">
        <f>SUM(K156:K157)</f>
        <v>0</v>
      </c>
      <c r="L155" s="297">
        <f>SUM(L156:L157)</f>
        <v>0</v>
      </c>
    </row>
    <row r="156" spans="1:12" hidden="1">
      <c r="A156" s="328">
        <v>2</v>
      </c>
      <c r="B156" s="303">
        <v>7</v>
      </c>
      <c r="C156" s="328">
        <v>3</v>
      </c>
      <c r="D156" s="303">
        <v>1</v>
      </c>
      <c r="E156" s="301">
        <v>1</v>
      </c>
      <c r="F156" s="304">
        <v>1</v>
      </c>
      <c r="G156" s="302" t="s">
        <v>102</v>
      </c>
      <c r="H156" s="355">
        <v>123</v>
      </c>
      <c r="I156" s="357">
        <v>0</v>
      </c>
      <c r="J156" s="357">
        <v>0</v>
      </c>
      <c r="K156" s="357">
        <v>0</v>
      </c>
      <c r="L156" s="357">
        <v>0</v>
      </c>
    </row>
    <row r="157" spans="1:12" hidden="1">
      <c r="A157" s="312">
        <v>2</v>
      </c>
      <c r="B157" s="308">
        <v>7</v>
      </c>
      <c r="C157" s="312">
        <v>3</v>
      </c>
      <c r="D157" s="308">
        <v>1</v>
      </c>
      <c r="E157" s="309">
        <v>1</v>
      </c>
      <c r="F157" s="311">
        <v>2</v>
      </c>
      <c r="G157" s="310" t="s">
        <v>103</v>
      </c>
      <c r="H157" s="355">
        <v>124</v>
      </c>
      <c r="I157" s="314">
        <v>0</v>
      </c>
      <c r="J157" s="315">
        <v>0</v>
      </c>
      <c r="K157" s="315">
        <v>0</v>
      </c>
      <c r="L157" s="315">
        <v>0</v>
      </c>
    </row>
    <row r="158" spans="1:12" hidden="1">
      <c r="A158" s="342">
        <v>2</v>
      </c>
      <c r="B158" s="342">
        <v>8</v>
      </c>
      <c r="C158" s="293"/>
      <c r="D158" s="317"/>
      <c r="E158" s="300"/>
      <c r="F158" s="359"/>
      <c r="G158" s="305" t="s">
        <v>104</v>
      </c>
      <c r="H158" s="355">
        <v>125</v>
      </c>
      <c r="I158" s="319">
        <f>I159</f>
        <v>0</v>
      </c>
      <c r="J158" s="340">
        <f>J159</f>
        <v>0</v>
      </c>
      <c r="K158" s="319">
        <f>K159</f>
        <v>0</v>
      </c>
      <c r="L158" s="318">
        <f>L159</f>
        <v>0</v>
      </c>
    </row>
    <row r="159" spans="1:12" hidden="1">
      <c r="A159" s="320">
        <v>2</v>
      </c>
      <c r="B159" s="320">
        <v>8</v>
      </c>
      <c r="C159" s="320">
        <v>1</v>
      </c>
      <c r="D159" s="321"/>
      <c r="E159" s="322"/>
      <c r="F159" s="324"/>
      <c r="G159" s="302" t="s">
        <v>104</v>
      </c>
      <c r="H159" s="355">
        <v>126</v>
      </c>
      <c r="I159" s="319">
        <f>I160+I165</f>
        <v>0</v>
      </c>
      <c r="J159" s="340">
        <f>J160+J165</f>
        <v>0</v>
      </c>
      <c r="K159" s="319">
        <f>K160+K165</f>
        <v>0</v>
      </c>
      <c r="L159" s="318">
        <f>L160+L165</f>
        <v>0</v>
      </c>
    </row>
    <row r="160" spans="1:12" hidden="1">
      <c r="A160" s="312">
        <v>2</v>
      </c>
      <c r="B160" s="308">
        <v>8</v>
      </c>
      <c r="C160" s="310">
        <v>1</v>
      </c>
      <c r="D160" s="308">
        <v>1</v>
      </c>
      <c r="E160" s="309"/>
      <c r="F160" s="311"/>
      <c r="G160" s="310" t="s">
        <v>105</v>
      </c>
      <c r="H160" s="355">
        <v>127</v>
      </c>
      <c r="I160" s="298">
        <f>I161</f>
        <v>0</v>
      </c>
      <c r="J160" s="338">
        <f>J161</f>
        <v>0</v>
      </c>
      <c r="K160" s="298">
        <f>K161</f>
        <v>0</v>
      </c>
      <c r="L160" s="297">
        <f>L161</f>
        <v>0</v>
      </c>
    </row>
    <row r="161" spans="1:15" hidden="1">
      <c r="A161" s="312">
        <v>2</v>
      </c>
      <c r="B161" s="308">
        <v>8</v>
      </c>
      <c r="C161" s="302">
        <v>1</v>
      </c>
      <c r="D161" s="303">
        <v>1</v>
      </c>
      <c r="E161" s="301">
        <v>1</v>
      </c>
      <c r="F161" s="304"/>
      <c r="G161" s="310" t="s">
        <v>105</v>
      </c>
      <c r="H161" s="355">
        <v>128</v>
      </c>
      <c r="I161" s="319">
        <f>SUM(I162:I164)</f>
        <v>0</v>
      </c>
      <c r="J161" s="319">
        <f>SUM(J162:J164)</f>
        <v>0</v>
      </c>
      <c r="K161" s="319">
        <f>SUM(K162:K164)</f>
        <v>0</v>
      </c>
      <c r="L161" s="319">
        <f>SUM(L162:L164)</f>
        <v>0</v>
      </c>
    </row>
    <row r="162" spans="1:15" hidden="1">
      <c r="A162" s="308">
        <v>2</v>
      </c>
      <c r="B162" s="303">
        <v>8</v>
      </c>
      <c r="C162" s="310">
        <v>1</v>
      </c>
      <c r="D162" s="308">
        <v>1</v>
      </c>
      <c r="E162" s="309">
        <v>1</v>
      </c>
      <c r="F162" s="311">
        <v>1</v>
      </c>
      <c r="G162" s="310" t="s">
        <v>106</v>
      </c>
      <c r="H162" s="355">
        <v>129</v>
      </c>
      <c r="I162" s="314">
        <v>0</v>
      </c>
      <c r="J162" s="314">
        <v>0</v>
      </c>
      <c r="K162" s="314">
        <v>0</v>
      </c>
      <c r="L162" s="314">
        <v>0</v>
      </c>
    </row>
    <row r="163" spans="1:15" ht="25.5" hidden="1" customHeight="1">
      <c r="A163" s="320">
        <v>2</v>
      </c>
      <c r="B163" s="329">
        <v>8</v>
      </c>
      <c r="C163" s="332">
        <v>1</v>
      </c>
      <c r="D163" s="329">
        <v>1</v>
      </c>
      <c r="E163" s="330">
        <v>1</v>
      </c>
      <c r="F163" s="331">
        <v>2</v>
      </c>
      <c r="G163" s="332" t="s">
        <v>107</v>
      </c>
      <c r="H163" s="355">
        <v>130</v>
      </c>
      <c r="I163" s="360">
        <v>0</v>
      </c>
      <c r="J163" s="360">
        <v>0</v>
      </c>
      <c r="K163" s="360">
        <v>0</v>
      </c>
      <c r="L163" s="360">
        <v>0</v>
      </c>
    </row>
    <row r="164" spans="1:15" hidden="1">
      <c r="A164" s="320">
        <v>2</v>
      </c>
      <c r="B164" s="329">
        <v>8</v>
      </c>
      <c r="C164" s="332">
        <v>1</v>
      </c>
      <c r="D164" s="329">
        <v>1</v>
      </c>
      <c r="E164" s="330">
        <v>1</v>
      </c>
      <c r="F164" s="331">
        <v>3</v>
      </c>
      <c r="G164" s="332" t="s">
        <v>108</v>
      </c>
      <c r="H164" s="355">
        <v>131</v>
      </c>
      <c r="I164" s="360">
        <v>0</v>
      </c>
      <c r="J164" s="361">
        <v>0</v>
      </c>
      <c r="K164" s="360">
        <v>0</v>
      </c>
      <c r="L164" s="333">
        <v>0</v>
      </c>
    </row>
    <row r="165" spans="1:15" hidden="1">
      <c r="A165" s="312">
        <v>2</v>
      </c>
      <c r="B165" s="308">
        <v>8</v>
      </c>
      <c r="C165" s="310">
        <v>1</v>
      </c>
      <c r="D165" s="308">
        <v>2</v>
      </c>
      <c r="E165" s="309"/>
      <c r="F165" s="311"/>
      <c r="G165" s="310" t="s">
        <v>109</v>
      </c>
      <c r="H165" s="355">
        <v>132</v>
      </c>
      <c r="I165" s="298">
        <f t="shared" ref="I165:L166" si="16">I166</f>
        <v>0</v>
      </c>
      <c r="J165" s="338">
        <f t="shared" si="16"/>
        <v>0</v>
      </c>
      <c r="K165" s="298">
        <f t="shared" si="16"/>
        <v>0</v>
      </c>
      <c r="L165" s="297">
        <f t="shared" si="16"/>
        <v>0</v>
      </c>
    </row>
    <row r="166" spans="1:15" hidden="1">
      <c r="A166" s="312">
        <v>2</v>
      </c>
      <c r="B166" s="308">
        <v>8</v>
      </c>
      <c r="C166" s="310">
        <v>1</v>
      </c>
      <c r="D166" s="308">
        <v>2</v>
      </c>
      <c r="E166" s="309">
        <v>1</v>
      </c>
      <c r="F166" s="311"/>
      <c r="G166" s="310" t="s">
        <v>109</v>
      </c>
      <c r="H166" s="355">
        <v>133</v>
      </c>
      <c r="I166" s="298">
        <f t="shared" si="16"/>
        <v>0</v>
      </c>
      <c r="J166" s="338">
        <f t="shared" si="16"/>
        <v>0</v>
      </c>
      <c r="K166" s="298">
        <f t="shared" si="16"/>
        <v>0</v>
      </c>
      <c r="L166" s="297">
        <f t="shared" si="16"/>
        <v>0</v>
      </c>
    </row>
    <row r="167" spans="1:15" hidden="1">
      <c r="A167" s="320">
        <v>2</v>
      </c>
      <c r="B167" s="321">
        <v>8</v>
      </c>
      <c r="C167" s="323">
        <v>1</v>
      </c>
      <c r="D167" s="321">
        <v>2</v>
      </c>
      <c r="E167" s="322">
        <v>1</v>
      </c>
      <c r="F167" s="324">
        <v>1</v>
      </c>
      <c r="G167" s="310" t="s">
        <v>109</v>
      </c>
      <c r="H167" s="355">
        <v>134</v>
      </c>
      <c r="I167" s="362">
        <v>0</v>
      </c>
      <c r="J167" s="315">
        <v>0</v>
      </c>
      <c r="K167" s="315">
        <v>0</v>
      </c>
      <c r="L167" s="315">
        <v>0</v>
      </c>
    </row>
    <row r="168" spans="1:15" ht="38.25" hidden="1" customHeight="1">
      <c r="A168" s="342">
        <v>2</v>
      </c>
      <c r="B168" s="293">
        <v>9</v>
      </c>
      <c r="C168" s="295"/>
      <c r="D168" s="293"/>
      <c r="E168" s="294"/>
      <c r="F168" s="296"/>
      <c r="G168" s="295" t="s">
        <v>110</v>
      </c>
      <c r="H168" s="355">
        <v>135</v>
      </c>
      <c r="I168" s="298">
        <f>I169+I173</f>
        <v>0</v>
      </c>
      <c r="J168" s="338">
        <f>J169+J173</f>
        <v>0</v>
      </c>
      <c r="K168" s="298">
        <f>K169+K173</f>
        <v>0</v>
      </c>
      <c r="L168" s="297">
        <f>L169+L173</f>
        <v>0</v>
      </c>
    </row>
    <row r="169" spans="1:15" ht="38.25" hidden="1" customHeight="1">
      <c r="A169" s="312">
        <v>2</v>
      </c>
      <c r="B169" s="308">
        <v>9</v>
      </c>
      <c r="C169" s="310">
        <v>1</v>
      </c>
      <c r="D169" s="308"/>
      <c r="E169" s="309"/>
      <c r="F169" s="311"/>
      <c r="G169" s="310" t="s">
        <v>111</v>
      </c>
      <c r="H169" s="355">
        <v>136</v>
      </c>
      <c r="I169" s="298">
        <f t="shared" ref="I169:L171" si="17">I170</f>
        <v>0</v>
      </c>
      <c r="J169" s="338">
        <f t="shared" si="17"/>
        <v>0</v>
      </c>
      <c r="K169" s="298">
        <f t="shared" si="17"/>
        <v>0</v>
      </c>
      <c r="L169" s="297">
        <f t="shared" si="17"/>
        <v>0</v>
      </c>
      <c r="M169" s="323"/>
      <c r="N169" s="323"/>
      <c r="O169" s="323"/>
    </row>
    <row r="170" spans="1:15" ht="38.25" hidden="1" customHeight="1">
      <c r="A170" s="328">
        <v>2</v>
      </c>
      <c r="B170" s="303">
        <v>9</v>
      </c>
      <c r="C170" s="302">
        <v>1</v>
      </c>
      <c r="D170" s="303">
        <v>1</v>
      </c>
      <c r="E170" s="301"/>
      <c r="F170" s="304"/>
      <c r="G170" s="310" t="s">
        <v>111</v>
      </c>
      <c r="H170" s="355">
        <v>137</v>
      </c>
      <c r="I170" s="319">
        <f t="shared" si="17"/>
        <v>0</v>
      </c>
      <c r="J170" s="340">
        <f t="shared" si="17"/>
        <v>0</v>
      </c>
      <c r="K170" s="319">
        <f t="shared" si="17"/>
        <v>0</v>
      </c>
      <c r="L170" s="318">
        <f t="shared" si="17"/>
        <v>0</v>
      </c>
    </row>
    <row r="171" spans="1:15" ht="38.25" hidden="1" customHeight="1">
      <c r="A171" s="312">
        <v>2</v>
      </c>
      <c r="B171" s="308">
        <v>9</v>
      </c>
      <c r="C171" s="312">
        <v>1</v>
      </c>
      <c r="D171" s="308">
        <v>1</v>
      </c>
      <c r="E171" s="309">
        <v>1</v>
      </c>
      <c r="F171" s="311"/>
      <c r="G171" s="310" t="s">
        <v>111</v>
      </c>
      <c r="H171" s="355">
        <v>138</v>
      </c>
      <c r="I171" s="298">
        <f t="shared" si="17"/>
        <v>0</v>
      </c>
      <c r="J171" s="338">
        <f t="shared" si="17"/>
        <v>0</v>
      </c>
      <c r="K171" s="298">
        <f t="shared" si="17"/>
        <v>0</v>
      </c>
      <c r="L171" s="297">
        <f t="shared" si="17"/>
        <v>0</v>
      </c>
    </row>
    <row r="172" spans="1:15" ht="38.25" hidden="1" customHeight="1">
      <c r="A172" s="328">
        <v>2</v>
      </c>
      <c r="B172" s="303">
        <v>9</v>
      </c>
      <c r="C172" s="303">
        <v>1</v>
      </c>
      <c r="D172" s="303">
        <v>1</v>
      </c>
      <c r="E172" s="301">
        <v>1</v>
      </c>
      <c r="F172" s="304">
        <v>1</v>
      </c>
      <c r="G172" s="310" t="s">
        <v>111</v>
      </c>
      <c r="H172" s="355">
        <v>139</v>
      </c>
      <c r="I172" s="357">
        <v>0</v>
      </c>
      <c r="J172" s="357">
        <v>0</v>
      </c>
      <c r="K172" s="357">
        <v>0</v>
      </c>
      <c r="L172" s="357">
        <v>0</v>
      </c>
    </row>
    <row r="173" spans="1:15" ht="38.25" hidden="1" customHeight="1">
      <c r="A173" s="312">
        <v>2</v>
      </c>
      <c r="B173" s="308">
        <v>9</v>
      </c>
      <c r="C173" s="308">
        <v>2</v>
      </c>
      <c r="D173" s="308"/>
      <c r="E173" s="309"/>
      <c r="F173" s="311"/>
      <c r="G173" s="310" t="s">
        <v>112</v>
      </c>
      <c r="H173" s="355">
        <v>140</v>
      </c>
      <c r="I173" s="298">
        <f>SUM(I174+I179)</f>
        <v>0</v>
      </c>
      <c r="J173" s="298">
        <f>SUM(J174+J179)</f>
        <v>0</v>
      </c>
      <c r="K173" s="298">
        <f>SUM(K174+K179)</f>
        <v>0</v>
      </c>
      <c r="L173" s="298">
        <f>SUM(L174+L179)</f>
        <v>0</v>
      </c>
    </row>
    <row r="174" spans="1:15" ht="51" hidden="1" customHeight="1">
      <c r="A174" s="312">
        <v>2</v>
      </c>
      <c r="B174" s="308">
        <v>9</v>
      </c>
      <c r="C174" s="308">
        <v>2</v>
      </c>
      <c r="D174" s="303">
        <v>1</v>
      </c>
      <c r="E174" s="301"/>
      <c r="F174" s="304"/>
      <c r="G174" s="302" t="s">
        <v>113</v>
      </c>
      <c r="H174" s="355">
        <v>141</v>
      </c>
      <c r="I174" s="319">
        <f>I175</f>
        <v>0</v>
      </c>
      <c r="J174" s="340">
        <f>J175</f>
        <v>0</v>
      </c>
      <c r="K174" s="319">
        <f>K175</f>
        <v>0</v>
      </c>
      <c r="L174" s="318">
        <f>L175</f>
        <v>0</v>
      </c>
    </row>
    <row r="175" spans="1:15" ht="51" hidden="1" customHeight="1">
      <c r="A175" s="328">
        <v>2</v>
      </c>
      <c r="B175" s="303">
        <v>9</v>
      </c>
      <c r="C175" s="303">
        <v>2</v>
      </c>
      <c r="D175" s="308">
        <v>1</v>
      </c>
      <c r="E175" s="309">
        <v>1</v>
      </c>
      <c r="F175" s="311"/>
      <c r="G175" s="302" t="s">
        <v>113</v>
      </c>
      <c r="H175" s="355">
        <v>142</v>
      </c>
      <c r="I175" s="298">
        <f>SUM(I176:I178)</f>
        <v>0</v>
      </c>
      <c r="J175" s="338">
        <f>SUM(J176:J178)</f>
        <v>0</v>
      </c>
      <c r="K175" s="298">
        <f>SUM(K176:K178)</f>
        <v>0</v>
      </c>
      <c r="L175" s="297">
        <f>SUM(L176:L178)</f>
        <v>0</v>
      </c>
    </row>
    <row r="176" spans="1:15" ht="51" hidden="1" customHeight="1">
      <c r="A176" s="320">
        <v>2</v>
      </c>
      <c r="B176" s="329">
        <v>9</v>
      </c>
      <c r="C176" s="329">
        <v>2</v>
      </c>
      <c r="D176" s="329">
        <v>1</v>
      </c>
      <c r="E176" s="330">
        <v>1</v>
      </c>
      <c r="F176" s="331">
        <v>1</v>
      </c>
      <c r="G176" s="302" t="s">
        <v>114</v>
      </c>
      <c r="H176" s="355">
        <v>143</v>
      </c>
      <c r="I176" s="360">
        <v>0</v>
      </c>
      <c r="J176" s="313">
        <v>0</v>
      </c>
      <c r="K176" s="313">
        <v>0</v>
      </c>
      <c r="L176" s="313">
        <v>0</v>
      </c>
    </row>
    <row r="177" spans="1:12" ht="63.75" hidden="1" customHeight="1">
      <c r="A177" s="312">
        <v>2</v>
      </c>
      <c r="B177" s="308">
        <v>9</v>
      </c>
      <c r="C177" s="308">
        <v>2</v>
      </c>
      <c r="D177" s="308">
        <v>1</v>
      </c>
      <c r="E177" s="309">
        <v>1</v>
      </c>
      <c r="F177" s="311">
        <v>2</v>
      </c>
      <c r="G177" s="302" t="s">
        <v>115</v>
      </c>
      <c r="H177" s="355">
        <v>144</v>
      </c>
      <c r="I177" s="314">
        <v>0</v>
      </c>
      <c r="J177" s="363">
        <v>0</v>
      </c>
      <c r="K177" s="363">
        <v>0</v>
      </c>
      <c r="L177" s="363">
        <v>0</v>
      </c>
    </row>
    <row r="178" spans="1:12" ht="51" hidden="1" customHeight="1">
      <c r="A178" s="312">
        <v>2</v>
      </c>
      <c r="B178" s="308">
        <v>9</v>
      </c>
      <c r="C178" s="308">
        <v>2</v>
      </c>
      <c r="D178" s="308">
        <v>1</v>
      </c>
      <c r="E178" s="309">
        <v>1</v>
      </c>
      <c r="F178" s="311">
        <v>3</v>
      </c>
      <c r="G178" s="302" t="s">
        <v>116</v>
      </c>
      <c r="H178" s="355">
        <v>145</v>
      </c>
      <c r="I178" s="314">
        <v>0</v>
      </c>
      <c r="J178" s="314">
        <v>0</v>
      </c>
      <c r="K178" s="314">
        <v>0</v>
      </c>
      <c r="L178" s="314">
        <v>0</v>
      </c>
    </row>
    <row r="179" spans="1:12" ht="38.25" hidden="1" customHeight="1">
      <c r="A179" s="364">
        <v>2</v>
      </c>
      <c r="B179" s="364">
        <v>9</v>
      </c>
      <c r="C179" s="364">
        <v>2</v>
      </c>
      <c r="D179" s="364">
        <v>2</v>
      </c>
      <c r="E179" s="364"/>
      <c r="F179" s="364"/>
      <c r="G179" s="310" t="s">
        <v>330</v>
      </c>
      <c r="H179" s="355">
        <v>146</v>
      </c>
      <c r="I179" s="298">
        <f>I180</f>
        <v>0</v>
      </c>
      <c r="J179" s="338">
        <f>J180</f>
        <v>0</v>
      </c>
      <c r="K179" s="298">
        <f>K180</f>
        <v>0</v>
      </c>
      <c r="L179" s="297">
        <f>L180</f>
        <v>0</v>
      </c>
    </row>
    <row r="180" spans="1:12" ht="38.25" hidden="1" customHeight="1">
      <c r="A180" s="312">
        <v>2</v>
      </c>
      <c r="B180" s="308">
        <v>9</v>
      </c>
      <c r="C180" s="308">
        <v>2</v>
      </c>
      <c r="D180" s="308">
        <v>2</v>
      </c>
      <c r="E180" s="309">
        <v>1</v>
      </c>
      <c r="F180" s="311"/>
      <c r="G180" s="302" t="s">
        <v>331</v>
      </c>
      <c r="H180" s="355">
        <v>147</v>
      </c>
      <c r="I180" s="319">
        <f>SUM(I181:I183)</f>
        <v>0</v>
      </c>
      <c r="J180" s="319">
        <f>SUM(J181:J183)</f>
        <v>0</v>
      </c>
      <c r="K180" s="319">
        <f>SUM(K181:K183)</f>
        <v>0</v>
      </c>
      <c r="L180" s="319">
        <f>SUM(L181:L183)</f>
        <v>0</v>
      </c>
    </row>
    <row r="181" spans="1:12" ht="51" hidden="1" customHeight="1">
      <c r="A181" s="312">
        <v>2</v>
      </c>
      <c r="B181" s="308">
        <v>9</v>
      </c>
      <c r="C181" s="308">
        <v>2</v>
      </c>
      <c r="D181" s="308">
        <v>2</v>
      </c>
      <c r="E181" s="308">
        <v>1</v>
      </c>
      <c r="F181" s="311">
        <v>1</v>
      </c>
      <c r="G181" s="365" t="s">
        <v>332</v>
      </c>
      <c r="H181" s="355">
        <v>148</v>
      </c>
      <c r="I181" s="314">
        <v>0</v>
      </c>
      <c r="J181" s="313">
        <v>0</v>
      </c>
      <c r="K181" s="313">
        <v>0</v>
      </c>
      <c r="L181" s="313">
        <v>0</v>
      </c>
    </row>
    <row r="182" spans="1:12" ht="51" hidden="1" customHeight="1">
      <c r="A182" s="321">
        <v>2</v>
      </c>
      <c r="B182" s="323">
        <v>9</v>
      </c>
      <c r="C182" s="321">
        <v>2</v>
      </c>
      <c r="D182" s="322">
        <v>2</v>
      </c>
      <c r="E182" s="322">
        <v>1</v>
      </c>
      <c r="F182" s="324">
        <v>2</v>
      </c>
      <c r="G182" s="323" t="s">
        <v>333</v>
      </c>
      <c r="H182" s="355">
        <v>149</v>
      </c>
      <c r="I182" s="313">
        <v>0</v>
      </c>
      <c r="J182" s="315">
        <v>0</v>
      </c>
      <c r="K182" s="315">
        <v>0</v>
      </c>
      <c r="L182" s="315">
        <v>0</v>
      </c>
    </row>
    <row r="183" spans="1:12" ht="51" hidden="1" customHeight="1">
      <c r="A183" s="308">
        <v>2</v>
      </c>
      <c r="B183" s="332">
        <v>9</v>
      </c>
      <c r="C183" s="329">
        <v>2</v>
      </c>
      <c r="D183" s="330">
        <v>2</v>
      </c>
      <c r="E183" s="330">
        <v>1</v>
      </c>
      <c r="F183" s="331">
        <v>3</v>
      </c>
      <c r="G183" s="332" t="s">
        <v>334</v>
      </c>
      <c r="H183" s="355">
        <v>150</v>
      </c>
      <c r="I183" s="363">
        <v>0</v>
      </c>
      <c r="J183" s="363">
        <v>0</v>
      </c>
      <c r="K183" s="363">
        <v>0</v>
      </c>
      <c r="L183" s="363">
        <v>0</v>
      </c>
    </row>
    <row r="184" spans="1:12" ht="76.5" hidden="1" customHeight="1">
      <c r="A184" s="293">
        <v>3</v>
      </c>
      <c r="B184" s="295"/>
      <c r="C184" s="293"/>
      <c r="D184" s="294"/>
      <c r="E184" s="294"/>
      <c r="F184" s="296"/>
      <c r="G184" s="348" t="s">
        <v>117</v>
      </c>
      <c r="H184" s="355">
        <v>151</v>
      </c>
      <c r="I184" s="297">
        <f>SUM(I185+I238+I303)</f>
        <v>0</v>
      </c>
      <c r="J184" s="338">
        <f>SUM(J185+J238+J303)</f>
        <v>0</v>
      </c>
      <c r="K184" s="298">
        <f>SUM(K185+K238+K303)</f>
        <v>0</v>
      </c>
      <c r="L184" s="297">
        <f>SUM(L185+L238+L303)</f>
        <v>0</v>
      </c>
    </row>
    <row r="185" spans="1:12" ht="25.5" hidden="1" customHeight="1">
      <c r="A185" s="342">
        <v>3</v>
      </c>
      <c r="B185" s="293">
        <v>1</v>
      </c>
      <c r="C185" s="317"/>
      <c r="D185" s="300"/>
      <c r="E185" s="300"/>
      <c r="F185" s="359"/>
      <c r="G185" s="337" t="s">
        <v>118</v>
      </c>
      <c r="H185" s="355">
        <v>152</v>
      </c>
      <c r="I185" s="297">
        <f>SUM(I186+I209+I216+I228+I232)</f>
        <v>0</v>
      </c>
      <c r="J185" s="318">
        <f>SUM(J186+J209+J216+J228+J232)</f>
        <v>0</v>
      </c>
      <c r="K185" s="318">
        <f>SUM(K186+K209+K216+K228+K232)</f>
        <v>0</v>
      </c>
      <c r="L185" s="318">
        <f>SUM(L186+L209+L216+L228+L232)</f>
        <v>0</v>
      </c>
    </row>
    <row r="186" spans="1:12" ht="25.5" hidden="1" customHeight="1">
      <c r="A186" s="303">
        <v>3</v>
      </c>
      <c r="B186" s="302">
        <v>1</v>
      </c>
      <c r="C186" s="303">
        <v>1</v>
      </c>
      <c r="D186" s="301"/>
      <c r="E186" s="301"/>
      <c r="F186" s="366"/>
      <c r="G186" s="312" t="s">
        <v>119</v>
      </c>
      <c r="H186" s="355">
        <v>153</v>
      </c>
      <c r="I186" s="318">
        <f>SUM(I187+I190+I195+I201+I206)</f>
        <v>0</v>
      </c>
      <c r="J186" s="338">
        <f>SUM(J187+J190+J195+J201+J206)</f>
        <v>0</v>
      </c>
      <c r="K186" s="298">
        <f>SUM(K187+K190+K195+K201+K206)</f>
        <v>0</v>
      </c>
      <c r="L186" s="297">
        <f>SUM(L187+L190+L195+L201+L206)</f>
        <v>0</v>
      </c>
    </row>
    <row r="187" spans="1:12" hidden="1">
      <c r="A187" s="308">
        <v>3</v>
      </c>
      <c r="B187" s="310">
        <v>1</v>
      </c>
      <c r="C187" s="308">
        <v>1</v>
      </c>
      <c r="D187" s="309">
        <v>1</v>
      </c>
      <c r="E187" s="309"/>
      <c r="F187" s="367"/>
      <c r="G187" s="312" t="s">
        <v>120</v>
      </c>
      <c r="H187" s="355">
        <v>154</v>
      </c>
      <c r="I187" s="297">
        <f t="shared" ref="I187:L188" si="18">I188</f>
        <v>0</v>
      </c>
      <c r="J187" s="340">
        <f t="shared" si="18"/>
        <v>0</v>
      </c>
      <c r="K187" s="319">
        <f t="shared" si="18"/>
        <v>0</v>
      </c>
      <c r="L187" s="318">
        <f t="shared" si="18"/>
        <v>0</v>
      </c>
    </row>
    <row r="188" spans="1:12" hidden="1">
      <c r="A188" s="308">
        <v>3</v>
      </c>
      <c r="B188" s="310">
        <v>1</v>
      </c>
      <c r="C188" s="308">
        <v>1</v>
      </c>
      <c r="D188" s="309">
        <v>1</v>
      </c>
      <c r="E188" s="309">
        <v>1</v>
      </c>
      <c r="F188" s="343"/>
      <c r="G188" s="312" t="s">
        <v>120</v>
      </c>
      <c r="H188" s="355">
        <v>155</v>
      </c>
      <c r="I188" s="318">
        <f t="shared" si="18"/>
        <v>0</v>
      </c>
      <c r="J188" s="297">
        <f t="shared" si="18"/>
        <v>0</v>
      </c>
      <c r="K188" s="297">
        <f t="shared" si="18"/>
        <v>0</v>
      </c>
      <c r="L188" s="297">
        <f t="shared" si="18"/>
        <v>0</v>
      </c>
    </row>
    <row r="189" spans="1:12" hidden="1">
      <c r="A189" s="308">
        <v>3</v>
      </c>
      <c r="B189" s="310">
        <v>1</v>
      </c>
      <c r="C189" s="308">
        <v>1</v>
      </c>
      <c r="D189" s="309">
        <v>1</v>
      </c>
      <c r="E189" s="309">
        <v>1</v>
      </c>
      <c r="F189" s="343">
        <v>1</v>
      </c>
      <c r="G189" s="312" t="s">
        <v>120</v>
      </c>
      <c r="H189" s="355">
        <v>156</v>
      </c>
      <c r="I189" s="315">
        <v>0</v>
      </c>
      <c r="J189" s="315">
        <v>0</v>
      </c>
      <c r="K189" s="315">
        <v>0</v>
      </c>
      <c r="L189" s="315">
        <v>0</v>
      </c>
    </row>
    <row r="190" spans="1:12" hidden="1">
      <c r="A190" s="303">
        <v>3</v>
      </c>
      <c r="B190" s="301">
        <v>1</v>
      </c>
      <c r="C190" s="301">
        <v>1</v>
      </c>
      <c r="D190" s="301">
        <v>2</v>
      </c>
      <c r="E190" s="301"/>
      <c r="F190" s="304"/>
      <c r="G190" s="302" t="s">
        <v>121</v>
      </c>
      <c r="H190" s="355">
        <v>157</v>
      </c>
      <c r="I190" s="318">
        <f>I191</f>
        <v>0</v>
      </c>
      <c r="J190" s="340">
        <f>J191</f>
        <v>0</v>
      </c>
      <c r="K190" s="319">
        <f>K191</f>
        <v>0</v>
      </c>
      <c r="L190" s="318">
        <f>L191</f>
        <v>0</v>
      </c>
    </row>
    <row r="191" spans="1:12" hidden="1">
      <c r="A191" s="308">
        <v>3</v>
      </c>
      <c r="B191" s="309">
        <v>1</v>
      </c>
      <c r="C191" s="309">
        <v>1</v>
      </c>
      <c r="D191" s="309">
        <v>2</v>
      </c>
      <c r="E191" s="309">
        <v>1</v>
      </c>
      <c r="F191" s="311"/>
      <c r="G191" s="302" t="s">
        <v>121</v>
      </c>
      <c r="H191" s="355">
        <v>158</v>
      </c>
      <c r="I191" s="297">
        <f>SUM(I192:I194)</f>
        <v>0</v>
      </c>
      <c r="J191" s="338">
        <f>SUM(J192:J194)</f>
        <v>0</v>
      </c>
      <c r="K191" s="298">
        <f>SUM(K192:K194)</f>
        <v>0</v>
      </c>
      <c r="L191" s="297">
        <f>SUM(L192:L194)</f>
        <v>0</v>
      </c>
    </row>
    <row r="192" spans="1:12" hidden="1">
      <c r="A192" s="303">
        <v>3</v>
      </c>
      <c r="B192" s="301">
        <v>1</v>
      </c>
      <c r="C192" s="301">
        <v>1</v>
      </c>
      <c r="D192" s="301">
        <v>2</v>
      </c>
      <c r="E192" s="301">
        <v>1</v>
      </c>
      <c r="F192" s="304">
        <v>1</v>
      </c>
      <c r="G192" s="302" t="s">
        <v>122</v>
      </c>
      <c r="H192" s="355">
        <v>159</v>
      </c>
      <c r="I192" s="313">
        <v>0</v>
      </c>
      <c r="J192" s="313">
        <v>0</v>
      </c>
      <c r="K192" s="313">
        <v>0</v>
      </c>
      <c r="L192" s="363">
        <v>0</v>
      </c>
    </row>
    <row r="193" spans="1:12" hidden="1">
      <c r="A193" s="308">
        <v>3</v>
      </c>
      <c r="B193" s="309">
        <v>1</v>
      </c>
      <c r="C193" s="309">
        <v>1</v>
      </c>
      <c r="D193" s="309">
        <v>2</v>
      </c>
      <c r="E193" s="309">
        <v>1</v>
      </c>
      <c r="F193" s="311">
        <v>2</v>
      </c>
      <c r="G193" s="310" t="s">
        <v>123</v>
      </c>
      <c r="H193" s="355">
        <v>160</v>
      </c>
      <c r="I193" s="315">
        <v>0</v>
      </c>
      <c r="J193" s="315">
        <v>0</v>
      </c>
      <c r="K193" s="315">
        <v>0</v>
      </c>
      <c r="L193" s="315">
        <v>0</v>
      </c>
    </row>
    <row r="194" spans="1:12" ht="25.5" hidden="1" customHeight="1">
      <c r="A194" s="303">
        <v>3</v>
      </c>
      <c r="B194" s="301">
        <v>1</v>
      </c>
      <c r="C194" s="301">
        <v>1</v>
      </c>
      <c r="D194" s="301">
        <v>2</v>
      </c>
      <c r="E194" s="301">
        <v>1</v>
      </c>
      <c r="F194" s="304">
        <v>3</v>
      </c>
      <c r="G194" s="302" t="s">
        <v>124</v>
      </c>
      <c r="H194" s="355">
        <v>161</v>
      </c>
      <c r="I194" s="313">
        <v>0</v>
      </c>
      <c r="J194" s="313">
        <v>0</v>
      </c>
      <c r="K194" s="313">
        <v>0</v>
      </c>
      <c r="L194" s="363">
        <v>0</v>
      </c>
    </row>
    <row r="195" spans="1:12" hidden="1">
      <c r="A195" s="308">
        <v>3</v>
      </c>
      <c r="B195" s="309">
        <v>1</v>
      </c>
      <c r="C195" s="309">
        <v>1</v>
      </c>
      <c r="D195" s="309">
        <v>3</v>
      </c>
      <c r="E195" s="309"/>
      <c r="F195" s="311"/>
      <c r="G195" s="310" t="s">
        <v>125</v>
      </c>
      <c r="H195" s="355">
        <v>162</v>
      </c>
      <c r="I195" s="297">
        <f>I196</f>
        <v>0</v>
      </c>
      <c r="J195" s="338">
        <f>J196</f>
        <v>0</v>
      </c>
      <c r="K195" s="298">
        <f>K196</f>
        <v>0</v>
      </c>
      <c r="L195" s="297">
        <f>L196</f>
        <v>0</v>
      </c>
    </row>
    <row r="196" spans="1:12" hidden="1">
      <c r="A196" s="308">
        <v>3</v>
      </c>
      <c r="B196" s="309">
        <v>1</v>
      </c>
      <c r="C196" s="309">
        <v>1</v>
      </c>
      <c r="D196" s="309">
        <v>3</v>
      </c>
      <c r="E196" s="309">
        <v>1</v>
      </c>
      <c r="F196" s="311"/>
      <c r="G196" s="310" t="s">
        <v>125</v>
      </c>
      <c r="H196" s="355">
        <v>163</v>
      </c>
      <c r="I196" s="297">
        <f>SUM(I197:I200)</f>
        <v>0</v>
      </c>
      <c r="J196" s="297">
        <f>SUM(J197:J200)</f>
        <v>0</v>
      </c>
      <c r="K196" s="297">
        <f>SUM(K197:K200)</f>
        <v>0</v>
      </c>
      <c r="L196" s="297">
        <f>SUM(L197:L200)</f>
        <v>0</v>
      </c>
    </row>
    <row r="197" spans="1:12" hidden="1">
      <c r="A197" s="308">
        <v>3</v>
      </c>
      <c r="B197" s="309">
        <v>1</v>
      </c>
      <c r="C197" s="309">
        <v>1</v>
      </c>
      <c r="D197" s="309">
        <v>3</v>
      </c>
      <c r="E197" s="309">
        <v>1</v>
      </c>
      <c r="F197" s="311">
        <v>1</v>
      </c>
      <c r="G197" s="310" t="s">
        <v>126</v>
      </c>
      <c r="H197" s="355">
        <v>164</v>
      </c>
      <c r="I197" s="315">
        <v>0</v>
      </c>
      <c r="J197" s="315">
        <v>0</v>
      </c>
      <c r="K197" s="315">
        <v>0</v>
      </c>
      <c r="L197" s="363">
        <v>0</v>
      </c>
    </row>
    <row r="198" spans="1:12" hidden="1">
      <c r="A198" s="308">
        <v>3</v>
      </c>
      <c r="B198" s="309">
        <v>1</v>
      </c>
      <c r="C198" s="309">
        <v>1</v>
      </c>
      <c r="D198" s="309">
        <v>3</v>
      </c>
      <c r="E198" s="309">
        <v>1</v>
      </c>
      <c r="F198" s="311">
        <v>2</v>
      </c>
      <c r="G198" s="310" t="s">
        <v>127</v>
      </c>
      <c r="H198" s="355">
        <v>165</v>
      </c>
      <c r="I198" s="313">
        <v>0</v>
      </c>
      <c r="J198" s="315">
        <v>0</v>
      </c>
      <c r="K198" s="315">
        <v>0</v>
      </c>
      <c r="L198" s="315">
        <v>0</v>
      </c>
    </row>
    <row r="199" spans="1:12" hidden="1">
      <c r="A199" s="308">
        <v>3</v>
      </c>
      <c r="B199" s="309">
        <v>1</v>
      </c>
      <c r="C199" s="309">
        <v>1</v>
      </c>
      <c r="D199" s="309">
        <v>3</v>
      </c>
      <c r="E199" s="309">
        <v>1</v>
      </c>
      <c r="F199" s="311">
        <v>3</v>
      </c>
      <c r="G199" s="312" t="s">
        <v>128</v>
      </c>
      <c r="H199" s="355">
        <v>166</v>
      </c>
      <c r="I199" s="313">
        <v>0</v>
      </c>
      <c r="J199" s="333">
        <v>0</v>
      </c>
      <c r="K199" s="333">
        <v>0</v>
      </c>
      <c r="L199" s="333">
        <v>0</v>
      </c>
    </row>
    <row r="200" spans="1:12" ht="26.25" hidden="1" customHeight="1">
      <c r="A200" s="321">
        <v>3</v>
      </c>
      <c r="B200" s="322">
        <v>1</v>
      </c>
      <c r="C200" s="322">
        <v>1</v>
      </c>
      <c r="D200" s="322">
        <v>3</v>
      </c>
      <c r="E200" s="322">
        <v>1</v>
      </c>
      <c r="F200" s="324">
        <v>4</v>
      </c>
      <c r="G200" s="266" t="s">
        <v>129</v>
      </c>
      <c r="H200" s="355">
        <v>167</v>
      </c>
      <c r="I200" s="368">
        <v>0</v>
      </c>
      <c r="J200" s="369">
        <v>0</v>
      </c>
      <c r="K200" s="315">
        <v>0</v>
      </c>
      <c r="L200" s="315">
        <v>0</v>
      </c>
    </row>
    <row r="201" spans="1:12" hidden="1">
      <c r="A201" s="321">
        <v>3</v>
      </c>
      <c r="B201" s="322">
        <v>1</v>
      </c>
      <c r="C201" s="322">
        <v>1</v>
      </c>
      <c r="D201" s="322">
        <v>4</v>
      </c>
      <c r="E201" s="322"/>
      <c r="F201" s="324"/>
      <c r="G201" s="323" t="s">
        <v>130</v>
      </c>
      <c r="H201" s="355">
        <v>168</v>
      </c>
      <c r="I201" s="297">
        <f>I202</f>
        <v>0</v>
      </c>
      <c r="J201" s="341">
        <f>J202</f>
        <v>0</v>
      </c>
      <c r="K201" s="306">
        <f>K202</f>
        <v>0</v>
      </c>
      <c r="L201" s="307">
        <f>L202</f>
        <v>0</v>
      </c>
    </row>
    <row r="202" spans="1:12" hidden="1">
      <c r="A202" s="308">
        <v>3</v>
      </c>
      <c r="B202" s="309">
        <v>1</v>
      </c>
      <c r="C202" s="309">
        <v>1</v>
      </c>
      <c r="D202" s="309">
        <v>4</v>
      </c>
      <c r="E202" s="309">
        <v>1</v>
      </c>
      <c r="F202" s="311"/>
      <c r="G202" s="323" t="s">
        <v>130</v>
      </c>
      <c r="H202" s="355">
        <v>169</v>
      </c>
      <c r="I202" s="318">
        <f>SUM(I203:I205)</f>
        <v>0</v>
      </c>
      <c r="J202" s="338">
        <f>SUM(J203:J205)</f>
        <v>0</v>
      </c>
      <c r="K202" s="298">
        <f>SUM(K203:K205)</f>
        <v>0</v>
      </c>
      <c r="L202" s="297">
        <f>SUM(L203:L205)</f>
        <v>0</v>
      </c>
    </row>
    <row r="203" spans="1:12" hidden="1">
      <c r="A203" s="308">
        <v>3</v>
      </c>
      <c r="B203" s="309">
        <v>1</v>
      </c>
      <c r="C203" s="309">
        <v>1</v>
      </c>
      <c r="D203" s="309">
        <v>4</v>
      </c>
      <c r="E203" s="309">
        <v>1</v>
      </c>
      <c r="F203" s="311">
        <v>1</v>
      </c>
      <c r="G203" s="310" t="s">
        <v>131</v>
      </c>
      <c r="H203" s="355">
        <v>170</v>
      </c>
      <c r="I203" s="315">
        <v>0</v>
      </c>
      <c r="J203" s="315">
        <v>0</v>
      </c>
      <c r="K203" s="315">
        <v>0</v>
      </c>
      <c r="L203" s="363">
        <v>0</v>
      </c>
    </row>
    <row r="204" spans="1:12" ht="25.5" hidden="1" customHeight="1">
      <c r="A204" s="303">
        <v>3</v>
      </c>
      <c r="B204" s="301">
        <v>1</v>
      </c>
      <c r="C204" s="301">
        <v>1</v>
      </c>
      <c r="D204" s="301">
        <v>4</v>
      </c>
      <c r="E204" s="301">
        <v>1</v>
      </c>
      <c r="F204" s="304">
        <v>2</v>
      </c>
      <c r="G204" s="302" t="s">
        <v>425</v>
      </c>
      <c r="H204" s="355">
        <v>171</v>
      </c>
      <c r="I204" s="313">
        <v>0</v>
      </c>
      <c r="J204" s="313">
        <v>0</v>
      </c>
      <c r="K204" s="314">
        <v>0</v>
      </c>
      <c r="L204" s="315">
        <v>0</v>
      </c>
    </row>
    <row r="205" spans="1:12" hidden="1">
      <c r="A205" s="308">
        <v>3</v>
      </c>
      <c r="B205" s="309">
        <v>1</v>
      </c>
      <c r="C205" s="309">
        <v>1</v>
      </c>
      <c r="D205" s="309">
        <v>4</v>
      </c>
      <c r="E205" s="309">
        <v>1</v>
      </c>
      <c r="F205" s="311">
        <v>3</v>
      </c>
      <c r="G205" s="310" t="s">
        <v>132</v>
      </c>
      <c r="H205" s="355">
        <v>172</v>
      </c>
      <c r="I205" s="313">
        <v>0</v>
      </c>
      <c r="J205" s="313">
        <v>0</v>
      </c>
      <c r="K205" s="313">
        <v>0</v>
      </c>
      <c r="L205" s="315">
        <v>0</v>
      </c>
    </row>
    <row r="206" spans="1:12" ht="25.5" hidden="1" customHeight="1">
      <c r="A206" s="308">
        <v>3</v>
      </c>
      <c r="B206" s="309">
        <v>1</v>
      </c>
      <c r="C206" s="309">
        <v>1</v>
      </c>
      <c r="D206" s="309">
        <v>5</v>
      </c>
      <c r="E206" s="309"/>
      <c r="F206" s="311"/>
      <c r="G206" s="310" t="s">
        <v>133</v>
      </c>
      <c r="H206" s="355">
        <v>173</v>
      </c>
      <c r="I206" s="297">
        <f t="shared" ref="I206:L207" si="19">I207</f>
        <v>0</v>
      </c>
      <c r="J206" s="338">
        <f t="shared" si="19"/>
        <v>0</v>
      </c>
      <c r="K206" s="298">
        <f t="shared" si="19"/>
        <v>0</v>
      </c>
      <c r="L206" s="297">
        <f t="shared" si="19"/>
        <v>0</v>
      </c>
    </row>
    <row r="207" spans="1:12" ht="25.5" hidden="1" customHeight="1">
      <c r="A207" s="321">
        <v>3</v>
      </c>
      <c r="B207" s="322">
        <v>1</v>
      </c>
      <c r="C207" s="322">
        <v>1</v>
      </c>
      <c r="D207" s="322">
        <v>5</v>
      </c>
      <c r="E207" s="322">
        <v>1</v>
      </c>
      <c r="F207" s="324"/>
      <c r="G207" s="310" t="s">
        <v>133</v>
      </c>
      <c r="H207" s="355">
        <v>174</v>
      </c>
      <c r="I207" s="298">
        <f t="shared" si="19"/>
        <v>0</v>
      </c>
      <c r="J207" s="298">
        <f t="shared" si="19"/>
        <v>0</v>
      </c>
      <c r="K207" s="298">
        <f t="shared" si="19"/>
        <v>0</v>
      </c>
      <c r="L207" s="298">
        <f t="shared" si="19"/>
        <v>0</v>
      </c>
    </row>
    <row r="208" spans="1:12" ht="25.5" hidden="1" customHeight="1">
      <c r="A208" s="308">
        <v>3</v>
      </c>
      <c r="B208" s="309">
        <v>1</v>
      </c>
      <c r="C208" s="309">
        <v>1</v>
      </c>
      <c r="D208" s="309">
        <v>5</v>
      </c>
      <c r="E208" s="309">
        <v>1</v>
      </c>
      <c r="F208" s="311">
        <v>1</v>
      </c>
      <c r="G208" s="310" t="s">
        <v>133</v>
      </c>
      <c r="H208" s="355">
        <v>175</v>
      </c>
      <c r="I208" s="313">
        <v>0</v>
      </c>
      <c r="J208" s="315">
        <v>0</v>
      </c>
      <c r="K208" s="315">
        <v>0</v>
      </c>
      <c r="L208" s="315">
        <v>0</v>
      </c>
    </row>
    <row r="209" spans="1:15" ht="25.5" hidden="1" customHeight="1">
      <c r="A209" s="321">
        <v>3</v>
      </c>
      <c r="B209" s="322">
        <v>1</v>
      </c>
      <c r="C209" s="322">
        <v>2</v>
      </c>
      <c r="D209" s="322"/>
      <c r="E209" s="322"/>
      <c r="F209" s="324"/>
      <c r="G209" s="323" t="s">
        <v>134</v>
      </c>
      <c r="H209" s="355">
        <v>176</v>
      </c>
      <c r="I209" s="297">
        <f t="shared" ref="I209:L210" si="20">I210</f>
        <v>0</v>
      </c>
      <c r="J209" s="341">
        <f t="shared" si="20"/>
        <v>0</v>
      </c>
      <c r="K209" s="306">
        <f t="shared" si="20"/>
        <v>0</v>
      </c>
      <c r="L209" s="307">
        <f t="shared" si="20"/>
        <v>0</v>
      </c>
    </row>
    <row r="210" spans="1:15" ht="25.5" hidden="1" customHeight="1">
      <c r="A210" s="308">
        <v>3</v>
      </c>
      <c r="B210" s="309">
        <v>1</v>
      </c>
      <c r="C210" s="309">
        <v>2</v>
      </c>
      <c r="D210" s="309">
        <v>1</v>
      </c>
      <c r="E210" s="309"/>
      <c r="F210" s="311"/>
      <c r="G210" s="323" t="s">
        <v>134</v>
      </c>
      <c r="H210" s="355">
        <v>177</v>
      </c>
      <c r="I210" s="318">
        <f t="shared" si="20"/>
        <v>0</v>
      </c>
      <c r="J210" s="338">
        <f t="shared" si="20"/>
        <v>0</v>
      </c>
      <c r="K210" s="298">
        <f t="shared" si="20"/>
        <v>0</v>
      </c>
      <c r="L210" s="297">
        <f t="shared" si="20"/>
        <v>0</v>
      </c>
    </row>
    <row r="211" spans="1:15" ht="25.5" hidden="1" customHeight="1">
      <c r="A211" s="303">
        <v>3</v>
      </c>
      <c r="B211" s="301">
        <v>1</v>
      </c>
      <c r="C211" s="301">
        <v>2</v>
      </c>
      <c r="D211" s="301">
        <v>1</v>
      </c>
      <c r="E211" s="301">
        <v>1</v>
      </c>
      <c r="F211" s="304"/>
      <c r="G211" s="323" t="s">
        <v>134</v>
      </c>
      <c r="H211" s="355">
        <v>178</v>
      </c>
      <c r="I211" s="297">
        <f>SUM(I212:I215)</f>
        <v>0</v>
      </c>
      <c r="J211" s="340">
        <f>SUM(J212:J215)</f>
        <v>0</v>
      </c>
      <c r="K211" s="319">
        <f>SUM(K212:K215)</f>
        <v>0</v>
      </c>
      <c r="L211" s="318">
        <f>SUM(L212:L215)</f>
        <v>0</v>
      </c>
    </row>
    <row r="212" spans="1:15" ht="38.25" hidden="1" customHeight="1">
      <c r="A212" s="308">
        <v>3</v>
      </c>
      <c r="B212" s="309">
        <v>1</v>
      </c>
      <c r="C212" s="309">
        <v>2</v>
      </c>
      <c r="D212" s="309">
        <v>1</v>
      </c>
      <c r="E212" s="309">
        <v>1</v>
      </c>
      <c r="F212" s="311">
        <v>2</v>
      </c>
      <c r="G212" s="310" t="s">
        <v>426</v>
      </c>
      <c r="H212" s="355">
        <v>179</v>
      </c>
      <c r="I212" s="315">
        <v>0</v>
      </c>
      <c r="J212" s="315">
        <v>0</v>
      </c>
      <c r="K212" s="315">
        <v>0</v>
      </c>
      <c r="L212" s="315">
        <v>0</v>
      </c>
    </row>
    <row r="213" spans="1:15" hidden="1">
      <c r="A213" s="308">
        <v>3</v>
      </c>
      <c r="B213" s="309">
        <v>1</v>
      </c>
      <c r="C213" s="309">
        <v>2</v>
      </c>
      <c r="D213" s="308">
        <v>1</v>
      </c>
      <c r="E213" s="309">
        <v>1</v>
      </c>
      <c r="F213" s="311">
        <v>3</v>
      </c>
      <c r="G213" s="310" t="s">
        <v>135</v>
      </c>
      <c r="H213" s="355">
        <v>180</v>
      </c>
      <c r="I213" s="315">
        <v>0</v>
      </c>
      <c r="J213" s="315">
        <v>0</v>
      </c>
      <c r="K213" s="315">
        <v>0</v>
      </c>
      <c r="L213" s="315">
        <v>0</v>
      </c>
    </row>
    <row r="214" spans="1:15" ht="25.5" hidden="1" customHeight="1">
      <c r="A214" s="308">
        <v>3</v>
      </c>
      <c r="B214" s="309">
        <v>1</v>
      </c>
      <c r="C214" s="309">
        <v>2</v>
      </c>
      <c r="D214" s="308">
        <v>1</v>
      </c>
      <c r="E214" s="309">
        <v>1</v>
      </c>
      <c r="F214" s="311">
        <v>4</v>
      </c>
      <c r="G214" s="310" t="s">
        <v>136</v>
      </c>
      <c r="H214" s="355">
        <v>181</v>
      </c>
      <c r="I214" s="315">
        <v>0</v>
      </c>
      <c r="J214" s="315">
        <v>0</v>
      </c>
      <c r="K214" s="315">
        <v>0</v>
      </c>
      <c r="L214" s="315">
        <v>0</v>
      </c>
    </row>
    <row r="215" spans="1:15" hidden="1">
      <c r="A215" s="321">
        <v>3</v>
      </c>
      <c r="B215" s="330">
        <v>1</v>
      </c>
      <c r="C215" s="330">
        <v>2</v>
      </c>
      <c r="D215" s="329">
        <v>1</v>
      </c>
      <c r="E215" s="330">
        <v>1</v>
      </c>
      <c r="F215" s="331">
        <v>5</v>
      </c>
      <c r="G215" s="332" t="s">
        <v>137</v>
      </c>
      <c r="H215" s="355">
        <v>182</v>
      </c>
      <c r="I215" s="315">
        <v>0</v>
      </c>
      <c r="J215" s="315">
        <v>0</v>
      </c>
      <c r="K215" s="315">
        <v>0</v>
      </c>
      <c r="L215" s="363">
        <v>0</v>
      </c>
    </row>
    <row r="216" spans="1:15" hidden="1">
      <c r="A216" s="308">
        <v>3</v>
      </c>
      <c r="B216" s="309">
        <v>1</v>
      </c>
      <c r="C216" s="309">
        <v>3</v>
      </c>
      <c r="D216" s="308"/>
      <c r="E216" s="309"/>
      <c r="F216" s="311"/>
      <c r="G216" s="310" t="s">
        <v>138</v>
      </c>
      <c r="H216" s="355">
        <v>183</v>
      </c>
      <c r="I216" s="297">
        <f>SUM(I217+I220)</f>
        <v>0</v>
      </c>
      <c r="J216" s="338">
        <f>SUM(J217+J220)</f>
        <v>0</v>
      </c>
      <c r="K216" s="298">
        <f>SUM(K217+K220)</f>
        <v>0</v>
      </c>
      <c r="L216" s="297">
        <f>SUM(L217+L220)</f>
        <v>0</v>
      </c>
    </row>
    <row r="217" spans="1:15" ht="25.5" hidden="1" customHeight="1">
      <c r="A217" s="303">
        <v>3</v>
      </c>
      <c r="B217" s="301">
        <v>1</v>
      </c>
      <c r="C217" s="301">
        <v>3</v>
      </c>
      <c r="D217" s="303">
        <v>1</v>
      </c>
      <c r="E217" s="308"/>
      <c r="F217" s="304"/>
      <c r="G217" s="302" t="s">
        <v>139</v>
      </c>
      <c r="H217" s="355">
        <v>184</v>
      </c>
      <c r="I217" s="318">
        <f t="shared" ref="I217:L218" si="21">I218</f>
        <v>0</v>
      </c>
      <c r="J217" s="340">
        <f t="shared" si="21"/>
        <v>0</v>
      </c>
      <c r="K217" s="319">
        <f t="shared" si="21"/>
        <v>0</v>
      </c>
      <c r="L217" s="318">
        <f t="shared" si="21"/>
        <v>0</v>
      </c>
    </row>
    <row r="218" spans="1:15" ht="25.5" hidden="1" customHeight="1">
      <c r="A218" s="308">
        <v>3</v>
      </c>
      <c r="B218" s="309">
        <v>1</v>
      </c>
      <c r="C218" s="309">
        <v>3</v>
      </c>
      <c r="D218" s="308">
        <v>1</v>
      </c>
      <c r="E218" s="308">
        <v>1</v>
      </c>
      <c r="F218" s="311"/>
      <c r="G218" s="302" t="s">
        <v>139</v>
      </c>
      <c r="H218" s="355">
        <v>185</v>
      </c>
      <c r="I218" s="297">
        <f t="shared" si="21"/>
        <v>0</v>
      </c>
      <c r="J218" s="338">
        <f t="shared" si="21"/>
        <v>0</v>
      </c>
      <c r="K218" s="298">
        <f t="shared" si="21"/>
        <v>0</v>
      </c>
      <c r="L218" s="297">
        <f t="shared" si="21"/>
        <v>0</v>
      </c>
    </row>
    <row r="219" spans="1:15" ht="25.5" hidden="1" customHeight="1">
      <c r="A219" s="308">
        <v>3</v>
      </c>
      <c r="B219" s="310">
        <v>1</v>
      </c>
      <c r="C219" s="308">
        <v>3</v>
      </c>
      <c r="D219" s="309">
        <v>1</v>
      </c>
      <c r="E219" s="309">
        <v>1</v>
      </c>
      <c r="F219" s="311">
        <v>1</v>
      </c>
      <c r="G219" s="302" t="s">
        <v>139</v>
      </c>
      <c r="H219" s="355">
        <v>186</v>
      </c>
      <c r="I219" s="363">
        <v>0</v>
      </c>
      <c r="J219" s="363">
        <v>0</v>
      </c>
      <c r="K219" s="363">
        <v>0</v>
      </c>
      <c r="L219" s="363">
        <v>0</v>
      </c>
    </row>
    <row r="220" spans="1:15" hidden="1">
      <c r="A220" s="308">
        <v>3</v>
      </c>
      <c r="B220" s="310">
        <v>1</v>
      </c>
      <c r="C220" s="308">
        <v>3</v>
      </c>
      <c r="D220" s="309">
        <v>2</v>
      </c>
      <c r="E220" s="309"/>
      <c r="F220" s="311"/>
      <c r="G220" s="310" t="s">
        <v>140</v>
      </c>
      <c r="H220" s="355">
        <v>187</v>
      </c>
      <c r="I220" s="297">
        <f>I221</f>
        <v>0</v>
      </c>
      <c r="J220" s="338">
        <f>J221</f>
        <v>0</v>
      </c>
      <c r="K220" s="298">
        <f>K221</f>
        <v>0</v>
      </c>
      <c r="L220" s="297">
        <f>L221</f>
        <v>0</v>
      </c>
    </row>
    <row r="221" spans="1:15" hidden="1">
      <c r="A221" s="303">
        <v>3</v>
      </c>
      <c r="B221" s="302">
        <v>1</v>
      </c>
      <c r="C221" s="303">
        <v>3</v>
      </c>
      <c r="D221" s="301">
        <v>2</v>
      </c>
      <c r="E221" s="301">
        <v>1</v>
      </c>
      <c r="F221" s="304"/>
      <c r="G221" s="310" t="s">
        <v>140</v>
      </c>
      <c r="H221" s="355">
        <v>188</v>
      </c>
      <c r="I221" s="297">
        <f>SUM(I222:I227)</f>
        <v>0</v>
      </c>
      <c r="J221" s="297">
        <f>SUM(J222:J227)</f>
        <v>0</v>
      </c>
      <c r="K221" s="297">
        <f>SUM(K222:K227)</f>
        <v>0</v>
      </c>
      <c r="L221" s="297">
        <f>SUM(L222:L227)</f>
        <v>0</v>
      </c>
      <c r="M221" s="370"/>
      <c r="N221" s="370"/>
      <c r="O221" s="370"/>
    </row>
    <row r="222" spans="1:15" hidden="1">
      <c r="A222" s="308">
        <v>3</v>
      </c>
      <c r="B222" s="310">
        <v>1</v>
      </c>
      <c r="C222" s="308">
        <v>3</v>
      </c>
      <c r="D222" s="309">
        <v>2</v>
      </c>
      <c r="E222" s="309">
        <v>1</v>
      </c>
      <c r="F222" s="311">
        <v>1</v>
      </c>
      <c r="G222" s="310" t="s">
        <v>141</v>
      </c>
      <c r="H222" s="355">
        <v>189</v>
      </c>
      <c r="I222" s="315">
        <v>0</v>
      </c>
      <c r="J222" s="315">
        <v>0</v>
      </c>
      <c r="K222" s="315">
        <v>0</v>
      </c>
      <c r="L222" s="363">
        <v>0</v>
      </c>
    </row>
    <row r="223" spans="1:15" ht="25.5" hidden="1" customHeight="1">
      <c r="A223" s="308">
        <v>3</v>
      </c>
      <c r="B223" s="310">
        <v>1</v>
      </c>
      <c r="C223" s="308">
        <v>3</v>
      </c>
      <c r="D223" s="309">
        <v>2</v>
      </c>
      <c r="E223" s="309">
        <v>1</v>
      </c>
      <c r="F223" s="311">
        <v>2</v>
      </c>
      <c r="G223" s="310" t="s">
        <v>142</v>
      </c>
      <c r="H223" s="355">
        <v>190</v>
      </c>
      <c r="I223" s="315">
        <v>0</v>
      </c>
      <c r="J223" s="315">
        <v>0</v>
      </c>
      <c r="K223" s="315">
        <v>0</v>
      </c>
      <c r="L223" s="315">
        <v>0</v>
      </c>
    </row>
    <row r="224" spans="1:15" hidden="1">
      <c r="A224" s="308">
        <v>3</v>
      </c>
      <c r="B224" s="310">
        <v>1</v>
      </c>
      <c r="C224" s="308">
        <v>3</v>
      </c>
      <c r="D224" s="309">
        <v>2</v>
      </c>
      <c r="E224" s="309">
        <v>1</v>
      </c>
      <c r="F224" s="311">
        <v>3</v>
      </c>
      <c r="G224" s="310" t="s">
        <v>143</v>
      </c>
      <c r="H224" s="355">
        <v>191</v>
      </c>
      <c r="I224" s="315">
        <v>0</v>
      </c>
      <c r="J224" s="315">
        <v>0</v>
      </c>
      <c r="K224" s="315">
        <v>0</v>
      </c>
      <c r="L224" s="315">
        <v>0</v>
      </c>
    </row>
    <row r="225" spans="1:12" ht="25.5" hidden="1" customHeight="1">
      <c r="A225" s="308">
        <v>3</v>
      </c>
      <c r="B225" s="310">
        <v>1</v>
      </c>
      <c r="C225" s="308">
        <v>3</v>
      </c>
      <c r="D225" s="309">
        <v>2</v>
      </c>
      <c r="E225" s="309">
        <v>1</v>
      </c>
      <c r="F225" s="311">
        <v>4</v>
      </c>
      <c r="G225" s="310" t="s">
        <v>427</v>
      </c>
      <c r="H225" s="355">
        <v>192</v>
      </c>
      <c r="I225" s="315">
        <v>0</v>
      </c>
      <c r="J225" s="315">
        <v>0</v>
      </c>
      <c r="K225" s="315">
        <v>0</v>
      </c>
      <c r="L225" s="363">
        <v>0</v>
      </c>
    </row>
    <row r="226" spans="1:12" hidden="1">
      <c r="A226" s="308">
        <v>3</v>
      </c>
      <c r="B226" s="310">
        <v>1</v>
      </c>
      <c r="C226" s="308">
        <v>3</v>
      </c>
      <c r="D226" s="309">
        <v>2</v>
      </c>
      <c r="E226" s="309">
        <v>1</v>
      </c>
      <c r="F226" s="311">
        <v>5</v>
      </c>
      <c r="G226" s="302" t="s">
        <v>144</v>
      </c>
      <c r="H226" s="355">
        <v>193</v>
      </c>
      <c r="I226" s="315">
        <v>0</v>
      </c>
      <c r="J226" s="315">
        <v>0</v>
      </c>
      <c r="K226" s="315">
        <v>0</v>
      </c>
      <c r="L226" s="315">
        <v>0</v>
      </c>
    </row>
    <row r="227" spans="1:12" hidden="1">
      <c r="A227" s="308">
        <v>3</v>
      </c>
      <c r="B227" s="310">
        <v>1</v>
      </c>
      <c r="C227" s="308">
        <v>3</v>
      </c>
      <c r="D227" s="309">
        <v>2</v>
      </c>
      <c r="E227" s="309">
        <v>1</v>
      </c>
      <c r="F227" s="311">
        <v>6</v>
      </c>
      <c r="G227" s="302" t="s">
        <v>140</v>
      </c>
      <c r="H227" s="355">
        <v>194</v>
      </c>
      <c r="I227" s="315">
        <v>0</v>
      </c>
      <c r="J227" s="315">
        <v>0</v>
      </c>
      <c r="K227" s="315">
        <v>0</v>
      </c>
      <c r="L227" s="363">
        <v>0</v>
      </c>
    </row>
    <row r="228" spans="1:12" ht="25.5" hidden="1" customHeight="1">
      <c r="A228" s="303">
        <v>3</v>
      </c>
      <c r="B228" s="301">
        <v>1</v>
      </c>
      <c r="C228" s="301">
        <v>4</v>
      </c>
      <c r="D228" s="301"/>
      <c r="E228" s="301"/>
      <c r="F228" s="304"/>
      <c r="G228" s="302" t="s">
        <v>145</v>
      </c>
      <c r="H228" s="355">
        <v>195</v>
      </c>
      <c r="I228" s="318">
        <f t="shared" ref="I228:L230" si="22">I229</f>
        <v>0</v>
      </c>
      <c r="J228" s="340">
        <f t="shared" si="22"/>
        <v>0</v>
      </c>
      <c r="K228" s="319">
        <f t="shared" si="22"/>
        <v>0</v>
      </c>
      <c r="L228" s="319">
        <f t="shared" si="22"/>
        <v>0</v>
      </c>
    </row>
    <row r="229" spans="1:12" ht="25.5" hidden="1" customHeight="1">
      <c r="A229" s="321">
        <v>3</v>
      </c>
      <c r="B229" s="330">
        <v>1</v>
      </c>
      <c r="C229" s="330">
        <v>4</v>
      </c>
      <c r="D229" s="330">
        <v>1</v>
      </c>
      <c r="E229" s="330"/>
      <c r="F229" s="331"/>
      <c r="G229" s="302" t="s">
        <v>145</v>
      </c>
      <c r="H229" s="355">
        <v>196</v>
      </c>
      <c r="I229" s="325">
        <f t="shared" si="22"/>
        <v>0</v>
      </c>
      <c r="J229" s="353">
        <f t="shared" si="22"/>
        <v>0</v>
      </c>
      <c r="K229" s="326">
        <f t="shared" si="22"/>
        <v>0</v>
      </c>
      <c r="L229" s="326">
        <f t="shared" si="22"/>
        <v>0</v>
      </c>
    </row>
    <row r="230" spans="1:12" ht="25.5" hidden="1" customHeight="1">
      <c r="A230" s="308">
        <v>3</v>
      </c>
      <c r="B230" s="309">
        <v>1</v>
      </c>
      <c r="C230" s="309">
        <v>4</v>
      </c>
      <c r="D230" s="309">
        <v>1</v>
      </c>
      <c r="E230" s="309">
        <v>1</v>
      </c>
      <c r="F230" s="311"/>
      <c r="G230" s="302" t="s">
        <v>146</v>
      </c>
      <c r="H230" s="355">
        <v>197</v>
      </c>
      <c r="I230" s="297">
        <f t="shared" si="22"/>
        <v>0</v>
      </c>
      <c r="J230" s="338">
        <f t="shared" si="22"/>
        <v>0</v>
      </c>
      <c r="K230" s="298">
        <f t="shared" si="22"/>
        <v>0</v>
      </c>
      <c r="L230" s="298">
        <f t="shared" si="22"/>
        <v>0</v>
      </c>
    </row>
    <row r="231" spans="1:12" ht="25.5" hidden="1" customHeight="1">
      <c r="A231" s="312">
        <v>3</v>
      </c>
      <c r="B231" s="308">
        <v>1</v>
      </c>
      <c r="C231" s="309">
        <v>4</v>
      </c>
      <c r="D231" s="309">
        <v>1</v>
      </c>
      <c r="E231" s="309">
        <v>1</v>
      </c>
      <c r="F231" s="311">
        <v>1</v>
      </c>
      <c r="G231" s="302" t="s">
        <v>146</v>
      </c>
      <c r="H231" s="355">
        <v>198</v>
      </c>
      <c r="I231" s="315">
        <v>0</v>
      </c>
      <c r="J231" s="315">
        <v>0</v>
      </c>
      <c r="K231" s="315">
        <v>0</v>
      </c>
      <c r="L231" s="315">
        <v>0</v>
      </c>
    </row>
    <row r="232" spans="1:12" ht="25.5" hidden="1" customHeight="1">
      <c r="A232" s="312">
        <v>3</v>
      </c>
      <c r="B232" s="309">
        <v>1</v>
      </c>
      <c r="C232" s="309">
        <v>5</v>
      </c>
      <c r="D232" s="309"/>
      <c r="E232" s="309"/>
      <c r="F232" s="311"/>
      <c r="G232" s="310" t="s">
        <v>428</v>
      </c>
      <c r="H232" s="355">
        <v>199</v>
      </c>
      <c r="I232" s="297">
        <f t="shared" ref="I232:L233" si="23">I233</f>
        <v>0</v>
      </c>
      <c r="J232" s="297">
        <f t="shared" si="23"/>
        <v>0</v>
      </c>
      <c r="K232" s="297">
        <f t="shared" si="23"/>
        <v>0</v>
      </c>
      <c r="L232" s="297">
        <f t="shared" si="23"/>
        <v>0</v>
      </c>
    </row>
    <row r="233" spans="1:12" ht="25.5" hidden="1" customHeight="1">
      <c r="A233" s="312">
        <v>3</v>
      </c>
      <c r="B233" s="309">
        <v>1</v>
      </c>
      <c r="C233" s="309">
        <v>5</v>
      </c>
      <c r="D233" s="309">
        <v>1</v>
      </c>
      <c r="E233" s="309"/>
      <c r="F233" s="311"/>
      <c r="G233" s="310" t="s">
        <v>428</v>
      </c>
      <c r="H233" s="355">
        <v>200</v>
      </c>
      <c r="I233" s="297">
        <f t="shared" si="23"/>
        <v>0</v>
      </c>
      <c r="J233" s="297">
        <f t="shared" si="23"/>
        <v>0</v>
      </c>
      <c r="K233" s="297">
        <f t="shared" si="23"/>
        <v>0</v>
      </c>
      <c r="L233" s="297">
        <f t="shared" si="23"/>
        <v>0</v>
      </c>
    </row>
    <row r="234" spans="1:12" ht="25.5" hidden="1" customHeight="1">
      <c r="A234" s="312">
        <v>3</v>
      </c>
      <c r="B234" s="309">
        <v>1</v>
      </c>
      <c r="C234" s="309">
        <v>5</v>
      </c>
      <c r="D234" s="309">
        <v>1</v>
      </c>
      <c r="E234" s="309">
        <v>1</v>
      </c>
      <c r="F234" s="311"/>
      <c r="G234" s="310" t="s">
        <v>428</v>
      </c>
      <c r="H234" s="355">
        <v>201</v>
      </c>
      <c r="I234" s="297">
        <f>SUM(I235:I237)</f>
        <v>0</v>
      </c>
      <c r="J234" s="297">
        <f>SUM(J235:J237)</f>
        <v>0</v>
      </c>
      <c r="K234" s="297">
        <f>SUM(K235:K237)</f>
        <v>0</v>
      </c>
      <c r="L234" s="297">
        <f>SUM(L235:L237)</f>
        <v>0</v>
      </c>
    </row>
    <row r="235" spans="1:12" hidden="1">
      <c r="A235" s="312">
        <v>3</v>
      </c>
      <c r="B235" s="309">
        <v>1</v>
      </c>
      <c r="C235" s="309">
        <v>5</v>
      </c>
      <c r="D235" s="309">
        <v>1</v>
      </c>
      <c r="E235" s="309">
        <v>1</v>
      </c>
      <c r="F235" s="311">
        <v>1</v>
      </c>
      <c r="G235" s="365" t="s">
        <v>147</v>
      </c>
      <c r="H235" s="355">
        <v>202</v>
      </c>
      <c r="I235" s="315">
        <v>0</v>
      </c>
      <c r="J235" s="315">
        <v>0</v>
      </c>
      <c r="K235" s="315">
        <v>0</v>
      </c>
      <c r="L235" s="315">
        <v>0</v>
      </c>
    </row>
    <row r="236" spans="1:12" hidden="1">
      <c r="A236" s="312">
        <v>3</v>
      </c>
      <c r="B236" s="309">
        <v>1</v>
      </c>
      <c r="C236" s="309">
        <v>5</v>
      </c>
      <c r="D236" s="309">
        <v>1</v>
      </c>
      <c r="E236" s="309">
        <v>1</v>
      </c>
      <c r="F236" s="311">
        <v>2</v>
      </c>
      <c r="G236" s="365" t="s">
        <v>148</v>
      </c>
      <c r="H236" s="355">
        <v>203</v>
      </c>
      <c r="I236" s="315">
        <v>0</v>
      </c>
      <c r="J236" s="315">
        <v>0</v>
      </c>
      <c r="K236" s="315">
        <v>0</v>
      </c>
      <c r="L236" s="315">
        <v>0</v>
      </c>
    </row>
    <row r="237" spans="1:12" ht="25.5" hidden="1" customHeight="1">
      <c r="A237" s="312">
        <v>3</v>
      </c>
      <c r="B237" s="309">
        <v>1</v>
      </c>
      <c r="C237" s="309">
        <v>5</v>
      </c>
      <c r="D237" s="309">
        <v>1</v>
      </c>
      <c r="E237" s="309">
        <v>1</v>
      </c>
      <c r="F237" s="311">
        <v>3</v>
      </c>
      <c r="G237" s="365" t="s">
        <v>149</v>
      </c>
      <c r="H237" s="355">
        <v>204</v>
      </c>
      <c r="I237" s="315">
        <v>0</v>
      </c>
      <c r="J237" s="315">
        <v>0</v>
      </c>
      <c r="K237" s="315">
        <v>0</v>
      </c>
      <c r="L237" s="315">
        <v>0</v>
      </c>
    </row>
    <row r="238" spans="1:12" ht="38.25" hidden="1" customHeight="1">
      <c r="A238" s="293">
        <v>3</v>
      </c>
      <c r="B238" s="294">
        <v>2</v>
      </c>
      <c r="C238" s="294"/>
      <c r="D238" s="294"/>
      <c r="E238" s="294"/>
      <c r="F238" s="296"/>
      <c r="G238" s="295" t="s">
        <v>325</v>
      </c>
      <c r="H238" s="355">
        <v>205</v>
      </c>
      <c r="I238" s="297">
        <f>SUM(I239+I271)</f>
        <v>0</v>
      </c>
      <c r="J238" s="338">
        <f>SUM(J239+J271)</f>
        <v>0</v>
      </c>
      <c r="K238" s="298">
        <f>SUM(K239+K271)</f>
        <v>0</v>
      </c>
      <c r="L238" s="298">
        <f>SUM(L239+L271)</f>
        <v>0</v>
      </c>
    </row>
    <row r="239" spans="1:12" ht="38.25" hidden="1" customHeight="1">
      <c r="A239" s="321">
        <v>3</v>
      </c>
      <c r="B239" s="329">
        <v>2</v>
      </c>
      <c r="C239" s="330">
        <v>1</v>
      </c>
      <c r="D239" s="330"/>
      <c r="E239" s="330"/>
      <c r="F239" s="331"/>
      <c r="G239" s="332" t="s">
        <v>339</v>
      </c>
      <c r="H239" s="355">
        <v>206</v>
      </c>
      <c r="I239" s="325">
        <f>SUM(I240+I249+I253+I257+I261+I264+I267)</f>
        <v>0</v>
      </c>
      <c r="J239" s="353">
        <f>SUM(J240+J249+J253+J257+J261+J264+J267)</f>
        <v>0</v>
      </c>
      <c r="K239" s="326">
        <f>SUM(K240+K249+K253+K257+K261+K264+K267)</f>
        <v>0</v>
      </c>
      <c r="L239" s="326">
        <f>SUM(L240+L249+L253+L257+L261+L264+L267)</f>
        <v>0</v>
      </c>
    </row>
    <row r="240" spans="1:12" hidden="1">
      <c r="A240" s="308">
        <v>3</v>
      </c>
      <c r="B240" s="309">
        <v>2</v>
      </c>
      <c r="C240" s="309">
        <v>1</v>
      </c>
      <c r="D240" s="309">
        <v>1</v>
      </c>
      <c r="E240" s="309"/>
      <c r="F240" s="311"/>
      <c r="G240" s="310" t="s">
        <v>150</v>
      </c>
      <c r="H240" s="355">
        <v>207</v>
      </c>
      <c r="I240" s="325">
        <f>I241</f>
        <v>0</v>
      </c>
      <c r="J240" s="325">
        <f>J241</f>
        <v>0</v>
      </c>
      <c r="K240" s="325">
        <f>K241</f>
        <v>0</v>
      </c>
      <c r="L240" s="325">
        <f>L241</f>
        <v>0</v>
      </c>
    </row>
    <row r="241" spans="1:12" hidden="1">
      <c r="A241" s="308">
        <v>3</v>
      </c>
      <c r="B241" s="308">
        <v>2</v>
      </c>
      <c r="C241" s="309">
        <v>1</v>
      </c>
      <c r="D241" s="309">
        <v>1</v>
      </c>
      <c r="E241" s="309">
        <v>1</v>
      </c>
      <c r="F241" s="311"/>
      <c r="G241" s="310" t="s">
        <v>151</v>
      </c>
      <c r="H241" s="355">
        <v>208</v>
      </c>
      <c r="I241" s="297">
        <f>SUM(I242:I242)</f>
        <v>0</v>
      </c>
      <c r="J241" s="338">
        <f>SUM(J242:J242)</f>
        <v>0</v>
      </c>
      <c r="K241" s="298">
        <f>SUM(K242:K242)</f>
        <v>0</v>
      </c>
      <c r="L241" s="298">
        <f>SUM(L242:L242)</f>
        <v>0</v>
      </c>
    </row>
    <row r="242" spans="1:12" hidden="1">
      <c r="A242" s="321">
        <v>3</v>
      </c>
      <c r="B242" s="321">
        <v>2</v>
      </c>
      <c r="C242" s="330">
        <v>1</v>
      </c>
      <c r="D242" s="330">
        <v>1</v>
      </c>
      <c r="E242" s="330">
        <v>1</v>
      </c>
      <c r="F242" s="331">
        <v>1</v>
      </c>
      <c r="G242" s="332" t="s">
        <v>151</v>
      </c>
      <c r="H242" s="355">
        <v>209</v>
      </c>
      <c r="I242" s="315">
        <v>0</v>
      </c>
      <c r="J242" s="315">
        <v>0</v>
      </c>
      <c r="K242" s="315">
        <v>0</v>
      </c>
      <c r="L242" s="315">
        <v>0</v>
      </c>
    </row>
    <row r="243" spans="1:12" hidden="1">
      <c r="A243" s="321">
        <v>3</v>
      </c>
      <c r="B243" s="330">
        <v>2</v>
      </c>
      <c r="C243" s="330">
        <v>1</v>
      </c>
      <c r="D243" s="330">
        <v>1</v>
      </c>
      <c r="E243" s="330">
        <v>2</v>
      </c>
      <c r="F243" s="331"/>
      <c r="G243" s="332" t="s">
        <v>152</v>
      </c>
      <c r="H243" s="355">
        <v>210</v>
      </c>
      <c r="I243" s="297">
        <f>SUM(I244:I245)</f>
        <v>0</v>
      </c>
      <c r="J243" s="297">
        <f>SUM(J244:J245)</f>
        <v>0</v>
      </c>
      <c r="K243" s="297">
        <f>SUM(K244:K245)</f>
        <v>0</v>
      </c>
      <c r="L243" s="297">
        <f>SUM(L244:L245)</f>
        <v>0</v>
      </c>
    </row>
    <row r="244" spans="1:12" hidden="1">
      <c r="A244" s="321">
        <v>3</v>
      </c>
      <c r="B244" s="330">
        <v>2</v>
      </c>
      <c r="C244" s="330">
        <v>1</v>
      </c>
      <c r="D244" s="330">
        <v>1</v>
      </c>
      <c r="E244" s="330">
        <v>2</v>
      </c>
      <c r="F244" s="331">
        <v>1</v>
      </c>
      <c r="G244" s="332" t="s">
        <v>153</v>
      </c>
      <c r="H244" s="355">
        <v>211</v>
      </c>
      <c r="I244" s="315">
        <v>0</v>
      </c>
      <c r="J244" s="315">
        <v>0</v>
      </c>
      <c r="K244" s="315">
        <v>0</v>
      </c>
      <c r="L244" s="315">
        <v>0</v>
      </c>
    </row>
    <row r="245" spans="1:12" hidden="1">
      <c r="A245" s="321">
        <v>3</v>
      </c>
      <c r="B245" s="330">
        <v>2</v>
      </c>
      <c r="C245" s="330">
        <v>1</v>
      </c>
      <c r="D245" s="330">
        <v>1</v>
      </c>
      <c r="E245" s="330">
        <v>2</v>
      </c>
      <c r="F245" s="331">
        <v>2</v>
      </c>
      <c r="G245" s="332" t="s">
        <v>154</v>
      </c>
      <c r="H245" s="355">
        <v>212</v>
      </c>
      <c r="I245" s="315">
        <v>0</v>
      </c>
      <c r="J245" s="315">
        <v>0</v>
      </c>
      <c r="K245" s="315">
        <v>0</v>
      </c>
      <c r="L245" s="315">
        <v>0</v>
      </c>
    </row>
    <row r="246" spans="1:12" hidden="1">
      <c r="A246" s="321">
        <v>3</v>
      </c>
      <c r="B246" s="330">
        <v>2</v>
      </c>
      <c r="C246" s="330">
        <v>1</v>
      </c>
      <c r="D246" s="330">
        <v>1</v>
      </c>
      <c r="E246" s="330">
        <v>3</v>
      </c>
      <c r="F246" s="371"/>
      <c r="G246" s="332" t="s">
        <v>155</v>
      </c>
      <c r="H246" s="355">
        <v>213</v>
      </c>
      <c r="I246" s="297">
        <f>SUM(I247:I248)</f>
        <v>0</v>
      </c>
      <c r="J246" s="297">
        <f>SUM(J247:J248)</f>
        <v>0</v>
      </c>
      <c r="K246" s="297">
        <f>SUM(K247:K248)</f>
        <v>0</v>
      </c>
      <c r="L246" s="297">
        <f>SUM(L247:L248)</f>
        <v>0</v>
      </c>
    </row>
    <row r="247" spans="1:12" hidden="1">
      <c r="A247" s="321">
        <v>3</v>
      </c>
      <c r="B247" s="330">
        <v>2</v>
      </c>
      <c r="C247" s="330">
        <v>1</v>
      </c>
      <c r="D247" s="330">
        <v>1</v>
      </c>
      <c r="E247" s="330">
        <v>3</v>
      </c>
      <c r="F247" s="331">
        <v>1</v>
      </c>
      <c r="G247" s="332" t="s">
        <v>156</v>
      </c>
      <c r="H247" s="355">
        <v>214</v>
      </c>
      <c r="I247" s="315">
        <v>0</v>
      </c>
      <c r="J247" s="315">
        <v>0</v>
      </c>
      <c r="K247" s="315">
        <v>0</v>
      </c>
      <c r="L247" s="315">
        <v>0</v>
      </c>
    </row>
    <row r="248" spans="1:12" hidden="1">
      <c r="A248" s="321">
        <v>3</v>
      </c>
      <c r="B248" s="330">
        <v>2</v>
      </c>
      <c r="C248" s="330">
        <v>1</v>
      </c>
      <c r="D248" s="330">
        <v>1</v>
      </c>
      <c r="E248" s="330">
        <v>3</v>
      </c>
      <c r="F248" s="331">
        <v>2</v>
      </c>
      <c r="G248" s="332" t="s">
        <v>157</v>
      </c>
      <c r="H248" s="355">
        <v>215</v>
      </c>
      <c r="I248" s="315">
        <v>0</v>
      </c>
      <c r="J248" s="315">
        <v>0</v>
      </c>
      <c r="K248" s="315">
        <v>0</v>
      </c>
      <c r="L248" s="315">
        <v>0</v>
      </c>
    </row>
    <row r="249" spans="1:12" hidden="1">
      <c r="A249" s="308">
        <v>3</v>
      </c>
      <c r="B249" s="309">
        <v>2</v>
      </c>
      <c r="C249" s="309">
        <v>1</v>
      </c>
      <c r="D249" s="309">
        <v>2</v>
      </c>
      <c r="E249" s="309"/>
      <c r="F249" s="311"/>
      <c r="G249" s="310" t="s">
        <v>340</v>
      </c>
      <c r="H249" s="355">
        <v>216</v>
      </c>
      <c r="I249" s="297">
        <f>I250</f>
        <v>0</v>
      </c>
      <c r="J249" s="297">
        <f>J250</f>
        <v>0</v>
      </c>
      <c r="K249" s="297">
        <f>K250</f>
        <v>0</v>
      </c>
      <c r="L249" s="297">
        <f>L250</f>
        <v>0</v>
      </c>
    </row>
    <row r="250" spans="1:12" hidden="1">
      <c r="A250" s="308">
        <v>3</v>
      </c>
      <c r="B250" s="309">
        <v>2</v>
      </c>
      <c r="C250" s="309">
        <v>1</v>
      </c>
      <c r="D250" s="309">
        <v>2</v>
      </c>
      <c r="E250" s="309">
        <v>1</v>
      </c>
      <c r="F250" s="311"/>
      <c r="G250" s="310" t="s">
        <v>340</v>
      </c>
      <c r="H250" s="355">
        <v>217</v>
      </c>
      <c r="I250" s="297">
        <f>SUM(I251:I252)</f>
        <v>0</v>
      </c>
      <c r="J250" s="338">
        <f>SUM(J251:J252)</f>
        <v>0</v>
      </c>
      <c r="K250" s="298">
        <f>SUM(K251:K252)</f>
        <v>0</v>
      </c>
      <c r="L250" s="298">
        <f>SUM(L251:L252)</f>
        <v>0</v>
      </c>
    </row>
    <row r="251" spans="1:12" ht="25.5" hidden="1" customHeight="1">
      <c r="A251" s="321">
        <v>3</v>
      </c>
      <c r="B251" s="329">
        <v>2</v>
      </c>
      <c r="C251" s="330">
        <v>1</v>
      </c>
      <c r="D251" s="330">
        <v>2</v>
      </c>
      <c r="E251" s="330">
        <v>1</v>
      </c>
      <c r="F251" s="331">
        <v>1</v>
      </c>
      <c r="G251" s="332" t="s">
        <v>158</v>
      </c>
      <c r="H251" s="355">
        <v>218</v>
      </c>
      <c r="I251" s="315">
        <v>0</v>
      </c>
      <c r="J251" s="315">
        <v>0</v>
      </c>
      <c r="K251" s="315">
        <v>0</v>
      </c>
      <c r="L251" s="315">
        <v>0</v>
      </c>
    </row>
    <row r="252" spans="1:12" ht="25.5" hidden="1" customHeight="1">
      <c r="A252" s="308">
        <v>3</v>
      </c>
      <c r="B252" s="309">
        <v>2</v>
      </c>
      <c r="C252" s="309">
        <v>1</v>
      </c>
      <c r="D252" s="309">
        <v>2</v>
      </c>
      <c r="E252" s="309">
        <v>1</v>
      </c>
      <c r="F252" s="311">
        <v>2</v>
      </c>
      <c r="G252" s="310" t="s">
        <v>159</v>
      </c>
      <c r="H252" s="355">
        <v>219</v>
      </c>
      <c r="I252" s="315">
        <v>0</v>
      </c>
      <c r="J252" s="315">
        <v>0</v>
      </c>
      <c r="K252" s="315">
        <v>0</v>
      </c>
      <c r="L252" s="315">
        <v>0</v>
      </c>
    </row>
    <row r="253" spans="1:12" ht="25.5" hidden="1" customHeight="1">
      <c r="A253" s="303">
        <v>3</v>
      </c>
      <c r="B253" s="301">
        <v>2</v>
      </c>
      <c r="C253" s="301">
        <v>1</v>
      </c>
      <c r="D253" s="301">
        <v>3</v>
      </c>
      <c r="E253" s="301"/>
      <c r="F253" s="304"/>
      <c r="G253" s="302" t="s">
        <v>160</v>
      </c>
      <c r="H253" s="355">
        <v>220</v>
      </c>
      <c r="I253" s="318">
        <f>I254</f>
        <v>0</v>
      </c>
      <c r="J253" s="340">
        <f>J254</f>
        <v>0</v>
      </c>
      <c r="K253" s="319">
        <f>K254</f>
        <v>0</v>
      </c>
      <c r="L253" s="319">
        <f>L254</f>
        <v>0</v>
      </c>
    </row>
    <row r="254" spans="1:12" ht="25.5" hidden="1" customHeight="1">
      <c r="A254" s="308">
        <v>3</v>
      </c>
      <c r="B254" s="309">
        <v>2</v>
      </c>
      <c r="C254" s="309">
        <v>1</v>
      </c>
      <c r="D254" s="309">
        <v>3</v>
      </c>
      <c r="E254" s="309">
        <v>1</v>
      </c>
      <c r="F254" s="311"/>
      <c r="G254" s="302" t="s">
        <v>160</v>
      </c>
      <c r="H254" s="355">
        <v>221</v>
      </c>
      <c r="I254" s="297">
        <f>I255+I256</f>
        <v>0</v>
      </c>
      <c r="J254" s="297">
        <f>J255+J256</f>
        <v>0</v>
      </c>
      <c r="K254" s="297">
        <f>K255+K256</f>
        <v>0</v>
      </c>
      <c r="L254" s="297">
        <f>L255+L256</f>
        <v>0</v>
      </c>
    </row>
    <row r="255" spans="1:12" ht="25.5" hidden="1" customHeight="1">
      <c r="A255" s="308">
        <v>3</v>
      </c>
      <c r="B255" s="309">
        <v>2</v>
      </c>
      <c r="C255" s="309">
        <v>1</v>
      </c>
      <c r="D255" s="309">
        <v>3</v>
      </c>
      <c r="E255" s="309">
        <v>1</v>
      </c>
      <c r="F255" s="311">
        <v>1</v>
      </c>
      <c r="G255" s="310" t="s">
        <v>161</v>
      </c>
      <c r="H255" s="355">
        <v>222</v>
      </c>
      <c r="I255" s="315">
        <v>0</v>
      </c>
      <c r="J255" s="315">
        <v>0</v>
      </c>
      <c r="K255" s="315">
        <v>0</v>
      </c>
      <c r="L255" s="315">
        <v>0</v>
      </c>
    </row>
    <row r="256" spans="1:12" ht="25.5" hidden="1" customHeight="1">
      <c r="A256" s="308">
        <v>3</v>
      </c>
      <c r="B256" s="309">
        <v>2</v>
      </c>
      <c r="C256" s="309">
        <v>1</v>
      </c>
      <c r="D256" s="309">
        <v>3</v>
      </c>
      <c r="E256" s="309">
        <v>1</v>
      </c>
      <c r="F256" s="311">
        <v>2</v>
      </c>
      <c r="G256" s="310" t="s">
        <v>162</v>
      </c>
      <c r="H256" s="355">
        <v>223</v>
      </c>
      <c r="I256" s="363">
        <v>0</v>
      </c>
      <c r="J256" s="360">
        <v>0</v>
      </c>
      <c r="K256" s="363">
        <v>0</v>
      </c>
      <c r="L256" s="363">
        <v>0</v>
      </c>
    </row>
    <row r="257" spans="1:12" hidden="1">
      <c r="A257" s="308">
        <v>3</v>
      </c>
      <c r="B257" s="309">
        <v>2</v>
      </c>
      <c r="C257" s="309">
        <v>1</v>
      </c>
      <c r="D257" s="309">
        <v>4</v>
      </c>
      <c r="E257" s="309"/>
      <c r="F257" s="311"/>
      <c r="G257" s="310" t="s">
        <v>163</v>
      </c>
      <c r="H257" s="355">
        <v>224</v>
      </c>
      <c r="I257" s="297">
        <f>I258</f>
        <v>0</v>
      </c>
      <c r="J257" s="298">
        <f>J258</f>
        <v>0</v>
      </c>
      <c r="K257" s="297">
        <f>K258</f>
        <v>0</v>
      </c>
      <c r="L257" s="298">
        <f>L258</f>
        <v>0</v>
      </c>
    </row>
    <row r="258" spans="1:12" hidden="1">
      <c r="A258" s="303">
        <v>3</v>
      </c>
      <c r="B258" s="301">
        <v>2</v>
      </c>
      <c r="C258" s="301">
        <v>1</v>
      </c>
      <c r="D258" s="301">
        <v>4</v>
      </c>
      <c r="E258" s="301">
        <v>1</v>
      </c>
      <c r="F258" s="304"/>
      <c r="G258" s="302" t="s">
        <v>163</v>
      </c>
      <c r="H258" s="355">
        <v>225</v>
      </c>
      <c r="I258" s="318">
        <f>SUM(I259:I260)</f>
        <v>0</v>
      </c>
      <c r="J258" s="340">
        <f>SUM(J259:J260)</f>
        <v>0</v>
      </c>
      <c r="K258" s="319">
        <f>SUM(K259:K260)</f>
        <v>0</v>
      </c>
      <c r="L258" s="319">
        <f>SUM(L259:L260)</f>
        <v>0</v>
      </c>
    </row>
    <row r="259" spans="1:12" ht="25.5" hidden="1" customHeight="1">
      <c r="A259" s="308">
        <v>3</v>
      </c>
      <c r="B259" s="309">
        <v>2</v>
      </c>
      <c r="C259" s="309">
        <v>1</v>
      </c>
      <c r="D259" s="309">
        <v>4</v>
      </c>
      <c r="E259" s="309">
        <v>1</v>
      </c>
      <c r="F259" s="311">
        <v>1</v>
      </c>
      <c r="G259" s="310" t="s">
        <v>164</v>
      </c>
      <c r="H259" s="355">
        <v>226</v>
      </c>
      <c r="I259" s="315">
        <v>0</v>
      </c>
      <c r="J259" s="315">
        <v>0</v>
      </c>
      <c r="K259" s="315">
        <v>0</v>
      </c>
      <c r="L259" s="315">
        <v>0</v>
      </c>
    </row>
    <row r="260" spans="1:12" ht="25.5" hidden="1" customHeight="1">
      <c r="A260" s="308">
        <v>3</v>
      </c>
      <c r="B260" s="309">
        <v>2</v>
      </c>
      <c r="C260" s="309">
        <v>1</v>
      </c>
      <c r="D260" s="309">
        <v>4</v>
      </c>
      <c r="E260" s="309">
        <v>1</v>
      </c>
      <c r="F260" s="311">
        <v>2</v>
      </c>
      <c r="G260" s="310" t="s">
        <v>165</v>
      </c>
      <c r="H260" s="355">
        <v>227</v>
      </c>
      <c r="I260" s="315">
        <v>0</v>
      </c>
      <c r="J260" s="315">
        <v>0</v>
      </c>
      <c r="K260" s="315">
        <v>0</v>
      </c>
      <c r="L260" s="315">
        <v>0</v>
      </c>
    </row>
    <row r="261" spans="1:12" hidden="1">
      <c r="A261" s="308">
        <v>3</v>
      </c>
      <c r="B261" s="309">
        <v>2</v>
      </c>
      <c r="C261" s="309">
        <v>1</v>
      </c>
      <c r="D261" s="309">
        <v>5</v>
      </c>
      <c r="E261" s="309"/>
      <c r="F261" s="311"/>
      <c r="G261" s="310" t="s">
        <v>166</v>
      </c>
      <c r="H261" s="355">
        <v>228</v>
      </c>
      <c r="I261" s="297">
        <f t="shared" ref="I261:L262" si="24">I262</f>
        <v>0</v>
      </c>
      <c r="J261" s="338">
        <f t="shared" si="24"/>
        <v>0</v>
      </c>
      <c r="K261" s="298">
        <f t="shared" si="24"/>
        <v>0</v>
      </c>
      <c r="L261" s="298">
        <f t="shared" si="24"/>
        <v>0</v>
      </c>
    </row>
    <row r="262" spans="1:12" hidden="1">
      <c r="A262" s="308">
        <v>3</v>
      </c>
      <c r="B262" s="309">
        <v>2</v>
      </c>
      <c r="C262" s="309">
        <v>1</v>
      </c>
      <c r="D262" s="309">
        <v>5</v>
      </c>
      <c r="E262" s="309">
        <v>1</v>
      </c>
      <c r="F262" s="311"/>
      <c r="G262" s="310" t="s">
        <v>166</v>
      </c>
      <c r="H262" s="355">
        <v>229</v>
      </c>
      <c r="I262" s="298">
        <f t="shared" si="24"/>
        <v>0</v>
      </c>
      <c r="J262" s="338">
        <f t="shared" si="24"/>
        <v>0</v>
      </c>
      <c r="K262" s="298">
        <f t="shared" si="24"/>
        <v>0</v>
      </c>
      <c r="L262" s="298">
        <f t="shared" si="24"/>
        <v>0</v>
      </c>
    </row>
    <row r="263" spans="1:12" hidden="1">
      <c r="A263" s="329">
        <v>3</v>
      </c>
      <c r="B263" s="330">
        <v>2</v>
      </c>
      <c r="C263" s="330">
        <v>1</v>
      </c>
      <c r="D263" s="330">
        <v>5</v>
      </c>
      <c r="E263" s="330">
        <v>1</v>
      </c>
      <c r="F263" s="331">
        <v>1</v>
      </c>
      <c r="G263" s="310" t="s">
        <v>166</v>
      </c>
      <c r="H263" s="355">
        <v>230</v>
      </c>
      <c r="I263" s="363">
        <v>0</v>
      </c>
      <c r="J263" s="363">
        <v>0</v>
      </c>
      <c r="K263" s="363">
        <v>0</v>
      </c>
      <c r="L263" s="363">
        <v>0</v>
      </c>
    </row>
    <row r="264" spans="1:12" hidden="1">
      <c r="A264" s="308">
        <v>3</v>
      </c>
      <c r="B264" s="309">
        <v>2</v>
      </c>
      <c r="C264" s="309">
        <v>1</v>
      </c>
      <c r="D264" s="309">
        <v>6</v>
      </c>
      <c r="E264" s="309"/>
      <c r="F264" s="311"/>
      <c r="G264" s="310" t="s">
        <v>167</v>
      </c>
      <c r="H264" s="355">
        <v>231</v>
      </c>
      <c r="I264" s="297">
        <f t="shared" ref="I264:L265" si="25">I265</f>
        <v>0</v>
      </c>
      <c r="J264" s="338">
        <f t="shared" si="25"/>
        <v>0</v>
      </c>
      <c r="K264" s="298">
        <f t="shared" si="25"/>
        <v>0</v>
      </c>
      <c r="L264" s="298">
        <f t="shared" si="25"/>
        <v>0</v>
      </c>
    </row>
    <row r="265" spans="1:12" hidden="1">
      <c r="A265" s="308">
        <v>3</v>
      </c>
      <c r="B265" s="308">
        <v>2</v>
      </c>
      <c r="C265" s="309">
        <v>1</v>
      </c>
      <c r="D265" s="309">
        <v>6</v>
      </c>
      <c r="E265" s="309">
        <v>1</v>
      </c>
      <c r="F265" s="311"/>
      <c r="G265" s="310" t="s">
        <v>167</v>
      </c>
      <c r="H265" s="355">
        <v>232</v>
      </c>
      <c r="I265" s="297">
        <f t="shared" si="25"/>
        <v>0</v>
      </c>
      <c r="J265" s="338">
        <f t="shared" si="25"/>
        <v>0</v>
      </c>
      <c r="K265" s="298">
        <f t="shared" si="25"/>
        <v>0</v>
      </c>
      <c r="L265" s="298">
        <f t="shared" si="25"/>
        <v>0</v>
      </c>
    </row>
    <row r="266" spans="1:12" hidden="1">
      <c r="A266" s="303">
        <v>3</v>
      </c>
      <c r="B266" s="303">
        <v>2</v>
      </c>
      <c r="C266" s="309">
        <v>1</v>
      </c>
      <c r="D266" s="309">
        <v>6</v>
      </c>
      <c r="E266" s="309">
        <v>1</v>
      </c>
      <c r="F266" s="311">
        <v>1</v>
      </c>
      <c r="G266" s="310" t="s">
        <v>167</v>
      </c>
      <c r="H266" s="355">
        <v>233</v>
      </c>
      <c r="I266" s="363">
        <v>0</v>
      </c>
      <c r="J266" s="363">
        <v>0</v>
      </c>
      <c r="K266" s="363">
        <v>0</v>
      </c>
      <c r="L266" s="363">
        <v>0</v>
      </c>
    </row>
    <row r="267" spans="1:12" hidden="1">
      <c r="A267" s="308">
        <v>3</v>
      </c>
      <c r="B267" s="308">
        <v>2</v>
      </c>
      <c r="C267" s="309">
        <v>1</v>
      </c>
      <c r="D267" s="309">
        <v>7</v>
      </c>
      <c r="E267" s="309"/>
      <c r="F267" s="311"/>
      <c r="G267" s="310" t="s">
        <v>168</v>
      </c>
      <c r="H267" s="355">
        <v>234</v>
      </c>
      <c r="I267" s="297">
        <f>I268</f>
        <v>0</v>
      </c>
      <c r="J267" s="338">
        <f>J268</f>
        <v>0</v>
      </c>
      <c r="K267" s="298">
        <f>K268</f>
        <v>0</v>
      </c>
      <c r="L267" s="298">
        <f>L268</f>
        <v>0</v>
      </c>
    </row>
    <row r="268" spans="1:12" hidden="1">
      <c r="A268" s="308">
        <v>3</v>
      </c>
      <c r="B268" s="309">
        <v>2</v>
      </c>
      <c r="C268" s="309">
        <v>1</v>
      </c>
      <c r="D268" s="309">
        <v>7</v>
      </c>
      <c r="E268" s="309">
        <v>1</v>
      </c>
      <c r="F268" s="311"/>
      <c r="G268" s="310" t="s">
        <v>168</v>
      </c>
      <c r="H268" s="355">
        <v>235</v>
      </c>
      <c r="I268" s="297">
        <f>I269+I270</f>
        <v>0</v>
      </c>
      <c r="J268" s="297">
        <f>J269+J270</f>
        <v>0</v>
      </c>
      <c r="K268" s="297">
        <f>K269+K270</f>
        <v>0</v>
      </c>
      <c r="L268" s="297">
        <f>L269+L270</f>
        <v>0</v>
      </c>
    </row>
    <row r="269" spans="1:12" ht="25.5" hidden="1" customHeight="1">
      <c r="A269" s="308">
        <v>3</v>
      </c>
      <c r="B269" s="309">
        <v>2</v>
      </c>
      <c r="C269" s="309">
        <v>1</v>
      </c>
      <c r="D269" s="309">
        <v>7</v>
      </c>
      <c r="E269" s="309">
        <v>1</v>
      </c>
      <c r="F269" s="311">
        <v>1</v>
      </c>
      <c r="G269" s="310" t="s">
        <v>169</v>
      </c>
      <c r="H269" s="355">
        <v>236</v>
      </c>
      <c r="I269" s="314">
        <v>0</v>
      </c>
      <c r="J269" s="315">
        <v>0</v>
      </c>
      <c r="K269" s="315">
        <v>0</v>
      </c>
      <c r="L269" s="315">
        <v>0</v>
      </c>
    </row>
    <row r="270" spans="1:12" ht="25.5" hidden="1" customHeight="1">
      <c r="A270" s="308">
        <v>3</v>
      </c>
      <c r="B270" s="309">
        <v>2</v>
      </c>
      <c r="C270" s="309">
        <v>1</v>
      </c>
      <c r="D270" s="309">
        <v>7</v>
      </c>
      <c r="E270" s="309">
        <v>1</v>
      </c>
      <c r="F270" s="311">
        <v>2</v>
      </c>
      <c r="G270" s="310" t="s">
        <v>170</v>
      </c>
      <c r="H270" s="355">
        <v>237</v>
      </c>
      <c r="I270" s="315">
        <v>0</v>
      </c>
      <c r="J270" s="315">
        <v>0</v>
      </c>
      <c r="K270" s="315">
        <v>0</v>
      </c>
      <c r="L270" s="315">
        <v>0</v>
      </c>
    </row>
    <row r="271" spans="1:12" ht="38.25" hidden="1" customHeight="1">
      <c r="A271" s="308">
        <v>3</v>
      </c>
      <c r="B271" s="309">
        <v>2</v>
      </c>
      <c r="C271" s="309">
        <v>2</v>
      </c>
      <c r="D271" s="372"/>
      <c r="E271" s="372"/>
      <c r="F271" s="373"/>
      <c r="G271" s="310" t="s">
        <v>341</v>
      </c>
      <c r="H271" s="355">
        <v>238</v>
      </c>
      <c r="I271" s="297">
        <f>SUM(I272+I281+I285+I289+I293+I296+I299)</f>
        <v>0</v>
      </c>
      <c r="J271" s="338">
        <f>SUM(J272+J281+J285+J289+J293+J296+J299)</f>
        <v>0</v>
      </c>
      <c r="K271" s="298">
        <f>SUM(K272+K281+K285+K289+K293+K296+K299)</f>
        <v>0</v>
      </c>
      <c r="L271" s="298">
        <f>SUM(L272+L281+L285+L289+L293+L296+L299)</f>
        <v>0</v>
      </c>
    </row>
    <row r="272" spans="1:12" hidden="1">
      <c r="A272" s="308">
        <v>3</v>
      </c>
      <c r="B272" s="309">
        <v>2</v>
      </c>
      <c r="C272" s="309">
        <v>2</v>
      </c>
      <c r="D272" s="309">
        <v>1</v>
      </c>
      <c r="E272" s="309"/>
      <c r="F272" s="311"/>
      <c r="G272" s="310" t="s">
        <v>171</v>
      </c>
      <c r="H272" s="355">
        <v>239</v>
      </c>
      <c r="I272" s="297">
        <f>I273</f>
        <v>0</v>
      </c>
      <c r="J272" s="297">
        <f>J273</f>
        <v>0</v>
      </c>
      <c r="K272" s="297">
        <f>K273</f>
        <v>0</v>
      </c>
      <c r="L272" s="297">
        <f>L273</f>
        <v>0</v>
      </c>
    </row>
    <row r="273" spans="1:12" hidden="1">
      <c r="A273" s="312">
        <v>3</v>
      </c>
      <c r="B273" s="308">
        <v>2</v>
      </c>
      <c r="C273" s="309">
        <v>2</v>
      </c>
      <c r="D273" s="309">
        <v>1</v>
      </c>
      <c r="E273" s="309">
        <v>1</v>
      </c>
      <c r="F273" s="311"/>
      <c r="G273" s="310" t="s">
        <v>151</v>
      </c>
      <c r="H273" s="355">
        <v>240</v>
      </c>
      <c r="I273" s="297">
        <f>SUM(I274)</f>
        <v>0</v>
      </c>
      <c r="J273" s="297">
        <f>SUM(J274)</f>
        <v>0</v>
      </c>
      <c r="K273" s="297">
        <f>SUM(K274)</f>
        <v>0</v>
      </c>
      <c r="L273" s="297">
        <f>SUM(L274)</f>
        <v>0</v>
      </c>
    </row>
    <row r="274" spans="1:12" hidden="1">
      <c r="A274" s="312">
        <v>3</v>
      </c>
      <c r="B274" s="308">
        <v>2</v>
      </c>
      <c r="C274" s="309">
        <v>2</v>
      </c>
      <c r="D274" s="309">
        <v>1</v>
      </c>
      <c r="E274" s="309">
        <v>1</v>
      </c>
      <c r="F274" s="311">
        <v>1</v>
      </c>
      <c r="G274" s="310" t="s">
        <v>151</v>
      </c>
      <c r="H274" s="355">
        <v>241</v>
      </c>
      <c r="I274" s="315">
        <v>0</v>
      </c>
      <c r="J274" s="315">
        <v>0</v>
      </c>
      <c r="K274" s="315">
        <v>0</v>
      </c>
      <c r="L274" s="315">
        <v>0</v>
      </c>
    </row>
    <row r="275" spans="1:12" hidden="1">
      <c r="A275" s="312">
        <v>3</v>
      </c>
      <c r="B275" s="308">
        <v>2</v>
      </c>
      <c r="C275" s="309">
        <v>2</v>
      </c>
      <c r="D275" s="309">
        <v>1</v>
      </c>
      <c r="E275" s="309">
        <v>2</v>
      </c>
      <c r="F275" s="311"/>
      <c r="G275" s="310" t="s">
        <v>172</v>
      </c>
      <c r="H275" s="355">
        <v>242</v>
      </c>
      <c r="I275" s="297">
        <f>SUM(I276:I277)</f>
        <v>0</v>
      </c>
      <c r="J275" s="297">
        <f>SUM(J276:J277)</f>
        <v>0</v>
      </c>
      <c r="K275" s="297">
        <f>SUM(K276:K277)</f>
        <v>0</v>
      </c>
      <c r="L275" s="297">
        <f>SUM(L276:L277)</f>
        <v>0</v>
      </c>
    </row>
    <row r="276" spans="1:12" hidden="1">
      <c r="A276" s="312">
        <v>3</v>
      </c>
      <c r="B276" s="308">
        <v>2</v>
      </c>
      <c r="C276" s="309">
        <v>2</v>
      </c>
      <c r="D276" s="309">
        <v>1</v>
      </c>
      <c r="E276" s="309">
        <v>2</v>
      </c>
      <c r="F276" s="311">
        <v>1</v>
      </c>
      <c r="G276" s="310" t="s">
        <v>153</v>
      </c>
      <c r="H276" s="355">
        <v>243</v>
      </c>
      <c r="I276" s="315">
        <v>0</v>
      </c>
      <c r="J276" s="314">
        <v>0</v>
      </c>
      <c r="K276" s="315">
        <v>0</v>
      </c>
      <c r="L276" s="315">
        <v>0</v>
      </c>
    </row>
    <row r="277" spans="1:12" hidden="1">
      <c r="A277" s="312">
        <v>3</v>
      </c>
      <c r="B277" s="308">
        <v>2</v>
      </c>
      <c r="C277" s="309">
        <v>2</v>
      </c>
      <c r="D277" s="309">
        <v>1</v>
      </c>
      <c r="E277" s="309">
        <v>2</v>
      </c>
      <c r="F277" s="311">
        <v>2</v>
      </c>
      <c r="G277" s="310" t="s">
        <v>154</v>
      </c>
      <c r="H277" s="355">
        <v>244</v>
      </c>
      <c r="I277" s="315">
        <v>0</v>
      </c>
      <c r="J277" s="314">
        <v>0</v>
      </c>
      <c r="K277" s="315">
        <v>0</v>
      </c>
      <c r="L277" s="315">
        <v>0</v>
      </c>
    </row>
    <row r="278" spans="1:12" hidden="1">
      <c r="A278" s="312">
        <v>3</v>
      </c>
      <c r="B278" s="308">
        <v>2</v>
      </c>
      <c r="C278" s="309">
        <v>2</v>
      </c>
      <c r="D278" s="309">
        <v>1</v>
      </c>
      <c r="E278" s="309">
        <v>3</v>
      </c>
      <c r="F278" s="311"/>
      <c r="G278" s="310" t="s">
        <v>155</v>
      </c>
      <c r="H278" s="355">
        <v>245</v>
      </c>
      <c r="I278" s="297">
        <f>SUM(I279:I280)</f>
        <v>0</v>
      </c>
      <c r="J278" s="297">
        <f>SUM(J279:J280)</f>
        <v>0</v>
      </c>
      <c r="K278" s="297">
        <f>SUM(K279:K280)</f>
        <v>0</v>
      </c>
      <c r="L278" s="297">
        <f>SUM(L279:L280)</f>
        <v>0</v>
      </c>
    </row>
    <row r="279" spans="1:12" hidden="1">
      <c r="A279" s="312">
        <v>3</v>
      </c>
      <c r="B279" s="308">
        <v>2</v>
      </c>
      <c r="C279" s="309">
        <v>2</v>
      </c>
      <c r="D279" s="309">
        <v>1</v>
      </c>
      <c r="E279" s="309">
        <v>3</v>
      </c>
      <c r="F279" s="311">
        <v>1</v>
      </c>
      <c r="G279" s="310" t="s">
        <v>156</v>
      </c>
      <c r="H279" s="355">
        <v>246</v>
      </c>
      <c r="I279" s="315">
        <v>0</v>
      </c>
      <c r="J279" s="314">
        <v>0</v>
      </c>
      <c r="K279" s="315">
        <v>0</v>
      </c>
      <c r="L279" s="315">
        <v>0</v>
      </c>
    </row>
    <row r="280" spans="1:12" hidden="1">
      <c r="A280" s="312">
        <v>3</v>
      </c>
      <c r="B280" s="308">
        <v>2</v>
      </c>
      <c r="C280" s="309">
        <v>2</v>
      </c>
      <c r="D280" s="309">
        <v>1</v>
      </c>
      <c r="E280" s="309">
        <v>3</v>
      </c>
      <c r="F280" s="311">
        <v>2</v>
      </c>
      <c r="G280" s="310" t="s">
        <v>173</v>
      </c>
      <c r="H280" s="355">
        <v>247</v>
      </c>
      <c r="I280" s="315">
        <v>0</v>
      </c>
      <c r="J280" s="314">
        <v>0</v>
      </c>
      <c r="K280" s="315">
        <v>0</v>
      </c>
      <c r="L280" s="315">
        <v>0</v>
      </c>
    </row>
    <row r="281" spans="1:12" ht="25.5" hidden="1" customHeight="1">
      <c r="A281" s="312">
        <v>3</v>
      </c>
      <c r="B281" s="308">
        <v>2</v>
      </c>
      <c r="C281" s="309">
        <v>2</v>
      </c>
      <c r="D281" s="309">
        <v>2</v>
      </c>
      <c r="E281" s="309"/>
      <c r="F281" s="311"/>
      <c r="G281" s="310" t="s">
        <v>174</v>
      </c>
      <c r="H281" s="355">
        <v>248</v>
      </c>
      <c r="I281" s="297">
        <f>I282</f>
        <v>0</v>
      </c>
      <c r="J281" s="298">
        <f>J282</f>
        <v>0</v>
      </c>
      <c r="K281" s="297">
        <f>K282</f>
        <v>0</v>
      </c>
      <c r="L281" s="298">
        <f>L282</f>
        <v>0</v>
      </c>
    </row>
    <row r="282" spans="1:12" ht="25.5" hidden="1" customHeight="1">
      <c r="A282" s="308">
        <v>3</v>
      </c>
      <c r="B282" s="309">
        <v>2</v>
      </c>
      <c r="C282" s="301">
        <v>2</v>
      </c>
      <c r="D282" s="301">
        <v>2</v>
      </c>
      <c r="E282" s="301">
        <v>1</v>
      </c>
      <c r="F282" s="304"/>
      <c r="G282" s="310" t="s">
        <v>174</v>
      </c>
      <c r="H282" s="355">
        <v>249</v>
      </c>
      <c r="I282" s="318">
        <f>SUM(I283:I284)</f>
        <v>0</v>
      </c>
      <c r="J282" s="340">
        <f>SUM(J283:J284)</f>
        <v>0</v>
      </c>
      <c r="K282" s="319">
        <f>SUM(K283:K284)</f>
        <v>0</v>
      </c>
      <c r="L282" s="319">
        <f>SUM(L283:L284)</f>
        <v>0</v>
      </c>
    </row>
    <row r="283" spans="1:12" ht="25.5" hidden="1" customHeight="1">
      <c r="A283" s="308">
        <v>3</v>
      </c>
      <c r="B283" s="309">
        <v>2</v>
      </c>
      <c r="C283" s="309">
        <v>2</v>
      </c>
      <c r="D283" s="309">
        <v>2</v>
      </c>
      <c r="E283" s="309">
        <v>1</v>
      </c>
      <c r="F283" s="311">
        <v>1</v>
      </c>
      <c r="G283" s="310" t="s">
        <v>175</v>
      </c>
      <c r="H283" s="355">
        <v>250</v>
      </c>
      <c r="I283" s="315">
        <v>0</v>
      </c>
      <c r="J283" s="315">
        <v>0</v>
      </c>
      <c r="K283" s="315">
        <v>0</v>
      </c>
      <c r="L283" s="315">
        <v>0</v>
      </c>
    </row>
    <row r="284" spans="1:12" ht="25.5" hidden="1" customHeight="1">
      <c r="A284" s="308">
        <v>3</v>
      </c>
      <c r="B284" s="309">
        <v>2</v>
      </c>
      <c r="C284" s="309">
        <v>2</v>
      </c>
      <c r="D284" s="309">
        <v>2</v>
      </c>
      <c r="E284" s="309">
        <v>1</v>
      </c>
      <c r="F284" s="311">
        <v>2</v>
      </c>
      <c r="G284" s="312" t="s">
        <v>176</v>
      </c>
      <c r="H284" s="355">
        <v>251</v>
      </c>
      <c r="I284" s="315">
        <v>0</v>
      </c>
      <c r="J284" s="315">
        <v>0</v>
      </c>
      <c r="K284" s="315">
        <v>0</v>
      </c>
      <c r="L284" s="315">
        <v>0</v>
      </c>
    </row>
    <row r="285" spans="1:12" ht="25.5" hidden="1" customHeight="1">
      <c r="A285" s="308">
        <v>3</v>
      </c>
      <c r="B285" s="309">
        <v>2</v>
      </c>
      <c r="C285" s="309">
        <v>2</v>
      </c>
      <c r="D285" s="309">
        <v>3</v>
      </c>
      <c r="E285" s="309"/>
      <c r="F285" s="311"/>
      <c r="G285" s="310" t="s">
        <v>177</v>
      </c>
      <c r="H285" s="355">
        <v>252</v>
      </c>
      <c r="I285" s="297">
        <f>I286</f>
        <v>0</v>
      </c>
      <c r="J285" s="338">
        <f>J286</f>
        <v>0</v>
      </c>
      <c r="K285" s="298">
        <f>K286</f>
        <v>0</v>
      </c>
      <c r="L285" s="298">
        <f>L286</f>
        <v>0</v>
      </c>
    </row>
    <row r="286" spans="1:12" ht="25.5" hidden="1" customHeight="1">
      <c r="A286" s="303">
        <v>3</v>
      </c>
      <c r="B286" s="309">
        <v>2</v>
      </c>
      <c r="C286" s="309">
        <v>2</v>
      </c>
      <c r="D286" s="309">
        <v>3</v>
      </c>
      <c r="E286" s="309">
        <v>1</v>
      </c>
      <c r="F286" s="311"/>
      <c r="G286" s="310" t="s">
        <v>177</v>
      </c>
      <c r="H286" s="355">
        <v>253</v>
      </c>
      <c r="I286" s="297">
        <f>I287+I288</f>
        <v>0</v>
      </c>
      <c r="J286" s="297">
        <f>J287+J288</f>
        <v>0</v>
      </c>
      <c r="K286" s="297">
        <f>K287+K288</f>
        <v>0</v>
      </c>
      <c r="L286" s="297">
        <f>L287+L288</f>
        <v>0</v>
      </c>
    </row>
    <row r="287" spans="1:12" ht="25.5" hidden="1" customHeight="1">
      <c r="A287" s="303">
        <v>3</v>
      </c>
      <c r="B287" s="309">
        <v>2</v>
      </c>
      <c r="C287" s="309">
        <v>2</v>
      </c>
      <c r="D287" s="309">
        <v>3</v>
      </c>
      <c r="E287" s="309">
        <v>1</v>
      </c>
      <c r="F287" s="311">
        <v>1</v>
      </c>
      <c r="G287" s="310" t="s">
        <v>178</v>
      </c>
      <c r="H287" s="355">
        <v>254</v>
      </c>
      <c r="I287" s="315">
        <v>0</v>
      </c>
      <c r="J287" s="315">
        <v>0</v>
      </c>
      <c r="K287" s="315">
        <v>0</v>
      </c>
      <c r="L287" s="315">
        <v>0</v>
      </c>
    </row>
    <row r="288" spans="1:12" ht="25.5" hidden="1" customHeight="1">
      <c r="A288" s="303">
        <v>3</v>
      </c>
      <c r="B288" s="309">
        <v>2</v>
      </c>
      <c r="C288" s="309">
        <v>2</v>
      </c>
      <c r="D288" s="309">
        <v>3</v>
      </c>
      <c r="E288" s="309">
        <v>1</v>
      </c>
      <c r="F288" s="311">
        <v>2</v>
      </c>
      <c r="G288" s="310" t="s">
        <v>179</v>
      </c>
      <c r="H288" s="355">
        <v>255</v>
      </c>
      <c r="I288" s="315">
        <v>0</v>
      </c>
      <c r="J288" s="315">
        <v>0</v>
      </c>
      <c r="K288" s="315">
        <v>0</v>
      </c>
      <c r="L288" s="315">
        <v>0</v>
      </c>
    </row>
    <row r="289" spans="1:12" hidden="1">
      <c r="A289" s="308">
        <v>3</v>
      </c>
      <c r="B289" s="309">
        <v>2</v>
      </c>
      <c r="C289" s="309">
        <v>2</v>
      </c>
      <c r="D289" s="309">
        <v>4</v>
      </c>
      <c r="E289" s="309"/>
      <c r="F289" s="311"/>
      <c r="G289" s="310" t="s">
        <v>180</v>
      </c>
      <c r="H289" s="355">
        <v>256</v>
      </c>
      <c r="I289" s="297">
        <f>I290</f>
        <v>0</v>
      </c>
      <c r="J289" s="338">
        <f>J290</f>
        <v>0</v>
      </c>
      <c r="K289" s="298">
        <f>K290</f>
        <v>0</v>
      </c>
      <c r="L289" s="298">
        <f>L290</f>
        <v>0</v>
      </c>
    </row>
    <row r="290" spans="1:12" hidden="1">
      <c r="A290" s="308">
        <v>3</v>
      </c>
      <c r="B290" s="309">
        <v>2</v>
      </c>
      <c r="C290" s="309">
        <v>2</v>
      </c>
      <c r="D290" s="309">
        <v>4</v>
      </c>
      <c r="E290" s="309">
        <v>1</v>
      </c>
      <c r="F290" s="311"/>
      <c r="G290" s="310" t="s">
        <v>180</v>
      </c>
      <c r="H290" s="355">
        <v>257</v>
      </c>
      <c r="I290" s="297">
        <f>SUM(I291:I292)</f>
        <v>0</v>
      </c>
      <c r="J290" s="338">
        <f>SUM(J291:J292)</f>
        <v>0</v>
      </c>
      <c r="K290" s="298">
        <f>SUM(K291:K292)</f>
        <v>0</v>
      </c>
      <c r="L290" s="298">
        <f>SUM(L291:L292)</f>
        <v>0</v>
      </c>
    </row>
    <row r="291" spans="1:12" ht="25.5" hidden="1" customHeight="1">
      <c r="A291" s="308">
        <v>3</v>
      </c>
      <c r="B291" s="309">
        <v>2</v>
      </c>
      <c r="C291" s="309">
        <v>2</v>
      </c>
      <c r="D291" s="309">
        <v>4</v>
      </c>
      <c r="E291" s="309">
        <v>1</v>
      </c>
      <c r="F291" s="311">
        <v>1</v>
      </c>
      <c r="G291" s="310" t="s">
        <v>181</v>
      </c>
      <c r="H291" s="355">
        <v>258</v>
      </c>
      <c r="I291" s="315">
        <v>0</v>
      </c>
      <c r="J291" s="315">
        <v>0</v>
      </c>
      <c r="K291" s="315">
        <v>0</v>
      </c>
      <c r="L291" s="315">
        <v>0</v>
      </c>
    </row>
    <row r="292" spans="1:12" ht="25.5" hidden="1" customHeight="1">
      <c r="A292" s="303">
        <v>3</v>
      </c>
      <c r="B292" s="301">
        <v>2</v>
      </c>
      <c r="C292" s="301">
        <v>2</v>
      </c>
      <c r="D292" s="301">
        <v>4</v>
      </c>
      <c r="E292" s="301">
        <v>1</v>
      </c>
      <c r="F292" s="304">
        <v>2</v>
      </c>
      <c r="G292" s="312" t="s">
        <v>182</v>
      </c>
      <c r="H292" s="355">
        <v>259</v>
      </c>
      <c r="I292" s="315">
        <v>0</v>
      </c>
      <c r="J292" s="315">
        <v>0</v>
      </c>
      <c r="K292" s="315">
        <v>0</v>
      </c>
      <c r="L292" s="315">
        <v>0</v>
      </c>
    </row>
    <row r="293" spans="1:12" hidden="1">
      <c r="A293" s="308">
        <v>3</v>
      </c>
      <c r="B293" s="309">
        <v>2</v>
      </c>
      <c r="C293" s="309">
        <v>2</v>
      </c>
      <c r="D293" s="309">
        <v>5</v>
      </c>
      <c r="E293" s="309"/>
      <c r="F293" s="311"/>
      <c r="G293" s="310" t="s">
        <v>183</v>
      </c>
      <c r="H293" s="355">
        <v>260</v>
      </c>
      <c r="I293" s="297">
        <f t="shared" ref="I293:L294" si="26">I294</f>
        <v>0</v>
      </c>
      <c r="J293" s="338">
        <f t="shared" si="26"/>
        <v>0</v>
      </c>
      <c r="K293" s="298">
        <f t="shared" si="26"/>
        <v>0</v>
      </c>
      <c r="L293" s="298">
        <f t="shared" si="26"/>
        <v>0</v>
      </c>
    </row>
    <row r="294" spans="1:12" hidden="1">
      <c r="A294" s="308">
        <v>3</v>
      </c>
      <c r="B294" s="309">
        <v>2</v>
      </c>
      <c r="C294" s="309">
        <v>2</v>
      </c>
      <c r="D294" s="309">
        <v>5</v>
      </c>
      <c r="E294" s="309">
        <v>1</v>
      </c>
      <c r="F294" s="311"/>
      <c r="G294" s="310" t="s">
        <v>183</v>
      </c>
      <c r="H294" s="355">
        <v>261</v>
      </c>
      <c r="I294" s="297">
        <f t="shared" si="26"/>
        <v>0</v>
      </c>
      <c r="J294" s="338">
        <f t="shared" si="26"/>
        <v>0</v>
      </c>
      <c r="K294" s="298">
        <f t="shared" si="26"/>
        <v>0</v>
      </c>
      <c r="L294" s="298">
        <f t="shared" si="26"/>
        <v>0</v>
      </c>
    </row>
    <row r="295" spans="1:12" hidden="1">
      <c r="A295" s="308">
        <v>3</v>
      </c>
      <c r="B295" s="309">
        <v>2</v>
      </c>
      <c r="C295" s="309">
        <v>2</v>
      </c>
      <c r="D295" s="309">
        <v>5</v>
      </c>
      <c r="E295" s="309">
        <v>1</v>
      </c>
      <c r="F295" s="311">
        <v>1</v>
      </c>
      <c r="G295" s="310" t="s">
        <v>183</v>
      </c>
      <c r="H295" s="355">
        <v>262</v>
      </c>
      <c r="I295" s="315">
        <v>0</v>
      </c>
      <c r="J295" s="315">
        <v>0</v>
      </c>
      <c r="K295" s="315">
        <v>0</v>
      </c>
      <c r="L295" s="315">
        <v>0</v>
      </c>
    </row>
    <row r="296" spans="1:12" hidden="1">
      <c r="A296" s="308">
        <v>3</v>
      </c>
      <c r="B296" s="309">
        <v>2</v>
      </c>
      <c r="C296" s="309">
        <v>2</v>
      </c>
      <c r="D296" s="309">
        <v>6</v>
      </c>
      <c r="E296" s="309"/>
      <c r="F296" s="311"/>
      <c r="G296" s="310" t="s">
        <v>167</v>
      </c>
      <c r="H296" s="355">
        <v>263</v>
      </c>
      <c r="I296" s="297">
        <f t="shared" ref="I296:L297" si="27">I297</f>
        <v>0</v>
      </c>
      <c r="J296" s="374">
        <f t="shared" si="27"/>
        <v>0</v>
      </c>
      <c r="K296" s="298">
        <f t="shared" si="27"/>
        <v>0</v>
      </c>
      <c r="L296" s="298">
        <f t="shared" si="27"/>
        <v>0</v>
      </c>
    </row>
    <row r="297" spans="1:12" hidden="1">
      <c r="A297" s="308">
        <v>3</v>
      </c>
      <c r="B297" s="309">
        <v>2</v>
      </c>
      <c r="C297" s="309">
        <v>2</v>
      </c>
      <c r="D297" s="309">
        <v>6</v>
      </c>
      <c r="E297" s="309">
        <v>1</v>
      </c>
      <c r="F297" s="311"/>
      <c r="G297" s="310" t="s">
        <v>167</v>
      </c>
      <c r="H297" s="355">
        <v>264</v>
      </c>
      <c r="I297" s="297">
        <f t="shared" si="27"/>
        <v>0</v>
      </c>
      <c r="J297" s="374">
        <f t="shared" si="27"/>
        <v>0</v>
      </c>
      <c r="K297" s="298">
        <f t="shared" si="27"/>
        <v>0</v>
      </c>
      <c r="L297" s="298">
        <f t="shared" si="27"/>
        <v>0</v>
      </c>
    </row>
    <row r="298" spans="1:12" hidden="1">
      <c r="A298" s="308">
        <v>3</v>
      </c>
      <c r="B298" s="330">
        <v>2</v>
      </c>
      <c r="C298" s="330">
        <v>2</v>
      </c>
      <c r="D298" s="309">
        <v>6</v>
      </c>
      <c r="E298" s="330">
        <v>1</v>
      </c>
      <c r="F298" s="331">
        <v>1</v>
      </c>
      <c r="G298" s="332" t="s">
        <v>167</v>
      </c>
      <c r="H298" s="355">
        <v>265</v>
      </c>
      <c r="I298" s="315">
        <v>0</v>
      </c>
      <c r="J298" s="315">
        <v>0</v>
      </c>
      <c r="K298" s="315">
        <v>0</v>
      </c>
      <c r="L298" s="315">
        <v>0</v>
      </c>
    </row>
    <row r="299" spans="1:12" hidden="1">
      <c r="A299" s="312">
        <v>3</v>
      </c>
      <c r="B299" s="308">
        <v>2</v>
      </c>
      <c r="C299" s="309">
        <v>2</v>
      </c>
      <c r="D299" s="309">
        <v>7</v>
      </c>
      <c r="E299" s="309"/>
      <c r="F299" s="311"/>
      <c r="G299" s="310" t="s">
        <v>168</v>
      </c>
      <c r="H299" s="355">
        <v>266</v>
      </c>
      <c r="I299" s="297">
        <f>I300</f>
        <v>0</v>
      </c>
      <c r="J299" s="374">
        <f>J300</f>
        <v>0</v>
      </c>
      <c r="K299" s="298">
        <f>K300</f>
        <v>0</v>
      </c>
      <c r="L299" s="298">
        <f>L300</f>
        <v>0</v>
      </c>
    </row>
    <row r="300" spans="1:12" hidden="1">
      <c r="A300" s="312">
        <v>3</v>
      </c>
      <c r="B300" s="308">
        <v>2</v>
      </c>
      <c r="C300" s="309">
        <v>2</v>
      </c>
      <c r="D300" s="309">
        <v>7</v>
      </c>
      <c r="E300" s="309">
        <v>1</v>
      </c>
      <c r="F300" s="311"/>
      <c r="G300" s="310" t="s">
        <v>168</v>
      </c>
      <c r="H300" s="355">
        <v>267</v>
      </c>
      <c r="I300" s="297">
        <f>I301+I302</f>
        <v>0</v>
      </c>
      <c r="J300" s="297">
        <f>J301+J302</f>
        <v>0</v>
      </c>
      <c r="K300" s="297">
        <f>K301+K302</f>
        <v>0</v>
      </c>
      <c r="L300" s="297">
        <f>L301+L302</f>
        <v>0</v>
      </c>
    </row>
    <row r="301" spans="1:12" ht="25.5" hidden="1" customHeight="1">
      <c r="A301" s="312">
        <v>3</v>
      </c>
      <c r="B301" s="308">
        <v>2</v>
      </c>
      <c r="C301" s="308">
        <v>2</v>
      </c>
      <c r="D301" s="309">
        <v>7</v>
      </c>
      <c r="E301" s="309">
        <v>1</v>
      </c>
      <c r="F301" s="311">
        <v>1</v>
      </c>
      <c r="G301" s="310" t="s">
        <v>169</v>
      </c>
      <c r="H301" s="355">
        <v>268</v>
      </c>
      <c r="I301" s="315">
        <v>0</v>
      </c>
      <c r="J301" s="315">
        <v>0</v>
      </c>
      <c r="K301" s="315">
        <v>0</v>
      </c>
      <c r="L301" s="315">
        <v>0</v>
      </c>
    </row>
    <row r="302" spans="1:12" ht="25.5" hidden="1" customHeight="1">
      <c r="A302" s="312">
        <v>3</v>
      </c>
      <c r="B302" s="308">
        <v>2</v>
      </c>
      <c r="C302" s="308">
        <v>2</v>
      </c>
      <c r="D302" s="309">
        <v>7</v>
      </c>
      <c r="E302" s="309">
        <v>1</v>
      </c>
      <c r="F302" s="311">
        <v>2</v>
      </c>
      <c r="G302" s="310" t="s">
        <v>170</v>
      </c>
      <c r="H302" s="355">
        <v>269</v>
      </c>
      <c r="I302" s="315">
        <v>0</v>
      </c>
      <c r="J302" s="315">
        <v>0</v>
      </c>
      <c r="K302" s="315">
        <v>0</v>
      </c>
      <c r="L302" s="315">
        <v>0</v>
      </c>
    </row>
    <row r="303" spans="1:12" ht="25.5" hidden="1" customHeight="1">
      <c r="A303" s="316">
        <v>3</v>
      </c>
      <c r="B303" s="316">
        <v>3</v>
      </c>
      <c r="C303" s="293"/>
      <c r="D303" s="294"/>
      <c r="E303" s="294"/>
      <c r="F303" s="296"/>
      <c r="G303" s="295" t="s">
        <v>184</v>
      </c>
      <c r="H303" s="355">
        <v>270</v>
      </c>
      <c r="I303" s="297">
        <f>SUM(I304+I336)</f>
        <v>0</v>
      </c>
      <c r="J303" s="374">
        <f>SUM(J304+J336)</f>
        <v>0</v>
      </c>
      <c r="K303" s="298">
        <f>SUM(K304+K336)</f>
        <v>0</v>
      </c>
      <c r="L303" s="298">
        <f>SUM(L304+L336)</f>
        <v>0</v>
      </c>
    </row>
    <row r="304" spans="1:12" ht="38.25" hidden="1" customHeight="1">
      <c r="A304" s="312">
        <v>3</v>
      </c>
      <c r="B304" s="312">
        <v>3</v>
      </c>
      <c r="C304" s="308">
        <v>1</v>
      </c>
      <c r="D304" s="309"/>
      <c r="E304" s="309"/>
      <c r="F304" s="311"/>
      <c r="G304" s="310" t="s">
        <v>342</v>
      </c>
      <c r="H304" s="355">
        <v>271</v>
      </c>
      <c r="I304" s="297">
        <f>SUM(I305+I314+I318+I322+I326+I329+I332)</f>
        <v>0</v>
      </c>
      <c r="J304" s="374">
        <f>SUM(J305+J314+J318+J322+J326+J329+J332)</f>
        <v>0</v>
      </c>
      <c r="K304" s="298">
        <f>SUM(K305+K314+K318+K322+K326+K329+K332)</f>
        <v>0</v>
      </c>
      <c r="L304" s="298">
        <f>SUM(L305+L314+L318+L322+L326+L329+L332)</f>
        <v>0</v>
      </c>
    </row>
    <row r="305" spans="1:12" hidden="1">
      <c r="A305" s="312">
        <v>3</v>
      </c>
      <c r="B305" s="312">
        <v>3</v>
      </c>
      <c r="C305" s="308">
        <v>1</v>
      </c>
      <c r="D305" s="309">
        <v>1</v>
      </c>
      <c r="E305" s="309"/>
      <c r="F305" s="311"/>
      <c r="G305" s="310" t="s">
        <v>171</v>
      </c>
      <c r="H305" s="355">
        <v>272</v>
      </c>
      <c r="I305" s="297">
        <f>SUM(I306+I308+I311)</f>
        <v>0</v>
      </c>
      <c r="J305" s="297">
        <f>SUM(J306+J308+J311)</f>
        <v>0</v>
      </c>
      <c r="K305" s="297">
        <f>SUM(K306+K308+K311)</f>
        <v>0</v>
      </c>
      <c r="L305" s="297">
        <f>SUM(L306+L308+L311)</f>
        <v>0</v>
      </c>
    </row>
    <row r="306" spans="1:12" hidden="1">
      <c r="A306" s="312">
        <v>3</v>
      </c>
      <c r="B306" s="312">
        <v>3</v>
      </c>
      <c r="C306" s="308">
        <v>1</v>
      </c>
      <c r="D306" s="309">
        <v>1</v>
      </c>
      <c r="E306" s="309">
        <v>1</v>
      </c>
      <c r="F306" s="311"/>
      <c r="G306" s="310" t="s">
        <v>151</v>
      </c>
      <c r="H306" s="355">
        <v>273</v>
      </c>
      <c r="I306" s="297">
        <f>SUM(I307:I307)</f>
        <v>0</v>
      </c>
      <c r="J306" s="374">
        <f>SUM(J307:J307)</f>
        <v>0</v>
      </c>
      <c r="K306" s="298">
        <f>SUM(K307:K307)</f>
        <v>0</v>
      </c>
      <c r="L306" s="298">
        <f>SUM(L307:L307)</f>
        <v>0</v>
      </c>
    </row>
    <row r="307" spans="1:12" hidden="1">
      <c r="A307" s="312">
        <v>3</v>
      </c>
      <c r="B307" s="312">
        <v>3</v>
      </c>
      <c r="C307" s="308">
        <v>1</v>
      </c>
      <c r="D307" s="309">
        <v>1</v>
      </c>
      <c r="E307" s="309">
        <v>1</v>
      </c>
      <c r="F307" s="311">
        <v>1</v>
      </c>
      <c r="G307" s="310" t="s">
        <v>151</v>
      </c>
      <c r="H307" s="355">
        <v>274</v>
      </c>
      <c r="I307" s="315">
        <v>0</v>
      </c>
      <c r="J307" s="315">
        <v>0</v>
      </c>
      <c r="K307" s="315">
        <v>0</v>
      </c>
      <c r="L307" s="315">
        <v>0</v>
      </c>
    </row>
    <row r="308" spans="1:12" hidden="1">
      <c r="A308" s="312">
        <v>3</v>
      </c>
      <c r="B308" s="312">
        <v>3</v>
      </c>
      <c r="C308" s="308">
        <v>1</v>
      </c>
      <c r="D308" s="309">
        <v>1</v>
      </c>
      <c r="E308" s="309">
        <v>2</v>
      </c>
      <c r="F308" s="311"/>
      <c r="G308" s="310" t="s">
        <v>172</v>
      </c>
      <c r="H308" s="355">
        <v>275</v>
      </c>
      <c r="I308" s="297">
        <f>SUM(I309:I310)</f>
        <v>0</v>
      </c>
      <c r="J308" s="297">
        <f>SUM(J309:J310)</f>
        <v>0</v>
      </c>
      <c r="K308" s="297">
        <f>SUM(K309:K310)</f>
        <v>0</v>
      </c>
      <c r="L308" s="297">
        <f>SUM(L309:L310)</f>
        <v>0</v>
      </c>
    </row>
    <row r="309" spans="1:12" hidden="1">
      <c r="A309" s="312">
        <v>3</v>
      </c>
      <c r="B309" s="312">
        <v>3</v>
      </c>
      <c r="C309" s="308">
        <v>1</v>
      </c>
      <c r="D309" s="309">
        <v>1</v>
      </c>
      <c r="E309" s="309">
        <v>2</v>
      </c>
      <c r="F309" s="311">
        <v>1</v>
      </c>
      <c r="G309" s="310" t="s">
        <v>153</v>
      </c>
      <c r="H309" s="355">
        <v>276</v>
      </c>
      <c r="I309" s="315">
        <v>0</v>
      </c>
      <c r="J309" s="315">
        <v>0</v>
      </c>
      <c r="K309" s="315">
        <v>0</v>
      </c>
      <c r="L309" s="315">
        <v>0</v>
      </c>
    </row>
    <row r="310" spans="1:12" hidden="1">
      <c r="A310" s="312">
        <v>3</v>
      </c>
      <c r="B310" s="312">
        <v>3</v>
      </c>
      <c r="C310" s="308">
        <v>1</v>
      </c>
      <c r="D310" s="309">
        <v>1</v>
      </c>
      <c r="E310" s="309">
        <v>2</v>
      </c>
      <c r="F310" s="311">
        <v>2</v>
      </c>
      <c r="G310" s="310" t="s">
        <v>154</v>
      </c>
      <c r="H310" s="355">
        <v>277</v>
      </c>
      <c r="I310" s="315">
        <v>0</v>
      </c>
      <c r="J310" s="315">
        <v>0</v>
      </c>
      <c r="K310" s="315">
        <v>0</v>
      </c>
      <c r="L310" s="315">
        <v>0</v>
      </c>
    </row>
    <row r="311" spans="1:12" hidden="1">
      <c r="A311" s="312">
        <v>3</v>
      </c>
      <c r="B311" s="312">
        <v>3</v>
      </c>
      <c r="C311" s="308">
        <v>1</v>
      </c>
      <c r="D311" s="309">
        <v>1</v>
      </c>
      <c r="E311" s="309">
        <v>3</v>
      </c>
      <c r="F311" s="311"/>
      <c r="G311" s="310" t="s">
        <v>155</v>
      </c>
      <c r="H311" s="355">
        <v>278</v>
      </c>
      <c r="I311" s="297">
        <f>SUM(I312:I313)</f>
        <v>0</v>
      </c>
      <c r="J311" s="297">
        <f>SUM(J312:J313)</f>
        <v>0</v>
      </c>
      <c r="K311" s="297">
        <f>SUM(K312:K313)</f>
        <v>0</v>
      </c>
      <c r="L311" s="297">
        <f>SUM(L312:L313)</f>
        <v>0</v>
      </c>
    </row>
    <row r="312" spans="1:12" hidden="1">
      <c r="A312" s="312">
        <v>3</v>
      </c>
      <c r="B312" s="312">
        <v>3</v>
      </c>
      <c r="C312" s="308">
        <v>1</v>
      </c>
      <c r="D312" s="309">
        <v>1</v>
      </c>
      <c r="E312" s="309">
        <v>3</v>
      </c>
      <c r="F312" s="311">
        <v>1</v>
      </c>
      <c r="G312" s="310" t="s">
        <v>156</v>
      </c>
      <c r="H312" s="355">
        <v>279</v>
      </c>
      <c r="I312" s="315">
        <v>0</v>
      </c>
      <c r="J312" s="315">
        <v>0</v>
      </c>
      <c r="K312" s="315">
        <v>0</v>
      </c>
      <c r="L312" s="315">
        <v>0</v>
      </c>
    </row>
    <row r="313" spans="1:12" hidden="1">
      <c r="A313" s="312">
        <v>3</v>
      </c>
      <c r="B313" s="312">
        <v>3</v>
      </c>
      <c r="C313" s="308">
        <v>1</v>
      </c>
      <c r="D313" s="309">
        <v>1</v>
      </c>
      <c r="E313" s="309">
        <v>3</v>
      </c>
      <c r="F313" s="311">
        <v>2</v>
      </c>
      <c r="G313" s="310" t="s">
        <v>173</v>
      </c>
      <c r="H313" s="355">
        <v>280</v>
      </c>
      <c r="I313" s="315">
        <v>0</v>
      </c>
      <c r="J313" s="315">
        <v>0</v>
      </c>
      <c r="K313" s="315">
        <v>0</v>
      </c>
      <c r="L313" s="315">
        <v>0</v>
      </c>
    </row>
    <row r="314" spans="1:12" hidden="1">
      <c r="A314" s="328">
        <v>3</v>
      </c>
      <c r="B314" s="303">
        <v>3</v>
      </c>
      <c r="C314" s="308">
        <v>1</v>
      </c>
      <c r="D314" s="309">
        <v>2</v>
      </c>
      <c r="E314" s="309"/>
      <c r="F314" s="311"/>
      <c r="G314" s="310" t="s">
        <v>185</v>
      </c>
      <c r="H314" s="355">
        <v>281</v>
      </c>
      <c r="I314" s="297">
        <f>I315</f>
        <v>0</v>
      </c>
      <c r="J314" s="374">
        <f>J315</f>
        <v>0</v>
      </c>
      <c r="K314" s="298">
        <f>K315</f>
        <v>0</v>
      </c>
      <c r="L314" s="298">
        <f>L315</f>
        <v>0</v>
      </c>
    </row>
    <row r="315" spans="1:12" hidden="1">
      <c r="A315" s="328">
        <v>3</v>
      </c>
      <c r="B315" s="328">
        <v>3</v>
      </c>
      <c r="C315" s="303">
        <v>1</v>
      </c>
      <c r="D315" s="301">
        <v>2</v>
      </c>
      <c r="E315" s="301">
        <v>1</v>
      </c>
      <c r="F315" s="304"/>
      <c r="G315" s="310" t="s">
        <v>185</v>
      </c>
      <c r="H315" s="355">
        <v>282</v>
      </c>
      <c r="I315" s="318">
        <f>SUM(I316:I317)</f>
        <v>0</v>
      </c>
      <c r="J315" s="375">
        <f>SUM(J316:J317)</f>
        <v>0</v>
      </c>
      <c r="K315" s="319">
        <f>SUM(K316:K317)</f>
        <v>0</v>
      </c>
      <c r="L315" s="319">
        <f>SUM(L316:L317)</f>
        <v>0</v>
      </c>
    </row>
    <row r="316" spans="1:12" ht="25.5" hidden="1" customHeight="1">
      <c r="A316" s="312">
        <v>3</v>
      </c>
      <c r="B316" s="312">
        <v>3</v>
      </c>
      <c r="C316" s="308">
        <v>1</v>
      </c>
      <c r="D316" s="309">
        <v>2</v>
      </c>
      <c r="E316" s="309">
        <v>1</v>
      </c>
      <c r="F316" s="311">
        <v>1</v>
      </c>
      <c r="G316" s="310" t="s">
        <v>186</v>
      </c>
      <c r="H316" s="355">
        <v>283</v>
      </c>
      <c r="I316" s="315">
        <v>0</v>
      </c>
      <c r="J316" s="315">
        <v>0</v>
      </c>
      <c r="K316" s="315">
        <v>0</v>
      </c>
      <c r="L316" s="315">
        <v>0</v>
      </c>
    </row>
    <row r="317" spans="1:12" hidden="1">
      <c r="A317" s="320">
        <v>3</v>
      </c>
      <c r="B317" s="358">
        <v>3</v>
      </c>
      <c r="C317" s="329">
        <v>1</v>
      </c>
      <c r="D317" s="330">
        <v>2</v>
      </c>
      <c r="E317" s="330">
        <v>1</v>
      </c>
      <c r="F317" s="331">
        <v>2</v>
      </c>
      <c r="G317" s="332" t="s">
        <v>187</v>
      </c>
      <c r="H317" s="355">
        <v>284</v>
      </c>
      <c r="I317" s="315">
        <v>0</v>
      </c>
      <c r="J317" s="315">
        <v>0</v>
      </c>
      <c r="K317" s="315">
        <v>0</v>
      </c>
      <c r="L317" s="315">
        <v>0</v>
      </c>
    </row>
    <row r="318" spans="1:12" ht="25.5" hidden="1" customHeight="1">
      <c r="A318" s="308">
        <v>3</v>
      </c>
      <c r="B318" s="310">
        <v>3</v>
      </c>
      <c r="C318" s="308">
        <v>1</v>
      </c>
      <c r="D318" s="309">
        <v>3</v>
      </c>
      <c r="E318" s="309"/>
      <c r="F318" s="311"/>
      <c r="G318" s="310" t="s">
        <v>188</v>
      </c>
      <c r="H318" s="355">
        <v>285</v>
      </c>
      <c r="I318" s="297">
        <f>I319</f>
        <v>0</v>
      </c>
      <c r="J318" s="374">
        <f>J319</f>
        <v>0</v>
      </c>
      <c r="K318" s="298">
        <f>K319</f>
        <v>0</v>
      </c>
      <c r="L318" s="298">
        <f>L319</f>
        <v>0</v>
      </c>
    </row>
    <row r="319" spans="1:12" ht="25.5" hidden="1" customHeight="1">
      <c r="A319" s="308">
        <v>3</v>
      </c>
      <c r="B319" s="332">
        <v>3</v>
      </c>
      <c r="C319" s="329">
        <v>1</v>
      </c>
      <c r="D319" s="330">
        <v>3</v>
      </c>
      <c r="E319" s="330">
        <v>1</v>
      </c>
      <c r="F319" s="331"/>
      <c r="G319" s="310" t="s">
        <v>188</v>
      </c>
      <c r="H319" s="355">
        <v>286</v>
      </c>
      <c r="I319" s="298">
        <f>I320+I321</f>
        <v>0</v>
      </c>
      <c r="J319" s="298">
        <f>J320+J321</f>
        <v>0</v>
      </c>
      <c r="K319" s="298">
        <f>K320+K321</f>
        <v>0</v>
      </c>
      <c r="L319" s="298">
        <f>L320+L321</f>
        <v>0</v>
      </c>
    </row>
    <row r="320" spans="1:12" ht="25.5" hidden="1" customHeight="1">
      <c r="A320" s="308">
        <v>3</v>
      </c>
      <c r="B320" s="310">
        <v>3</v>
      </c>
      <c r="C320" s="308">
        <v>1</v>
      </c>
      <c r="D320" s="309">
        <v>3</v>
      </c>
      <c r="E320" s="309">
        <v>1</v>
      </c>
      <c r="F320" s="311">
        <v>1</v>
      </c>
      <c r="G320" s="310" t="s">
        <v>189</v>
      </c>
      <c r="H320" s="355">
        <v>287</v>
      </c>
      <c r="I320" s="363">
        <v>0</v>
      </c>
      <c r="J320" s="363">
        <v>0</v>
      </c>
      <c r="K320" s="363">
        <v>0</v>
      </c>
      <c r="L320" s="362">
        <v>0</v>
      </c>
    </row>
    <row r="321" spans="1:12" ht="25.5" hidden="1" customHeight="1">
      <c r="A321" s="308">
        <v>3</v>
      </c>
      <c r="B321" s="310">
        <v>3</v>
      </c>
      <c r="C321" s="308">
        <v>1</v>
      </c>
      <c r="D321" s="309">
        <v>3</v>
      </c>
      <c r="E321" s="309">
        <v>1</v>
      </c>
      <c r="F321" s="311">
        <v>2</v>
      </c>
      <c r="G321" s="310" t="s">
        <v>190</v>
      </c>
      <c r="H321" s="355">
        <v>288</v>
      </c>
      <c r="I321" s="315">
        <v>0</v>
      </c>
      <c r="J321" s="315">
        <v>0</v>
      </c>
      <c r="K321" s="315">
        <v>0</v>
      </c>
      <c r="L321" s="315">
        <v>0</v>
      </c>
    </row>
    <row r="322" spans="1:12" hidden="1">
      <c r="A322" s="308">
        <v>3</v>
      </c>
      <c r="B322" s="310">
        <v>3</v>
      </c>
      <c r="C322" s="308">
        <v>1</v>
      </c>
      <c r="D322" s="309">
        <v>4</v>
      </c>
      <c r="E322" s="309"/>
      <c r="F322" s="311"/>
      <c r="G322" s="310" t="s">
        <v>191</v>
      </c>
      <c r="H322" s="355">
        <v>289</v>
      </c>
      <c r="I322" s="297">
        <f>I323</f>
        <v>0</v>
      </c>
      <c r="J322" s="374">
        <f>J323</f>
        <v>0</v>
      </c>
      <c r="K322" s="298">
        <f>K323</f>
        <v>0</v>
      </c>
      <c r="L322" s="298">
        <f>L323</f>
        <v>0</v>
      </c>
    </row>
    <row r="323" spans="1:12" hidden="1">
      <c r="A323" s="312">
        <v>3</v>
      </c>
      <c r="B323" s="308">
        <v>3</v>
      </c>
      <c r="C323" s="309">
        <v>1</v>
      </c>
      <c r="D323" s="309">
        <v>4</v>
      </c>
      <c r="E323" s="309">
        <v>1</v>
      </c>
      <c r="F323" s="311"/>
      <c r="G323" s="310" t="s">
        <v>191</v>
      </c>
      <c r="H323" s="355">
        <v>290</v>
      </c>
      <c r="I323" s="297">
        <f>SUM(I324:I325)</f>
        <v>0</v>
      </c>
      <c r="J323" s="297">
        <f>SUM(J324:J325)</f>
        <v>0</v>
      </c>
      <c r="K323" s="297">
        <f>SUM(K324:K325)</f>
        <v>0</v>
      </c>
      <c r="L323" s="297">
        <f>SUM(L324:L325)</f>
        <v>0</v>
      </c>
    </row>
    <row r="324" spans="1:12" hidden="1">
      <c r="A324" s="312">
        <v>3</v>
      </c>
      <c r="B324" s="308">
        <v>3</v>
      </c>
      <c r="C324" s="309">
        <v>1</v>
      </c>
      <c r="D324" s="309">
        <v>4</v>
      </c>
      <c r="E324" s="309">
        <v>1</v>
      </c>
      <c r="F324" s="311">
        <v>1</v>
      </c>
      <c r="G324" s="310" t="s">
        <v>192</v>
      </c>
      <c r="H324" s="355">
        <v>291</v>
      </c>
      <c r="I324" s="314">
        <v>0</v>
      </c>
      <c r="J324" s="315">
        <v>0</v>
      </c>
      <c r="K324" s="315">
        <v>0</v>
      </c>
      <c r="L324" s="314">
        <v>0</v>
      </c>
    </row>
    <row r="325" spans="1:12" hidden="1">
      <c r="A325" s="308">
        <v>3</v>
      </c>
      <c r="B325" s="309">
        <v>3</v>
      </c>
      <c r="C325" s="309">
        <v>1</v>
      </c>
      <c r="D325" s="309">
        <v>4</v>
      </c>
      <c r="E325" s="309">
        <v>1</v>
      </c>
      <c r="F325" s="311">
        <v>2</v>
      </c>
      <c r="G325" s="310" t="s">
        <v>193</v>
      </c>
      <c r="H325" s="355">
        <v>292</v>
      </c>
      <c r="I325" s="315">
        <v>0</v>
      </c>
      <c r="J325" s="363">
        <v>0</v>
      </c>
      <c r="K325" s="363">
        <v>0</v>
      </c>
      <c r="L325" s="362">
        <v>0</v>
      </c>
    </row>
    <row r="326" spans="1:12" hidden="1">
      <c r="A326" s="308">
        <v>3</v>
      </c>
      <c r="B326" s="309">
        <v>3</v>
      </c>
      <c r="C326" s="309">
        <v>1</v>
      </c>
      <c r="D326" s="309">
        <v>5</v>
      </c>
      <c r="E326" s="309"/>
      <c r="F326" s="311"/>
      <c r="G326" s="310" t="s">
        <v>194</v>
      </c>
      <c r="H326" s="355">
        <v>293</v>
      </c>
      <c r="I326" s="319">
        <f t="shared" ref="I326:L327" si="28">I327</f>
        <v>0</v>
      </c>
      <c r="J326" s="374">
        <f t="shared" si="28"/>
        <v>0</v>
      </c>
      <c r="K326" s="298">
        <f t="shared" si="28"/>
        <v>0</v>
      </c>
      <c r="L326" s="298">
        <f t="shared" si="28"/>
        <v>0</v>
      </c>
    </row>
    <row r="327" spans="1:12" hidden="1">
      <c r="A327" s="303">
        <v>3</v>
      </c>
      <c r="B327" s="330">
        <v>3</v>
      </c>
      <c r="C327" s="330">
        <v>1</v>
      </c>
      <c r="D327" s="330">
        <v>5</v>
      </c>
      <c r="E327" s="330">
        <v>1</v>
      </c>
      <c r="F327" s="331"/>
      <c r="G327" s="310" t="s">
        <v>194</v>
      </c>
      <c r="H327" s="355">
        <v>294</v>
      </c>
      <c r="I327" s="298">
        <f t="shared" si="28"/>
        <v>0</v>
      </c>
      <c r="J327" s="375">
        <f t="shared" si="28"/>
        <v>0</v>
      </c>
      <c r="K327" s="319">
        <f t="shared" si="28"/>
        <v>0</v>
      </c>
      <c r="L327" s="319">
        <f t="shared" si="28"/>
        <v>0</v>
      </c>
    </row>
    <row r="328" spans="1:12" hidden="1">
      <c r="A328" s="308">
        <v>3</v>
      </c>
      <c r="B328" s="309">
        <v>3</v>
      </c>
      <c r="C328" s="309">
        <v>1</v>
      </c>
      <c r="D328" s="309">
        <v>5</v>
      </c>
      <c r="E328" s="309">
        <v>1</v>
      </c>
      <c r="F328" s="311">
        <v>1</v>
      </c>
      <c r="G328" s="310" t="s">
        <v>343</v>
      </c>
      <c r="H328" s="355">
        <v>295</v>
      </c>
      <c r="I328" s="315">
        <v>0</v>
      </c>
      <c r="J328" s="363">
        <v>0</v>
      </c>
      <c r="K328" s="363">
        <v>0</v>
      </c>
      <c r="L328" s="362">
        <v>0</v>
      </c>
    </row>
    <row r="329" spans="1:12" hidden="1">
      <c r="A329" s="308">
        <v>3</v>
      </c>
      <c r="B329" s="309">
        <v>3</v>
      </c>
      <c r="C329" s="309">
        <v>1</v>
      </c>
      <c r="D329" s="309">
        <v>6</v>
      </c>
      <c r="E329" s="309"/>
      <c r="F329" s="311"/>
      <c r="G329" s="310" t="s">
        <v>167</v>
      </c>
      <c r="H329" s="355">
        <v>296</v>
      </c>
      <c r="I329" s="298">
        <f t="shared" ref="I329:L330" si="29">I330</f>
        <v>0</v>
      </c>
      <c r="J329" s="374">
        <f t="shared" si="29"/>
        <v>0</v>
      </c>
      <c r="K329" s="298">
        <f t="shared" si="29"/>
        <v>0</v>
      </c>
      <c r="L329" s="298">
        <f t="shared" si="29"/>
        <v>0</v>
      </c>
    </row>
    <row r="330" spans="1:12" hidden="1">
      <c r="A330" s="308">
        <v>3</v>
      </c>
      <c r="B330" s="309">
        <v>3</v>
      </c>
      <c r="C330" s="309">
        <v>1</v>
      </c>
      <c r="D330" s="309">
        <v>6</v>
      </c>
      <c r="E330" s="309">
        <v>1</v>
      </c>
      <c r="F330" s="311"/>
      <c r="G330" s="310" t="s">
        <v>167</v>
      </c>
      <c r="H330" s="355">
        <v>297</v>
      </c>
      <c r="I330" s="297">
        <f t="shared" si="29"/>
        <v>0</v>
      </c>
      <c r="J330" s="374">
        <f t="shared" si="29"/>
        <v>0</v>
      </c>
      <c r="K330" s="298">
        <f t="shared" si="29"/>
        <v>0</v>
      </c>
      <c r="L330" s="298">
        <f t="shared" si="29"/>
        <v>0</v>
      </c>
    </row>
    <row r="331" spans="1:12" hidden="1">
      <c r="A331" s="308">
        <v>3</v>
      </c>
      <c r="B331" s="309">
        <v>3</v>
      </c>
      <c r="C331" s="309">
        <v>1</v>
      </c>
      <c r="D331" s="309">
        <v>6</v>
      </c>
      <c r="E331" s="309">
        <v>1</v>
      </c>
      <c r="F331" s="311">
        <v>1</v>
      </c>
      <c r="G331" s="310" t="s">
        <v>167</v>
      </c>
      <c r="H331" s="355">
        <v>298</v>
      </c>
      <c r="I331" s="363">
        <v>0</v>
      </c>
      <c r="J331" s="363">
        <v>0</v>
      </c>
      <c r="K331" s="363">
        <v>0</v>
      </c>
      <c r="L331" s="362">
        <v>0</v>
      </c>
    </row>
    <row r="332" spans="1:12" hidden="1">
      <c r="A332" s="308">
        <v>3</v>
      </c>
      <c r="B332" s="309">
        <v>3</v>
      </c>
      <c r="C332" s="309">
        <v>1</v>
      </c>
      <c r="D332" s="309">
        <v>7</v>
      </c>
      <c r="E332" s="309"/>
      <c r="F332" s="311"/>
      <c r="G332" s="310" t="s">
        <v>195</v>
      </c>
      <c r="H332" s="355">
        <v>299</v>
      </c>
      <c r="I332" s="297">
        <f>I333</f>
        <v>0</v>
      </c>
      <c r="J332" s="374">
        <f>J333</f>
        <v>0</v>
      </c>
      <c r="K332" s="298">
        <f>K333</f>
        <v>0</v>
      </c>
      <c r="L332" s="298">
        <f>L333</f>
        <v>0</v>
      </c>
    </row>
    <row r="333" spans="1:12" hidden="1">
      <c r="A333" s="308">
        <v>3</v>
      </c>
      <c r="B333" s="309">
        <v>3</v>
      </c>
      <c r="C333" s="309">
        <v>1</v>
      </c>
      <c r="D333" s="309">
        <v>7</v>
      </c>
      <c r="E333" s="309">
        <v>1</v>
      </c>
      <c r="F333" s="311"/>
      <c r="G333" s="310" t="s">
        <v>195</v>
      </c>
      <c r="H333" s="355">
        <v>300</v>
      </c>
      <c r="I333" s="297">
        <f>I334+I335</f>
        <v>0</v>
      </c>
      <c r="J333" s="297">
        <f>J334+J335</f>
        <v>0</v>
      </c>
      <c r="K333" s="297">
        <f>K334+K335</f>
        <v>0</v>
      </c>
      <c r="L333" s="297">
        <f>L334+L335</f>
        <v>0</v>
      </c>
    </row>
    <row r="334" spans="1:12" ht="25.5" hidden="1" customHeight="1">
      <c r="A334" s="308">
        <v>3</v>
      </c>
      <c r="B334" s="309">
        <v>3</v>
      </c>
      <c r="C334" s="309">
        <v>1</v>
      </c>
      <c r="D334" s="309">
        <v>7</v>
      </c>
      <c r="E334" s="309">
        <v>1</v>
      </c>
      <c r="F334" s="311">
        <v>1</v>
      </c>
      <c r="G334" s="310" t="s">
        <v>196</v>
      </c>
      <c r="H334" s="355">
        <v>301</v>
      </c>
      <c r="I334" s="363">
        <v>0</v>
      </c>
      <c r="J334" s="363">
        <v>0</v>
      </c>
      <c r="K334" s="363">
        <v>0</v>
      </c>
      <c r="L334" s="362">
        <v>0</v>
      </c>
    </row>
    <row r="335" spans="1:12" ht="25.5" hidden="1" customHeight="1">
      <c r="A335" s="308">
        <v>3</v>
      </c>
      <c r="B335" s="309">
        <v>3</v>
      </c>
      <c r="C335" s="309">
        <v>1</v>
      </c>
      <c r="D335" s="309">
        <v>7</v>
      </c>
      <c r="E335" s="309">
        <v>1</v>
      </c>
      <c r="F335" s="311">
        <v>2</v>
      </c>
      <c r="G335" s="310" t="s">
        <v>197</v>
      </c>
      <c r="H335" s="355">
        <v>302</v>
      </c>
      <c r="I335" s="315">
        <v>0</v>
      </c>
      <c r="J335" s="315">
        <v>0</v>
      </c>
      <c r="K335" s="315">
        <v>0</v>
      </c>
      <c r="L335" s="315">
        <v>0</v>
      </c>
    </row>
    <row r="336" spans="1:12" ht="38.25" hidden="1" customHeight="1">
      <c r="A336" s="308">
        <v>3</v>
      </c>
      <c r="B336" s="309">
        <v>3</v>
      </c>
      <c r="C336" s="309">
        <v>2</v>
      </c>
      <c r="D336" s="309"/>
      <c r="E336" s="309"/>
      <c r="F336" s="311"/>
      <c r="G336" s="310" t="s">
        <v>198</v>
      </c>
      <c r="H336" s="355">
        <v>303</v>
      </c>
      <c r="I336" s="297">
        <f>SUM(I337+I346+I350+I354+I358+I361+I364)</f>
        <v>0</v>
      </c>
      <c r="J336" s="374">
        <f>SUM(J337+J346+J350+J354+J358+J361+J364)</f>
        <v>0</v>
      </c>
      <c r="K336" s="298">
        <f>SUM(K337+K346+K350+K354+K358+K361+K364)</f>
        <v>0</v>
      </c>
      <c r="L336" s="298">
        <f>SUM(L337+L346+L350+L354+L358+L361+L364)</f>
        <v>0</v>
      </c>
    </row>
    <row r="337" spans="1:15" hidden="1">
      <c r="A337" s="308">
        <v>3</v>
      </c>
      <c r="B337" s="309">
        <v>3</v>
      </c>
      <c r="C337" s="309">
        <v>2</v>
      </c>
      <c r="D337" s="309">
        <v>1</v>
      </c>
      <c r="E337" s="309"/>
      <c r="F337" s="311"/>
      <c r="G337" s="310" t="s">
        <v>150</v>
      </c>
      <c r="H337" s="355">
        <v>304</v>
      </c>
      <c r="I337" s="297">
        <f>I338</f>
        <v>0</v>
      </c>
      <c r="J337" s="374">
        <f>J338</f>
        <v>0</v>
      </c>
      <c r="K337" s="298">
        <f>K338</f>
        <v>0</v>
      </c>
      <c r="L337" s="298">
        <f>L338</f>
        <v>0</v>
      </c>
    </row>
    <row r="338" spans="1:15" hidden="1">
      <c r="A338" s="312">
        <v>3</v>
      </c>
      <c r="B338" s="308">
        <v>3</v>
      </c>
      <c r="C338" s="309">
        <v>2</v>
      </c>
      <c r="D338" s="310">
        <v>1</v>
      </c>
      <c r="E338" s="308">
        <v>1</v>
      </c>
      <c r="F338" s="311"/>
      <c r="G338" s="310" t="s">
        <v>150</v>
      </c>
      <c r="H338" s="355">
        <v>305</v>
      </c>
      <c r="I338" s="297">
        <f>SUM(I339:I339)</f>
        <v>0</v>
      </c>
      <c r="J338" s="297">
        <f>SUM(J339:J339)</f>
        <v>0</v>
      </c>
      <c r="K338" s="297">
        <f>SUM(K339:K339)</f>
        <v>0</v>
      </c>
      <c r="L338" s="297">
        <f>SUM(L339:L339)</f>
        <v>0</v>
      </c>
      <c r="M338" s="376"/>
      <c r="N338" s="376"/>
      <c r="O338" s="376"/>
    </row>
    <row r="339" spans="1:15" hidden="1">
      <c r="A339" s="312">
        <v>3</v>
      </c>
      <c r="B339" s="308">
        <v>3</v>
      </c>
      <c r="C339" s="309">
        <v>2</v>
      </c>
      <c r="D339" s="310">
        <v>1</v>
      </c>
      <c r="E339" s="308">
        <v>1</v>
      </c>
      <c r="F339" s="311">
        <v>1</v>
      </c>
      <c r="G339" s="310" t="s">
        <v>151</v>
      </c>
      <c r="H339" s="355">
        <v>306</v>
      </c>
      <c r="I339" s="363">
        <v>0</v>
      </c>
      <c r="J339" s="363">
        <v>0</v>
      </c>
      <c r="K339" s="363">
        <v>0</v>
      </c>
      <c r="L339" s="362">
        <v>0</v>
      </c>
    </row>
    <row r="340" spans="1:15" hidden="1">
      <c r="A340" s="312">
        <v>3</v>
      </c>
      <c r="B340" s="308">
        <v>3</v>
      </c>
      <c r="C340" s="309">
        <v>2</v>
      </c>
      <c r="D340" s="310">
        <v>1</v>
      </c>
      <c r="E340" s="308">
        <v>2</v>
      </c>
      <c r="F340" s="311"/>
      <c r="G340" s="332" t="s">
        <v>172</v>
      </c>
      <c r="H340" s="355">
        <v>307</v>
      </c>
      <c r="I340" s="297">
        <f>SUM(I341:I342)</f>
        <v>0</v>
      </c>
      <c r="J340" s="297">
        <f>SUM(J341:J342)</f>
        <v>0</v>
      </c>
      <c r="K340" s="297">
        <f>SUM(K341:K342)</f>
        <v>0</v>
      </c>
      <c r="L340" s="297">
        <f>SUM(L341:L342)</f>
        <v>0</v>
      </c>
    </row>
    <row r="341" spans="1:15" hidden="1">
      <c r="A341" s="312">
        <v>3</v>
      </c>
      <c r="B341" s="308">
        <v>3</v>
      </c>
      <c r="C341" s="309">
        <v>2</v>
      </c>
      <c r="D341" s="310">
        <v>1</v>
      </c>
      <c r="E341" s="308">
        <v>2</v>
      </c>
      <c r="F341" s="311">
        <v>1</v>
      </c>
      <c r="G341" s="332" t="s">
        <v>153</v>
      </c>
      <c r="H341" s="355">
        <v>308</v>
      </c>
      <c r="I341" s="363">
        <v>0</v>
      </c>
      <c r="J341" s="363">
        <v>0</v>
      </c>
      <c r="K341" s="363">
        <v>0</v>
      </c>
      <c r="L341" s="362">
        <v>0</v>
      </c>
    </row>
    <row r="342" spans="1:15" hidden="1">
      <c r="A342" s="312">
        <v>3</v>
      </c>
      <c r="B342" s="308">
        <v>3</v>
      </c>
      <c r="C342" s="309">
        <v>2</v>
      </c>
      <c r="D342" s="310">
        <v>1</v>
      </c>
      <c r="E342" s="308">
        <v>2</v>
      </c>
      <c r="F342" s="311">
        <v>2</v>
      </c>
      <c r="G342" s="332" t="s">
        <v>154</v>
      </c>
      <c r="H342" s="355">
        <v>309</v>
      </c>
      <c r="I342" s="315">
        <v>0</v>
      </c>
      <c r="J342" s="315">
        <v>0</v>
      </c>
      <c r="K342" s="315">
        <v>0</v>
      </c>
      <c r="L342" s="315">
        <v>0</v>
      </c>
    </row>
    <row r="343" spans="1:15" hidden="1">
      <c r="A343" s="312">
        <v>3</v>
      </c>
      <c r="B343" s="308">
        <v>3</v>
      </c>
      <c r="C343" s="309">
        <v>2</v>
      </c>
      <c r="D343" s="310">
        <v>1</v>
      </c>
      <c r="E343" s="308">
        <v>3</v>
      </c>
      <c r="F343" s="311"/>
      <c r="G343" s="332" t="s">
        <v>155</v>
      </c>
      <c r="H343" s="355">
        <v>310</v>
      </c>
      <c r="I343" s="297">
        <f>SUM(I344:I345)</f>
        <v>0</v>
      </c>
      <c r="J343" s="297">
        <f>SUM(J344:J345)</f>
        <v>0</v>
      </c>
      <c r="K343" s="297">
        <f>SUM(K344:K345)</f>
        <v>0</v>
      </c>
      <c r="L343" s="297">
        <f>SUM(L344:L345)</f>
        <v>0</v>
      </c>
    </row>
    <row r="344" spans="1:15" hidden="1">
      <c r="A344" s="312">
        <v>3</v>
      </c>
      <c r="B344" s="308">
        <v>3</v>
      </c>
      <c r="C344" s="309">
        <v>2</v>
      </c>
      <c r="D344" s="310">
        <v>1</v>
      </c>
      <c r="E344" s="308">
        <v>3</v>
      </c>
      <c r="F344" s="311">
        <v>1</v>
      </c>
      <c r="G344" s="332" t="s">
        <v>156</v>
      </c>
      <c r="H344" s="355">
        <v>311</v>
      </c>
      <c r="I344" s="315">
        <v>0</v>
      </c>
      <c r="J344" s="315">
        <v>0</v>
      </c>
      <c r="K344" s="315">
        <v>0</v>
      </c>
      <c r="L344" s="315">
        <v>0</v>
      </c>
    </row>
    <row r="345" spans="1:15" hidden="1">
      <c r="A345" s="312">
        <v>3</v>
      </c>
      <c r="B345" s="308">
        <v>3</v>
      </c>
      <c r="C345" s="309">
        <v>2</v>
      </c>
      <c r="D345" s="310">
        <v>1</v>
      </c>
      <c r="E345" s="308">
        <v>3</v>
      </c>
      <c r="F345" s="311">
        <v>2</v>
      </c>
      <c r="G345" s="332" t="s">
        <v>173</v>
      </c>
      <c r="H345" s="355">
        <v>312</v>
      </c>
      <c r="I345" s="333">
        <v>0</v>
      </c>
      <c r="J345" s="377">
        <v>0</v>
      </c>
      <c r="K345" s="333">
        <v>0</v>
      </c>
      <c r="L345" s="333">
        <v>0</v>
      </c>
    </row>
    <row r="346" spans="1:15" hidden="1">
      <c r="A346" s="320">
        <v>3</v>
      </c>
      <c r="B346" s="320">
        <v>3</v>
      </c>
      <c r="C346" s="329">
        <v>2</v>
      </c>
      <c r="D346" s="332">
        <v>2</v>
      </c>
      <c r="E346" s="329"/>
      <c r="F346" s="331"/>
      <c r="G346" s="332" t="s">
        <v>185</v>
      </c>
      <c r="H346" s="355">
        <v>313</v>
      </c>
      <c r="I346" s="325">
        <f>I347</f>
        <v>0</v>
      </c>
      <c r="J346" s="378">
        <f>J347</f>
        <v>0</v>
      </c>
      <c r="K346" s="326">
        <f>K347</f>
        <v>0</v>
      </c>
      <c r="L346" s="326">
        <f>L347</f>
        <v>0</v>
      </c>
    </row>
    <row r="347" spans="1:15" hidden="1">
      <c r="A347" s="312">
        <v>3</v>
      </c>
      <c r="B347" s="312">
        <v>3</v>
      </c>
      <c r="C347" s="308">
        <v>2</v>
      </c>
      <c r="D347" s="310">
        <v>2</v>
      </c>
      <c r="E347" s="308">
        <v>1</v>
      </c>
      <c r="F347" s="311"/>
      <c r="G347" s="332" t="s">
        <v>185</v>
      </c>
      <c r="H347" s="355">
        <v>314</v>
      </c>
      <c r="I347" s="297">
        <f>SUM(I348:I349)</f>
        <v>0</v>
      </c>
      <c r="J347" s="338">
        <f>SUM(J348:J349)</f>
        <v>0</v>
      </c>
      <c r="K347" s="298">
        <f>SUM(K348:K349)</f>
        <v>0</v>
      </c>
      <c r="L347" s="298">
        <f>SUM(L348:L349)</f>
        <v>0</v>
      </c>
    </row>
    <row r="348" spans="1:15" ht="25.5" hidden="1" customHeight="1">
      <c r="A348" s="312">
        <v>3</v>
      </c>
      <c r="B348" s="312">
        <v>3</v>
      </c>
      <c r="C348" s="308">
        <v>2</v>
      </c>
      <c r="D348" s="310">
        <v>2</v>
      </c>
      <c r="E348" s="312">
        <v>1</v>
      </c>
      <c r="F348" s="343">
        <v>1</v>
      </c>
      <c r="G348" s="310" t="s">
        <v>186</v>
      </c>
      <c r="H348" s="355">
        <v>315</v>
      </c>
      <c r="I348" s="315">
        <v>0</v>
      </c>
      <c r="J348" s="315">
        <v>0</v>
      </c>
      <c r="K348" s="315">
        <v>0</v>
      </c>
      <c r="L348" s="315">
        <v>0</v>
      </c>
    </row>
    <row r="349" spans="1:15" hidden="1">
      <c r="A349" s="320">
        <v>3</v>
      </c>
      <c r="B349" s="320">
        <v>3</v>
      </c>
      <c r="C349" s="321">
        <v>2</v>
      </c>
      <c r="D349" s="322">
        <v>2</v>
      </c>
      <c r="E349" s="323">
        <v>1</v>
      </c>
      <c r="F349" s="352">
        <v>2</v>
      </c>
      <c r="G349" s="323" t="s">
        <v>187</v>
      </c>
      <c r="H349" s="355">
        <v>316</v>
      </c>
      <c r="I349" s="315">
        <v>0</v>
      </c>
      <c r="J349" s="315">
        <v>0</v>
      </c>
      <c r="K349" s="315">
        <v>0</v>
      </c>
      <c r="L349" s="315">
        <v>0</v>
      </c>
    </row>
    <row r="350" spans="1:15" ht="25.5" hidden="1" customHeight="1">
      <c r="A350" s="312">
        <v>3</v>
      </c>
      <c r="B350" s="312">
        <v>3</v>
      </c>
      <c r="C350" s="308">
        <v>2</v>
      </c>
      <c r="D350" s="309">
        <v>3</v>
      </c>
      <c r="E350" s="310"/>
      <c r="F350" s="343"/>
      <c r="G350" s="310" t="s">
        <v>188</v>
      </c>
      <c r="H350" s="355">
        <v>317</v>
      </c>
      <c r="I350" s="297">
        <f>I351</f>
        <v>0</v>
      </c>
      <c r="J350" s="338">
        <f>J351</f>
        <v>0</v>
      </c>
      <c r="K350" s="298">
        <f>K351</f>
        <v>0</v>
      </c>
      <c r="L350" s="298">
        <f>L351</f>
        <v>0</v>
      </c>
    </row>
    <row r="351" spans="1:15" ht="25.5" hidden="1" customHeight="1">
      <c r="A351" s="312">
        <v>3</v>
      </c>
      <c r="B351" s="312">
        <v>3</v>
      </c>
      <c r="C351" s="308">
        <v>2</v>
      </c>
      <c r="D351" s="309">
        <v>3</v>
      </c>
      <c r="E351" s="310">
        <v>1</v>
      </c>
      <c r="F351" s="343"/>
      <c r="G351" s="310" t="s">
        <v>188</v>
      </c>
      <c r="H351" s="355">
        <v>318</v>
      </c>
      <c r="I351" s="297">
        <f>I352+I353</f>
        <v>0</v>
      </c>
      <c r="J351" s="297">
        <f>J352+J353</f>
        <v>0</v>
      </c>
      <c r="K351" s="297">
        <f>K352+K353</f>
        <v>0</v>
      </c>
      <c r="L351" s="297">
        <f>L352+L353</f>
        <v>0</v>
      </c>
    </row>
    <row r="352" spans="1:15" ht="25.5" hidden="1" customHeight="1">
      <c r="A352" s="312">
        <v>3</v>
      </c>
      <c r="B352" s="312">
        <v>3</v>
      </c>
      <c r="C352" s="308">
        <v>2</v>
      </c>
      <c r="D352" s="309">
        <v>3</v>
      </c>
      <c r="E352" s="310">
        <v>1</v>
      </c>
      <c r="F352" s="343">
        <v>1</v>
      </c>
      <c r="G352" s="310" t="s">
        <v>189</v>
      </c>
      <c r="H352" s="355">
        <v>319</v>
      </c>
      <c r="I352" s="363">
        <v>0</v>
      </c>
      <c r="J352" s="363">
        <v>0</v>
      </c>
      <c r="K352" s="363">
        <v>0</v>
      </c>
      <c r="L352" s="362">
        <v>0</v>
      </c>
    </row>
    <row r="353" spans="1:12" ht="25.5" hidden="1" customHeight="1">
      <c r="A353" s="312">
        <v>3</v>
      </c>
      <c r="B353" s="312">
        <v>3</v>
      </c>
      <c r="C353" s="308">
        <v>2</v>
      </c>
      <c r="D353" s="309">
        <v>3</v>
      </c>
      <c r="E353" s="310">
        <v>1</v>
      </c>
      <c r="F353" s="343">
        <v>2</v>
      </c>
      <c r="G353" s="310" t="s">
        <v>190</v>
      </c>
      <c r="H353" s="355">
        <v>320</v>
      </c>
      <c r="I353" s="315">
        <v>0</v>
      </c>
      <c r="J353" s="315">
        <v>0</v>
      </c>
      <c r="K353" s="315">
        <v>0</v>
      </c>
      <c r="L353" s="315">
        <v>0</v>
      </c>
    </row>
    <row r="354" spans="1:12" hidden="1">
      <c r="A354" s="312">
        <v>3</v>
      </c>
      <c r="B354" s="312">
        <v>3</v>
      </c>
      <c r="C354" s="308">
        <v>2</v>
      </c>
      <c r="D354" s="309">
        <v>4</v>
      </c>
      <c r="E354" s="309"/>
      <c r="F354" s="311"/>
      <c r="G354" s="310" t="s">
        <v>191</v>
      </c>
      <c r="H354" s="355">
        <v>321</v>
      </c>
      <c r="I354" s="297">
        <f>I355</f>
        <v>0</v>
      </c>
      <c r="J354" s="338">
        <f>J355</f>
        <v>0</v>
      </c>
      <c r="K354" s="298">
        <f>K355</f>
        <v>0</v>
      </c>
      <c r="L354" s="298">
        <f>L355</f>
        <v>0</v>
      </c>
    </row>
    <row r="355" spans="1:12" hidden="1">
      <c r="A355" s="328">
        <v>3</v>
      </c>
      <c r="B355" s="328">
        <v>3</v>
      </c>
      <c r="C355" s="303">
        <v>2</v>
      </c>
      <c r="D355" s="301">
        <v>4</v>
      </c>
      <c r="E355" s="301">
        <v>1</v>
      </c>
      <c r="F355" s="304"/>
      <c r="G355" s="310" t="s">
        <v>191</v>
      </c>
      <c r="H355" s="355">
        <v>322</v>
      </c>
      <c r="I355" s="318">
        <f>SUM(I356:I357)</f>
        <v>0</v>
      </c>
      <c r="J355" s="340">
        <f>SUM(J356:J357)</f>
        <v>0</v>
      </c>
      <c r="K355" s="319">
        <f>SUM(K356:K357)</f>
        <v>0</v>
      </c>
      <c r="L355" s="319">
        <f>SUM(L356:L357)</f>
        <v>0</v>
      </c>
    </row>
    <row r="356" spans="1:12" hidden="1">
      <c r="A356" s="312">
        <v>3</v>
      </c>
      <c r="B356" s="312">
        <v>3</v>
      </c>
      <c r="C356" s="308">
        <v>2</v>
      </c>
      <c r="D356" s="309">
        <v>4</v>
      </c>
      <c r="E356" s="309">
        <v>1</v>
      </c>
      <c r="F356" s="311">
        <v>1</v>
      </c>
      <c r="G356" s="310" t="s">
        <v>192</v>
      </c>
      <c r="H356" s="355">
        <v>323</v>
      </c>
      <c r="I356" s="315">
        <v>0</v>
      </c>
      <c r="J356" s="315">
        <v>0</v>
      </c>
      <c r="K356" s="315">
        <v>0</v>
      </c>
      <c r="L356" s="315">
        <v>0</v>
      </c>
    </row>
    <row r="357" spans="1:12" hidden="1">
      <c r="A357" s="312">
        <v>3</v>
      </c>
      <c r="B357" s="312">
        <v>3</v>
      </c>
      <c r="C357" s="308">
        <v>2</v>
      </c>
      <c r="D357" s="309">
        <v>4</v>
      </c>
      <c r="E357" s="309">
        <v>1</v>
      </c>
      <c r="F357" s="311">
        <v>2</v>
      </c>
      <c r="G357" s="310" t="s">
        <v>199</v>
      </c>
      <c r="H357" s="355">
        <v>324</v>
      </c>
      <c r="I357" s="315">
        <v>0</v>
      </c>
      <c r="J357" s="315">
        <v>0</v>
      </c>
      <c r="K357" s="315">
        <v>0</v>
      </c>
      <c r="L357" s="315">
        <v>0</v>
      </c>
    </row>
    <row r="358" spans="1:12" hidden="1">
      <c r="A358" s="312">
        <v>3</v>
      </c>
      <c r="B358" s="312">
        <v>3</v>
      </c>
      <c r="C358" s="308">
        <v>2</v>
      </c>
      <c r="D358" s="309">
        <v>5</v>
      </c>
      <c r="E358" s="309"/>
      <c r="F358" s="311"/>
      <c r="G358" s="310" t="s">
        <v>194</v>
      </c>
      <c r="H358" s="355">
        <v>325</v>
      </c>
      <c r="I358" s="297">
        <f t="shared" ref="I358:L359" si="30">I359</f>
        <v>0</v>
      </c>
      <c r="J358" s="338">
        <f t="shared" si="30"/>
        <v>0</v>
      </c>
      <c r="K358" s="298">
        <f t="shared" si="30"/>
        <v>0</v>
      </c>
      <c r="L358" s="298">
        <f t="shared" si="30"/>
        <v>0</v>
      </c>
    </row>
    <row r="359" spans="1:12" hidden="1">
      <c r="A359" s="328">
        <v>3</v>
      </c>
      <c r="B359" s="328">
        <v>3</v>
      </c>
      <c r="C359" s="303">
        <v>2</v>
      </c>
      <c r="D359" s="301">
        <v>5</v>
      </c>
      <c r="E359" s="301">
        <v>1</v>
      </c>
      <c r="F359" s="304"/>
      <c r="G359" s="310" t="s">
        <v>194</v>
      </c>
      <c r="H359" s="355">
        <v>326</v>
      </c>
      <c r="I359" s="318">
        <f t="shared" si="30"/>
        <v>0</v>
      </c>
      <c r="J359" s="340">
        <f t="shared" si="30"/>
        <v>0</v>
      </c>
      <c r="K359" s="319">
        <f t="shared" si="30"/>
        <v>0</v>
      </c>
      <c r="L359" s="319">
        <f t="shared" si="30"/>
        <v>0</v>
      </c>
    </row>
    <row r="360" spans="1:12" hidden="1">
      <c r="A360" s="312">
        <v>3</v>
      </c>
      <c r="B360" s="312">
        <v>3</v>
      </c>
      <c r="C360" s="308">
        <v>2</v>
      </c>
      <c r="D360" s="309">
        <v>5</v>
      </c>
      <c r="E360" s="309">
        <v>1</v>
      </c>
      <c r="F360" s="311">
        <v>1</v>
      </c>
      <c r="G360" s="310" t="s">
        <v>194</v>
      </c>
      <c r="H360" s="355">
        <v>327</v>
      </c>
      <c r="I360" s="363">
        <v>0</v>
      </c>
      <c r="J360" s="363">
        <v>0</v>
      </c>
      <c r="K360" s="363">
        <v>0</v>
      </c>
      <c r="L360" s="362">
        <v>0</v>
      </c>
    </row>
    <row r="361" spans="1:12" hidden="1">
      <c r="A361" s="312">
        <v>3</v>
      </c>
      <c r="B361" s="312">
        <v>3</v>
      </c>
      <c r="C361" s="308">
        <v>2</v>
      </c>
      <c r="D361" s="309">
        <v>6</v>
      </c>
      <c r="E361" s="309"/>
      <c r="F361" s="311"/>
      <c r="G361" s="310" t="s">
        <v>167</v>
      </c>
      <c r="H361" s="355">
        <v>328</v>
      </c>
      <c r="I361" s="297">
        <f t="shared" ref="I361:L362" si="31">I362</f>
        <v>0</v>
      </c>
      <c r="J361" s="338">
        <f t="shared" si="31"/>
        <v>0</v>
      </c>
      <c r="K361" s="298">
        <f t="shared" si="31"/>
        <v>0</v>
      </c>
      <c r="L361" s="298">
        <f t="shared" si="31"/>
        <v>0</v>
      </c>
    </row>
    <row r="362" spans="1:12" hidden="1">
      <c r="A362" s="312">
        <v>3</v>
      </c>
      <c r="B362" s="312">
        <v>3</v>
      </c>
      <c r="C362" s="308">
        <v>2</v>
      </c>
      <c r="D362" s="309">
        <v>6</v>
      </c>
      <c r="E362" s="309">
        <v>1</v>
      </c>
      <c r="F362" s="311"/>
      <c r="G362" s="310" t="s">
        <v>167</v>
      </c>
      <c r="H362" s="355">
        <v>329</v>
      </c>
      <c r="I362" s="297">
        <f t="shared" si="31"/>
        <v>0</v>
      </c>
      <c r="J362" s="338">
        <f t="shared" si="31"/>
        <v>0</v>
      </c>
      <c r="K362" s="298">
        <f t="shared" si="31"/>
        <v>0</v>
      </c>
      <c r="L362" s="298">
        <f t="shared" si="31"/>
        <v>0</v>
      </c>
    </row>
    <row r="363" spans="1:12" hidden="1">
      <c r="A363" s="320">
        <v>3</v>
      </c>
      <c r="B363" s="320">
        <v>3</v>
      </c>
      <c r="C363" s="321">
        <v>2</v>
      </c>
      <c r="D363" s="322">
        <v>6</v>
      </c>
      <c r="E363" s="322">
        <v>1</v>
      </c>
      <c r="F363" s="324">
        <v>1</v>
      </c>
      <c r="G363" s="323" t="s">
        <v>167</v>
      </c>
      <c r="H363" s="355">
        <v>330</v>
      </c>
      <c r="I363" s="363">
        <v>0</v>
      </c>
      <c r="J363" s="363">
        <v>0</v>
      </c>
      <c r="K363" s="363">
        <v>0</v>
      </c>
      <c r="L363" s="362">
        <v>0</v>
      </c>
    </row>
    <row r="364" spans="1:12" hidden="1">
      <c r="A364" s="312">
        <v>3</v>
      </c>
      <c r="B364" s="312">
        <v>3</v>
      </c>
      <c r="C364" s="308">
        <v>2</v>
      </c>
      <c r="D364" s="309">
        <v>7</v>
      </c>
      <c r="E364" s="309"/>
      <c r="F364" s="311"/>
      <c r="G364" s="310" t="s">
        <v>195</v>
      </c>
      <c r="H364" s="355">
        <v>331</v>
      </c>
      <c r="I364" s="297">
        <f>I365</f>
        <v>0</v>
      </c>
      <c r="J364" s="338">
        <f>J365</f>
        <v>0</v>
      </c>
      <c r="K364" s="298">
        <f>K365</f>
        <v>0</v>
      </c>
      <c r="L364" s="298">
        <f>L365</f>
        <v>0</v>
      </c>
    </row>
    <row r="365" spans="1:12" hidden="1">
      <c r="A365" s="320">
        <v>3</v>
      </c>
      <c r="B365" s="320">
        <v>3</v>
      </c>
      <c r="C365" s="321">
        <v>2</v>
      </c>
      <c r="D365" s="322">
        <v>7</v>
      </c>
      <c r="E365" s="322">
        <v>1</v>
      </c>
      <c r="F365" s="324"/>
      <c r="G365" s="310" t="s">
        <v>195</v>
      </c>
      <c r="H365" s="355">
        <v>332</v>
      </c>
      <c r="I365" s="297">
        <f>SUM(I366:I367)</f>
        <v>0</v>
      </c>
      <c r="J365" s="297">
        <f>SUM(J366:J367)</f>
        <v>0</v>
      </c>
      <c r="K365" s="297">
        <f>SUM(K366:K367)</f>
        <v>0</v>
      </c>
      <c r="L365" s="297">
        <f>SUM(L366:L367)</f>
        <v>0</v>
      </c>
    </row>
    <row r="366" spans="1:12" ht="25.5" hidden="1" customHeight="1">
      <c r="A366" s="312">
        <v>3</v>
      </c>
      <c r="B366" s="312">
        <v>3</v>
      </c>
      <c r="C366" s="308">
        <v>2</v>
      </c>
      <c r="D366" s="309">
        <v>7</v>
      </c>
      <c r="E366" s="309">
        <v>1</v>
      </c>
      <c r="F366" s="311">
        <v>1</v>
      </c>
      <c r="G366" s="310" t="s">
        <v>196</v>
      </c>
      <c r="H366" s="355">
        <v>333</v>
      </c>
      <c r="I366" s="363">
        <v>0</v>
      </c>
      <c r="J366" s="363">
        <v>0</v>
      </c>
      <c r="K366" s="363">
        <v>0</v>
      </c>
      <c r="L366" s="362">
        <v>0</v>
      </c>
    </row>
    <row r="367" spans="1:12" ht="25.5" hidden="1" customHeight="1">
      <c r="A367" s="312">
        <v>3</v>
      </c>
      <c r="B367" s="312">
        <v>3</v>
      </c>
      <c r="C367" s="308">
        <v>2</v>
      </c>
      <c r="D367" s="309">
        <v>7</v>
      </c>
      <c r="E367" s="309">
        <v>1</v>
      </c>
      <c r="F367" s="311">
        <v>2</v>
      </c>
      <c r="G367" s="310" t="s">
        <v>197</v>
      </c>
      <c r="H367" s="355">
        <v>334</v>
      </c>
      <c r="I367" s="315">
        <v>0</v>
      </c>
      <c r="J367" s="315">
        <v>0</v>
      </c>
      <c r="K367" s="315">
        <v>0</v>
      </c>
      <c r="L367" s="315">
        <v>0</v>
      </c>
    </row>
    <row r="368" spans="1:12">
      <c r="A368" s="277"/>
      <c r="B368" s="277"/>
      <c r="C368" s="278"/>
      <c r="D368" s="379"/>
      <c r="E368" s="380"/>
      <c r="F368" s="381"/>
      <c r="G368" s="382" t="s">
        <v>344</v>
      </c>
      <c r="H368" s="355">
        <v>335</v>
      </c>
      <c r="I368" s="349">
        <f>SUM(I34+I184)</f>
        <v>7700</v>
      </c>
      <c r="J368" s="349">
        <f>SUM(J34+J184)</f>
        <v>6750</v>
      </c>
      <c r="K368" s="349">
        <f>SUM(K34+K184)</f>
        <v>6750</v>
      </c>
      <c r="L368" s="349">
        <f>SUM(L34+L184)</f>
        <v>6750</v>
      </c>
    </row>
    <row r="369" spans="1:12">
      <c r="G369" s="299"/>
      <c r="H369" s="288"/>
      <c r="I369" s="383"/>
      <c r="J369" s="384"/>
      <c r="K369" s="384"/>
      <c r="L369" s="384"/>
    </row>
    <row r="370" spans="1:12">
      <c r="D370" s="623" t="s">
        <v>200</v>
      </c>
      <c r="E370" s="623"/>
      <c r="F370" s="623"/>
      <c r="G370" s="623"/>
      <c r="H370" s="385"/>
      <c r="I370" s="386"/>
      <c r="J370" s="384"/>
      <c r="K370" s="623" t="s">
        <v>358</v>
      </c>
      <c r="L370" s="623"/>
    </row>
    <row r="371" spans="1:12" ht="18.75" customHeight="1">
      <c r="A371" s="387"/>
      <c r="B371" s="387"/>
      <c r="C371" s="387"/>
      <c r="D371" s="624" t="s">
        <v>201</v>
      </c>
      <c r="E371" s="624"/>
      <c r="F371" s="624"/>
      <c r="G371" s="624"/>
      <c r="I371" s="388" t="s">
        <v>202</v>
      </c>
      <c r="K371" s="622" t="s">
        <v>203</v>
      </c>
      <c r="L371" s="622"/>
    </row>
    <row r="372" spans="1:12" ht="15.75" customHeight="1">
      <c r="I372" s="390"/>
      <c r="K372" s="390"/>
      <c r="L372" s="390"/>
    </row>
    <row r="373" spans="1:12" ht="39.75" customHeight="1">
      <c r="D373" s="587" t="s">
        <v>449</v>
      </c>
      <c r="E373" s="625"/>
      <c r="F373" s="625"/>
      <c r="G373" s="625"/>
      <c r="I373" s="390"/>
      <c r="K373" s="623" t="s">
        <v>377</v>
      </c>
      <c r="L373" s="623"/>
    </row>
    <row r="374" spans="1:12" ht="25.5" customHeight="1">
      <c r="D374" s="574" t="s">
        <v>440</v>
      </c>
      <c r="E374" s="575"/>
      <c r="F374" s="575"/>
      <c r="G374" s="575"/>
      <c r="H374" s="248"/>
      <c r="I374" s="391" t="s">
        <v>202</v>
      </c>
      <c r="K374" s="622" t="s">
        <v>203</v>
      </c>
      <c r="L374" s="622"/>
    </row>
    <row r="376" spans="1:12">
      <c r="D376" s="84" t="s">
        <v>430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65FE-1148-417B-A94F-D9924A7B9BAB}">
  <sheetPr>
    <pageSetUpPr fitToPage="1"/>
  </sheetPr>
  <dimension ref="A1:S376"/>
  <sheetViews>
    <sheetView topLeftCell="A22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431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43.5" customHeight="1">
      <c r="A27" s="567" t="s">
        <v>359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207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208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21250</v>
      </c>
      <c r="J34" s="127">
        <f>SUM(J35+J46+J65+J86+J93+J113+J139+J158+J168)</f>
        <v>17100</v>
      </c>
      <c r="K34" s="128">
        <f>SUM(K35+K46+K65+K86+K93+K113+K139+K158+K168)</f>
        <v>17100</v>
      </c>
      <c r="L34" s="127">
        <f>SUM(L35+L46+L65+L86+L93+L113+L139+L158+L168)</f>
        <v>17100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21250</v>
      </c>
      <c r="J35" s="127">
        <f>SUM(J36+J42)</f>
        <v>17100</v>
      </c>
      <c r="K35" s="136">
        <f>SUM(K36+K42)</f>
        <v>17100</v>
      </c>
      <c r="L35" s="137">
        <f>SUM(L36+L42)</f>
        <v>17100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20950</v>
      </c>
      <c r="J36" s="127">
        <f>SUM(J37)</f>
        <v>16850</v>
      </c>
      <c r="K36" s="128">
        <f>SUM(K37)</f>
        <v>16850</v>
      </c>
      <c r="L36" s="127">
        <f>SUM(L37)</f>
        <v>16850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20950</v>
      </c>
      <c r="J37" s="127">
        <f t="shared" ref="J37:L38" si="0">SUM(J38)</f>
        <v>16850</v>
      </c>
      <c r="K37" s="127">
        <f t="shared" si="0"/>
        <v>16850</v>
      </c>
      <c r="L37" s="127">
        <f t="shared" si="0"/>
        <v>16850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20950</v>
      </c>
      <c r="J38" s="128">
        <f t="shared" si="0"/>
        <v>16850</v>
      </c>
      <c r="K38" s="128">
        <f t="shared" si="0"/>
        <v>16850</v>
      </c>
      <c r="L38" s="128">
        <f t="shared" si="0"/>
        <v>16850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20950</v>
      </c>
      <c r="J39" s="144">
        <v>16850</v>
      </c>
      <c r="K39" s="144">
        <v>16850</v>
      </c>
      <c r="L39" s="144">
        <v>16850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300</v>
      </c>
      <c r="J42" s="127">
        <f t="shared" si="1"/>
        <v>250</v>
      </c>
      <c r="K42" s="128">
        <f t="shared" si="1"/>
        <v>250</v>
      </c>
      <c r="L42" s="127">
        <f t="shared" si="1"/>
        <v>250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300</v>
      </c>
      <c r="J43" s="127">
        <f t="shared" si="1"/>
        <v>250</v>
      </c>
      <c r="K43" s="127">
        <f t="shared" si="1"/>
        <v>250</v>
      </c>
      <c r="L43" s="127">
        <f t="shared" si="1"/>
        <v>250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300</v>
      </c>
      <c r="J44" s="127">
        <f t="shared" si="1"/>
        <v>250</v>
      </c>
      <c r="K44" s="127">
        <f t="shared" si="1"/>
        <v>250</v>
      </c>
      <c r="L44" s="127">
        <f t="shared" si="1"/>
        <v>250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300</v>
      </c>
      <c r="J45" s="144">
        <v>250</v>
      </c>
      <c r="K45" s="144">
        <v>250</v>
      </c>
      <c r="L45" s="144">
        <v>250</v>
      </c>
    </row>
    <row r="46" spans="1:15" hidden="1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0</v>
      </c>
      <c r="J46" s="149">
        <f t="shared" si="2"/>
        <v>0</v>
      </c>
      <c r="K46" s="148">
        <f t="shared" si="2"/>
        <v>0</v>
      </c>
      <c r="L46" s="148">
        <f t="shared" si="2"/>
        <v>0</v>
      </c>
    </row>
    <row r="47" spans="1:15" hidden="1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0</v>
      </c>
      <c r="J47" s="128">
        <f t="shared" si="2"/>
        <v>0</v>
      </c>
      <c r="K47" s="127">
        <f t="shared" si="2"/>
        <v>0</v>
      </c>
      <c r="L47" s="128">
        <f t="shared" si="2"/>
        <v>0</v>
      </c>
    </row>
    <row r="48" spans="1:15" hidden="1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0</v>
      </c>
      <c r="J48" s="128">
        <f t="shared" si="2"/>
        <v>0</v>
      </c>
      <c r="K48" s="137">
        <f t="shared" si="2"/>
        <v>0</v>
      </c>
      <c r="L48" s="137">
        <f t="shared" si="2"/>
        <v>0</v>
      </c>
    </row>
    <row r="49" spans="1:12" hidden="1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0</v>
      </c>
      <c r="J49" s="155">
        <f>SUM(J50:J64)</f>
        <v>0</v>
      </c>
      <c r="K49" s="156">
        <f>SUM(K50:K64)</f>
        <v>0</v>
      </c>
      <c r="L49" s="156">
        <f>SUM(L50:L64)</f>
        <v>0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hidden="1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0</v>
      </c>
      <c r="J52" s="144">
        <v>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 hidden="1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0</v>
      </c>
      <c r="J59" s="144">
        <v>0</v>
      </c>
      <c r="K59" s="144">
        <v>0</v>
      </c>
      <c r="L59" s="144">
        <v>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 hidden="1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0</v>
      </c>
      <c r="J61" s="144">
        <v>0</v>
      </c>
      <c r="K61" s="144">
        <v>0</v>
      </c>
      <c r="L61" s="144">
        <v>0</v>
      </c>
    </row>
    <row r="62" spans="1:12" ht="25.5" hidden="1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0</v>
      </c>
      <c r="J62" s="144">
        <v>0</v>
      </c>
      <c r="K62" s="144">
        <v>0</v>
      </c>
      <c r="L62" s="144">
        <v>0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 hidden="1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0</v>
      </c>
      <c r="J64" s="144">
        <v>0</v>
      </c>
      <c r="K64" s="144">
        <v>0</v>
      </c>
      <c r="L64" s="144">
        <v>0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 hidden="1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0</v>
      </c>
      <c r="J139" s="168">
        <f>SUM(J140+J145+J153)</f>
        <v>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 hidden="1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0</v>
      </c>
      <c r="J153" s="168">
        <f t="shared" si="15"/>
        <v>0</v>
      </c>
      <c r="K153" s="128">
        <f t="shared" si="15"/>
        <v>0</v>
      </c>
      <c r="L153" s="127">
        <f t="shared" si="15"/>
        <v>0</v>
      </c>
    </row>
    <row r="154" spans="1:12" hidden="1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0</v>
      </c>
      <c r="J154" s="182">
        <f t="shared" si="15"/>
        <v>0</v>
      </c>
      <c r="K154" s="156">
        <f t="shared" si="15"/>
        <v>0</v>
      </c>
      <c r="L154" s="155">
        <f t="shared" si="15"/>
        <v>0</v>
      </c>
    </row>
    <row r="155" spans="1:12" hidden="1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0</v>
      </c>
      <c r="J155" s="168">
        <f>SUM(J156:J157)</f>
        <v>0</v>
      </c>
      <c r="K155" s="128">
        <f>SUM(K156:K157)</f>
        <v>0</v>
      </c>
      <c r="L155" s="127">
        <f>SUM(L156:L157)</f>
        <v>0</v>
      </c>
    </row>
    <row r="156" spans="1:12" hidden="1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0</v>
      </c>
      <c r="J156" s="186">
        <v>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21250</v>
      </c>
      <c r="J368" s="178">
        <f>SUM(J34+J184)</f>
        <v>17100</v>
      </c>
      <c r="K368" s="178">
        <f>SUM(K34+K184)</f>
        <v>17100</v>
      </c>
      <c r="L368" s="178">
        <f>SUM(L34+L184)</f>
        <v>17100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5.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mergeCells count="31">
    <mergeCell ref="D373:G373"/>
    <mergeCell ref="K373:L373"/>
    <mergeCell ref="D374:G374"/>
    <mergeCell ref="K374:L374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88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3381-641D-4341-AFCD-5DF0C8C65AC9}">
  <sheetPr>
    <pageSetUpPr fitToPage="1"/>
  </sheetPr>
  <dimension ref="A1:S376"/>
  <sheetViews>
    <sheetView topLeftCell="A25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431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29.1" customHeight="1">
      <c r="A27" s="567" t="s">
        <v>361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207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208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13100</v>
      </c>
      <c r="J34" s="127">
        <f>SUM(J35+J46+J65+J86+J93+J113+J139+J158+J168)</f>
        <v>10200</v>
      </c>
      <c r="K34" s="128">
        <f>SUM(K35+K46+K65+K86+K93+K113+K139+K158+K168)</f>
        <v>10200</v>
      </c>
      <c r="L34" s="127">
        <f>SUM(L35+L46+L65+L86+L93+L113+L139+L158+L168)</f>
        <v>10200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13100</v>
      </c>
      <c r="J35" s="127">
        <f>SUM(J36+J42)</f>
        <v>10200</v>
      </c>
      <c r="K35" s="136">
        <f>SUM(K36+K42)</f>
        <v>10200</v>
      </c>
      <c r="L35" s="137">
        <f>SUM(L36+L42)</f>
        <v>10200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12900</v>
      </c>
      <c r="J36" s="127">
        <f>SUM(J37)</f>
        <v>10050</v>
      </c>
      <c r="K36" s="128">
        <f>SUM(K37)</f>
        <v>10050</v>
      </c>
      <c r="L36" s="127">
        <f>SUM(L37)</f>
        <v>10050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12900</v>
      </c>
      <c r="J37" s="127">
        <f t="shared" ref="J37:L38" si="0">SUM(J38)</f>
        <v>10050</v>
      </c>
      <c r="K37" s="127">
        <f t="shared" si="0"/>
        <v>10050</v>
      </c>
      <c r="L37" s="127">
        <f t="shared" si="0"/>
        <v>10050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12900</v>
      </c>
      <c r="J38" s="128">
        <f t="shared" si="0"/>
        <v>10050</v>
      </c>
      <c r="K38" s="128">
        <f t="shared" si="0"/>
        <v>10050</v>
      </c>
      <c r="L38" s="128">
        <f t="shared" si="0"/>
        <v>10050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12900</v>
      </c>
      <c r="J39" s="144">
        <v>10050</v>
      </c>
      <c r="K39" s="144">
        <v>10050</v>
      </c>
      <c r="L39" s="144">
        <v>10050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200</v>
      </c>
      <c r="J42" s="127">
        <f t="shared" si="1"/>
        <v>150</v>
      </c>
      <c r="K42" s="128">
        <f t="shared" si="1"/>
        <v>150</v>
      </c>
      <c r="L42" s="127">
        <f t="shared" si="1"/>
        <v>150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200</v>
      </c>
      <c r="J43" s="127">
        <f t="shared" si="1"/>
        <v>150</v>
      </c>
      <c r="K43" s="127">
        <f t="shared" si="1"/>
        <v>150</v>
      </c>
      <c r="L43" s="127">
        <f t="shared" si="1"/>
        <v>150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200</v>
      </c>
      <c r="J44" s="127">
        <f t="shared" si="1"/>
        <v>150</v>
      </c>
      <c r="K44" s="127">
        <f t="shared" si="1"/>
        <v>150</v>
      </c>
      <c r="L44" s="127">
        <f t="shared" si="1"/>
        <v>150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200</v>
      </c>
      <c r="J45" s="144">
        <v>150</v>
      </c>
      <c r="K45" s="144">
        <v>150</v>
      </c>
      <c r="L45" s="144">
        <v>150</v>
      </c>
    </row>
    <row r="46" spans="1:15" hidden="1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0</v>
      </c>
      <c r="J46" s="149">
        <f t="shared" si="2"/>
        <v>0</v>
      </c>
      <c r="K46" s="148">
        <f t="shared" si="2"/>
        <v>0</v>
      </c>
      <c r="L46" s="148">
        <f t="shared" si="2"/>
        <v>0</v>
      </c>
    </row>
    <row r="47" spans="1:15" hidden="1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0</v>
      </c>
      <c r="J47" s="128">
        <f t="shared" si="2"/>
        <v>0</v>
      </c>
      <c r="K47" s="127">
        <f t="shared" si="2"/>
        <v>0</v>
      </c>
      <c r="L47" s="128">
        <f t="shared" si="2"/>
        <v>0</v>
      </c>
    </row>
    <row r="48" spans="1:15" hidden="1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0</v>
      </c>
      <c r="J48" s="128">
        <f t="shared" si="2"/>
        <v>0</v>
      </c>
      <c r="K48" s="137">
        <f t="shared" si="2"/>
        <v>0</v>
      </c>
      <c r="L48" s="137">
        <f t="shared" si="2"/>
        <v>0</v>
      </c>
    </row>
    <row r="49" spans="1:12" hidden="1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0</v>
      </c>
      <c r="J49" s="155">
        <f>SUM(J50:J64)</f>
        <v>0</v>
      </c>
      <c r="K49" s="156">
        <f>SUM(K50:K64)</f>
        <v>0</v>
      </c>
      <c r="L49" s="156">
        <f>SUM(L50:L64)</f>
        <v>0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hidden="1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0</v>
      </c>
      <c r="J52" s="144">
        <v>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 hidden="1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0</v>
      </c>
      <c r="J59" s="144">
        <v>0</v>
      </c>
      <c r="K59" s="144">
        <v>0</v>
      </c>
      <c r="L59" s="144">
        <v>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 hidden="1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0</v>
      </c>
      <c r="J61" s="144">
        <v>0</v>
      </c>
      <c r="K61" s="144">
        <v>0</v>
      </c>
      <c r="L61" s="144">
        <v>0</v>
      </c>
    </row>
    <row r="62" spans="1:12" ht="25.5" hidden="1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0</v>
      </c>
      <c r="J62" s="144">
        <v>0</v>
      </c>
      <c r="K62" s="144">
        <v>0</v>
      </c>
      <c r="L62" s="144">
        <v>0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 hidden="1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0</v>
      </c>
      <c r="J64" s="144">
        <v>0</v>
      </c>
      <c r="K64" s="144">
        <v>0</v>
      </c>
      <c r="L64" s="144">
        <v>0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 hidden="1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0</v>
      </c>
      <c r="J139" s="168">
        <f>SUM(J140+J145+J153)</f>
        <v>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 hidden="1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0</v>
      </c>
      <c r="J153" s="168">
        <f t="shared" si="15"/>
        <v>0</v>
      </c>
      <c r="K153" s="128">
        <f t="shared" si="15"/>
        <v>0</v>
      </c>
      <c r="L153" s="127">
        <f t="shared" si="15"/>
        <v>0</v>
      </c>
    </row>
    <row r="154" spans="1:12" hidden="1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0</v>
      </c>
      <c r="J154" s="182">
        <f t="shared" si="15"/>
        <v>0</v>
      </c>
      <c r="K154" s="156">
        <f t="shared" si="15"/>
        <v>0</v>
      </c>
      <c r="L154" s="155">
        <f t="shared" si="15"/>
        <v>0</v>
      </c>
    </row>
    <row r="155" spans="1:12" hidden="1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0</v>
      </c>
      <c r="J155" s="168">
        <f>SUM(J156:J157)</f>
        <v>0</v>
      </c>
      <c r="K155" s="128">
        <f>SUM(K156:K157)</f>
        <v>0</v>
      </c>
      <c r="L155" s="127">
        <f>SUM(L156:L157)</f>
        <v>0</v>
      </c>
    </row>
    <row r="156" spans="1:12" hidden="1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0</v>
      </c>
      <c r="J156" s="186">
        <v>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13100</v>
      </c>
      <c r="J368" s="178">
        <f>SUM(J34+J184)</f>
        <v>10200</v>
      </c>
      <c r="K368" s="178">
        <f>SUM(K34+K184)</f>
        <v>10200</v>
      </c>
      <c r="L368" s="178">
        <f>SUM(L34+L184)</f>
        <v>10200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36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432</v>
      </c>
    </row>
  </sheetData>
  <mergeCells count="31">
    <mergeCell ref="D373:G373"/>
    <mergeCell ref="K373:L373"/>
    <mergeCell ref="D374:G374"/>
    <mergeCell ref="K374:L374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88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821ED-7569-4DFD-AB56-AFE7F4D6A39C}">
  <sheetPr>
    <pageSetUpPr fitToPage="1"/>
  </sheetPr>
  <dimension ref="A1:S376"/>
  <sheetViews>
    <sheetView topLeftCell="A22" workbookViewId="0">
      <selection activeCell="V27" sqref="V27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433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29.1" customHeight="1">
      <c r="A27" s="567" t="s">
        <v>360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207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208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10100</v>
      </c>
      <c r="J34" s="127">
        <f>SUM(J35+J46+J65+J86+J93+J113+J139+J158+J168)</f>
        <v>7900</v>
      </c>
      <c r="K34" s="128">
        <f>SUM(K35+K46+K65+K86+K93+K113+K139+K158+K168)</f>
        <v>7900</v>
      </c>
      <c r="L34" s="127">
        <f>SUM(L35+L46+L65+L86+L93+L113+L139+L158+L168)</f>
        <v>7900</v>
      </c>
      <c r="M34" s="129"/>
      <c r="N34" s="129"/>
      <c r="O34" s="129"/>
    </row>
    <row r="35" spans="1:15" ht="17.25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10100</v>
      </c>
      <c r="J35" s="127">
        <f>SUM(J36+J42)</f>
        <v>7900</v>
      </c>
      <c r="K35" s="136">
        <f>SUM(K36+K42)</f>
        <v>7900</v>
      </c>
      <c r="L35" s="137">
        <f>SUM(L36+L42)</f>
        <v>7900</v>
      </c>
    </row>
    <row r="36" spans="1:15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10000</v>
      </c>
      <c r="J36" s="127">
        <f>SUM(J37)</f>
        <v>7800</v>
      </c>
      <c r="K36" s="128">
        <f>SUM(K37)</f>
        <v>7800</v>
      </c>
      <c r="L36" s="127">
        <f>SUM(L37)</f>
        <v>7800</v>
      </c>
    </row>
    <row r="37" spans="1:15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10000</v>
      </c>
      <c r="J37" s="127">
        <f t="shared" ref="J37:L38" si="0">SUM(J38)</f>
        <v>7800</v>
      </c>
      <c r="K37" s="127">
        <f t="shared" si="0"/>
        <v>7800</v>
      </c>
      <c r="L37" s="127">
        <f t="shared" si="0"/>
        <v>7800</v>
      </c>
    </row>
    <row r="38" spans="1:15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10000</v>
      </c>
      <c r="J38" s="128">
        <f t="shared" si="0"/>
        <v>7800</v>
      </c>
      <c r="K38" s="128">
        <f t="shared" si="0"/>
        <v>7800</v>
      </c>
      <c r="L38" s="128">
        <f t="shared" si="0"/>
        <v>7800</v>
      </c>
    </row>
    <row r="39" spans="1:15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10000</v>
      </c>
      <c r="J39" s="144">
        <v>7800</v>
      </c>
      <c r="K39" s="144">
        <v>7800</v>
      </c>
      <c r="L39" s="144">
        <v>7800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100</v>
      </c>
      <c r="J42" s="127">
        <f t="shared" si="1"/>
        <v>100</v>
      </c>
      <c r="K42" s="128">
        <f t="shared" si="1"/>
        <v>100</v>
      </c>
      <c r="L42" s="127">
        <f t="shared" si="1"/>
        <v>100</v>
      </c>
    </row>
    <row r="43" spans="1:15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100</v>
      </c>
      <c r="J43" s="127">
        <f t="shared" si="1"/>
        <v>100</v>
      </c>
      <c r="K43" s="127">
        <f t="shared" si="1"/>
        <v>100</v>
      </c>
      <c r="L43" s="127">
        <f t="shared" si="1"/>
        <v>100</v>
      </c>
    </row>
    <row r="44" spans="1:15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100</v>
      </c>
      <c r="J44" s="127">
        <f t="shared" si="1"/>
        <v>100</v>
      </c>
      <c r="K44" s="127">
        <f t="shared" si="1"/>
        <v>100</v>
      </c>
      <c r="L44" s="127">
        <f t="shared" si="1"/>
        <v>100</v>
      </c>
    </row>
    <row r="45" spans="1:15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100</v>
      </c>
      <c r="J45" s="144">
        <v>100</v>
      </c>
      <c r="K45" s="144">
        <v>100</v>
      </c>
      <c r="L45" s="144">
        <v>100</v>
      </c>
    </row>
    <row r="46" spans="1:15" hidden="1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0</v>
      </c>
      <c r="J46" s="149">
        <f t="shared" si="2"/>
        <v>0</v>
      </c>
      <c r="K46" s="148">
        <f t="shared" si="2"/>
        <v>0</v>
      </c>
      <c r="L46" s="148">
        <f t="shared" si="2"/>
        <v>0</v>
      </c>
    </row>
    <row r="47" spans="1:15" hidden="1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0</v>
      </c>
      <c r="J47" s="128">
        <f t="shared" si="2"/>
        <v>0</v>
      </c>
      <c r="K47" s="127">
        <f t="shared" si="2"/>
        <v>0</v>
      </c>
      <c r="L47" s="128">
        <f t="shared" si="2"/>
        <v>0</v>
      </c>
    </row>
    <row r="48" spans="1:15" hidden="1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0</v>
      </c>
      <c r="J48" s="128">
        <f t="shared" si="2"/>
        <v>0</v>
      </c>
      <c r="K48" s="137">
        <f t="shared" si="2"/>
        <v>0</v>
      </c>
      <c r="L48" s="137">
        <f t="shared" si="2"/>
        <v>0</v>
      </c>
    </row>
    <row r="49" spans="1:12" hidden="1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0</v>
      </c>
      <c r="J49" s="155">
        <f>SUM(J50:J64)</f>
        <v>0</v>
      </c>
      <c r="K49" s="156">
        <f>SUM(K50:K64)</f>
        <v>0</v>
      </c>
      <c r="L49" s="156">
        <f>SUM(L50:L64)</f>
        <v>0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hidden="1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0</v>
      </c>
      <c r="J52" s="144">
        <v>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hidden="1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0</v>
      </c>
      <c r="J58" s="144">
        <v>0</v>
      </c>
      <c r="K58" s="144">
        <v>0</v>
      </c>
      <c r="L58" s="144">
        <v>0</v>
      </c>
    </row>
    <row r="59" spans="1:12" hidden="1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0</v>
      </c>
      <c r="J59" s="144">
        <v>0</v>
      </c>
      <c r="K59" s="144">
        <v>0</v>
      </c>
      <c r="L59" s="144">
        <v>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 hidden="1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0</v>
      </c>
      <c r="J61" s="144">
        <v>0</v>
      </c>
      <c r="K61" s="144">
        <v>0</v>
      </c>
      <c r="L61" s="144">
        <v>0</v>
      </c>
    </row>
    <row r="62" spans="1:12" ht="25.5" hidden="1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0</v>
      </c>
      <c r="J62" s="144">
        <v>0</v>
      </c>
      <c r="K62" s="144">
        <v>0</v>
      </c>
      <c r="L62" s="144">
        <v>0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 hidden="1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0</v>
      </c>
      <c r="J64" s="144">
        <v>0</v>
      </c>
      <c r="K64" s="144">
        <v>0</v>
      </c>
      <c r="L64" s="144">
        <v>0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 hidden="1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0</v>
      </c>
      <c r="J139" s="168">
        <f>SUM(J140+J145+J153)</f>
        <v>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 hidden="1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0</v>
      </c>
      <c r="J153" s="168">
        <f t="shared" si="15"/>
        <v>0</v>
      </c>
      <c r="K153" s="128">
        <f t="shared" si="15"/>
        <v>0</v>
      </c>
      <c r="L153" s="127">
        <f t="shared" si="15"/>
        <v>0</v>
      </c>
    </row>
    <row r="154" spans="1:12" hidden="1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0</v>
      </c>
      <c r="J154" s="182">
        <f t="shared" si="15"/>
        <v>0</v>
      </c>
      <c r="K154" s="156">
        <f t="shared" si="15"/>
        <v>0</v>
      </c>
      <c r="L154" s="155">
        <f t="shared" si="15"/>
        <v>0</v>
      </c>
    </row>
    <row r="155" spans="1:12" hidden="1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0</v>
      </c>
      <c r="J155" s="168">
        <f>SUM(J156:J157)</f>
        <v>0</v>
      </c>
      <c r="K155" s="128">
        <f>SUM(K156:K157)</f>
        <v>0</v>
      </c>
      <c r="L155" s="127">
        <f>SUM(L156:L157)</f>
        <v>0</v>
      </c>
    </row>
    <row r="156" spans="1:12" hidden="1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0</v>
      </c>
      <c r="J156" s="186">
        <v>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hidden="1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0</v>
      </c>
      <c r="J184" s="168">
        <f>SUM(J185+J238+J303)</f>
        <v>0</v>
      </c>
      <c r="K184" s="128">
        <f>SUM(K185+K238+K303)</f>
        <v>0</v>
      </c>
      <c r="L184" s="127">
        <f>SUM(L185+L238+L303)</f>
        <v>0</v>
      </c>
    </row>
    <row r="185" spans="1:12" ht="25.5" hidden="1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0</v>
      </c>
      <c r="J185" s="148">
        <f>SUM(J186+J209+J216+J228+J232)</f>
        <v>0</v>
      </c>
      <c r="K185" s="148">
        <f>SUM(K186+K209+K216+K228+K232)</f>
        <v>0</v>
      </c>
      <c r="L185" s="148">
        <f>SUM(L186+L209+L216+L228+L232)</f>
        <v>0</v>
      </c>
    </row>
    <row r="186" spans="1:12" ht="25.5" hidden="1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0</v>
      </c>
      <c r="J186" s="168">
        <f>SUM(J187+J190+J195+J201+J206)</f>
        <v>0</v>
      </c>
      <c r="K186" s="128">
        <f>SUM(K187+K190+K195+K201+K206)</f>
        <v>0</v>
      </c>
      <c r="L186" s="127">
        <f>SUM(L187+L190+L195+L201+L206)</f>
        <v>0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idden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idden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hidden="1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0</v>
      </c>
      <c r="J206" s="168">
        <f t="shared" si="19"/>
        <v>0</v>
      </c>
      <c r="K206" s="128">
        <f t="shared" si="19"/>
        <v>0</v>
      </c>
      <c r="L206" s="127">
        <f t="shared" si="19"/>
        <v>0</v>
      </c>
    </row>
    <row r="207" spans="1:12" ht="25.5" hidden="1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0</v>
      </c>
      <c r="J207" s="128">
        <f t="shared" si="19"/>
        <v>0</v>
      </c>
      <c r="K207" s="128">
        <f t="shared" si="19"/>
        <v>0</v>
      </c>
      <c r="L207" s="128">
        <f t="shared" si="19"/>
        <v>0</v>
      </c>
    </row>
    <row r="208" spans="1:12" ht="25.5" hidden="1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0</v>
      </c>
      <c r="J208" s="145">
        <v>0</v>
      </c>
      <c r="K208" s="145">
        <v>0</v>
      </c>
      <c r="L208" s="145">
        <v>0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10100</v>
      </c>
      <c r="J368" s="178">
        <f>SUM(J34+J184)</f>
        <v>7900</v>
      </c>
      <c r="K368" s="178">
        <f>SUM(K34+K184)</f>
        <v>7900</v>
      </c>
      <c r="L368" s="178">
        <f>SUM(L34+L184)</f>
        <v>7900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7.75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434</v>
      </c>
    </row>
  </sheetData>
  <mergeCells count="31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K31:K32"/>
    <mergeCell ref="L31:L32"/>
    <mergeCell ref="A33:F33"/>
    <mergeCell ref="D370:G370"/>
    <mergeCell ref="K370:L370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D374:G374"/>
    <mergeCell ref="K374:L374"/>
    <mergeCell ref="D371:G371"/>
    <mergeCell ref="K371:L371"/>
  </mergeCells>
  <pageMargins left="0.39370078740157483" right="0" top="0" bottom="0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F123A-F34A-4E29-8A0B-455FB4420A31}">
  <sheetPr>
    <pageSetUpPr fitToPage="1"/>
  </sheetPr>
  <dimension ref="A1:S376"/>
  <sheetViews>
    <sheetView topLeftCell="A22" workbookViewId="0">
      <selection activeCell="R24" sqref="R24"/>
    </sheetView>
  </sheetViews>
  <sheetFormatPr defaultRowHeight="15"/>
  <cols>
    <col min="1" max="4" width="2" style="247" customWidth="1"/>
    <col min="5" max="5" width="2.140625" style="247" customWidth="1"/>
    <col min="6" max="6" width="3" style="394" customWidth="1"/>
    <col min="7" max="7" width="33.7109375" style="247" customWidth="1"/>
    <col min="8" max="8" width="3.85546875" style="247" customWidth="1"/>
    <col min="9" max="9" width="10" style="247" customWidth="1"/>
    <col min="10" max="10" width="11.140625" style="247" customWidth="1"/>
    <col min="11" max="11" width="11" style="247" customWidth="1"/>
    <col min="12" max="12" width="10.5703125" style="247" customWidth="1"/>
    <col min="13" max="13" width="0.140625" style="247" hidden="1" customWidth="1"/>
    <col min="14" max="14" width="6.140625" style="247" hidden="1" customWidth="1"/>
    <col min="15" max="15" width="5.5703125" style="247" hidden="1" customWidth="1"/>
    <col min="16" max="16" width="9.140625" style="254"/>
    <col min="17" max="16384" width="9.140625" style="1"/>
  </cols>
  <sheetData>
    <row r="1" spans="1:15">
      <c r="G1" s="249"/>
      <c r="H1" s="250"/>
      <c r="I1" s="251"/>
      <c r="J1" s="471" t="s">
        <v>326</v>
      </c>
      <c r="K1" s="471"/>
      <c r="L1" s="471"/>
      <c r="M1" s="253"/>
      <c r="N1" s="471"/>
      <c r="O1" s="471"/>
    </row>
    <row r="2" spans="1:15">
      <c r="H2" s="250"/>
      <c r="I2" s="254"/>
      <c r="J2" s="471" t="s">
        <v>0</v>
      </c>
      <c r="K2" s="471"/>
      <c r="L2" s="471"/>
      <c r="M2" s="253"/>
      <c r="N2" s="471"/>
      <c r="O2" s="471"/>
    </row>
    <row r="3" spans="1:15">
      <c r="H3" s="255"/>
      <c r="I3" s="250"/>
      <c r="J3" s="471" t="s">
        <v>1</v>
      </c>
      <c r="K3" s="471"/>
      <c r="L3" s="471"/>
      <c r="M3" s="253"/>
      <c r="N3" s="471"/>
      <c r="O3" s="471"/>
    </row>
    <row r="4" spans="1:15">
      <c r="G4" s="256" t="s">
        <v>2</v>
      </c>
      <c r="H4" s="250"/>
      <c r="I4" s="254"/>
      <c r="J4" s="471" t="s">
        <v>3</v>
      </c>
      <c r="K4" s="471"/>
      <c r="L4" s="471"/>
      <c r="M4" s="253"/>
      <c r="N4" s="471"/>
      <c r="O4" s="471"/>
    </row>
    <row r="5" spans="1:15">
      <c r="H5" s="250"/>
      <c r="I5" s="254"/>
      <c r="J5" s="471" t="s">
        <v>437</v>
      </c>
      <c r="K5" s="471"/>
      <c r="L5" s="471"/>
      <c r="M5" s="253"/>
      <c r="N5" s="471"/>
      <c r="O5" s="471"/>
    </row>
    <row r="6" spans="1:15" ht="6" customHeight="1">
      <c r="H6" s="250"/>
      <c r="I6" s="254"/>
      <c r="J6" s="395"/>
      <c r="K6" s="395"/>
      <c r="L6" s="395"/>
      <c r="M6" s="253"/>
      <c r="N6" s="395"/>
      <c r="O6" s="395"/>
    </row>
    <row r="7" spans="1:15" ht="30" customHeight="1">
      <c r="A7" s="618" t="s">
        <v>419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253"/>
    </row>
    <row r="8" spans="1:15" ht="11.25" customHeight="1">
      <c r="G8" s="257"/>
      <c r="H8" s="258"/>
      <c r="I8" s="258"/>
      <c r="J8" s="259"/>
      <c r="K8" s="259"/>
      <c r="L8" s="260"/>
      <c r="M8" s="253"/>
    </row>
    <row r="9" spans="1:15" ht="15.75" customHeight="1">
      <c r="A9" s="619" t="s">
        <v>356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253"/>
    </row>
    <row r="10" spans="1:15">
      <c r="A10" s="620" t="s">
        <v>4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253"/>
    </row>
    <row r="11" spans="1:15" ht="7.5" customHeight="1">
      <c r="A11" s="261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253"/>
    </row>
    <row r="12" spans="1:15" ht="15.75" customHeight="1">
      <c r="A12" s="261"/>
      <c r="B12" s="395"/>
      <c r="C12" s="395"/>
      <c r="D12" s="395"/>
      <c r="E12" s="395"/>
      <c r="F12" s="395"/>
      <c r="G12" s="621" t="s">
        <v>5</v>
      </c>
      <c r="H12" s="621"/>
      <c r="I12" s="621"/>
      <c r="J12" s="621"/>
      <c r="K12" s="621"/>
      <c r="L12" s="395"/>
      <c r="M12" s="253"/>
    </row>
    <row r="13" spans="1:15" ht="15.75" customHeight="1">
      <c r="A13" s="593" t="s">
        <v>420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253"/>
    </row>
    <row r="14" spans="1:15" ht="12" customHeight="1">
      <c r="G14" s="614" t="s">
        <v>421</v>
      </c>
      <c r="H14" s="614"/>
      <c r="I14" s="614"/>
      <c r="J14" s="614"/>
      <c r="K14" s="614"/>
      <c r="M14" s="253"/>
    </row>
    <row r="15" spans="1:15">
      <c r="G15" s="620" t="s">
        <v>6</v>
      </c>
      <c r="H15" s="620"/>
      <c r="I15" s="620"/>
      <c r="J15" s="620"/>
      <c r="K15" s="620"/>
    </row>
    <row r="16" spans="1:15" ht="15.75" customHeight="1">
      <c r="B16" s="593" t="s">
        <v>7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</row>
    <row r="17" spans="1:13" ht="7.5" customHeight="1"/>
    <row r="18" spans="1:13">
      <c r="G18" s="614" t="s">
        <v>438</v>
      </c>
      <c r="H18" s="614"/>
      <c r="I18" s="614"/>
      <c r="J18" s="614"/>
      <c r="K18" s="614"/>
    </row>
    <row r="19" spans="1:13">
      <c r="G19" s="615" t="s">
        <v>8</v>
      </c>
      <c r="H19" s="615"/>
      <c r="I19" s="615"/>
      <c r="J19" s="615"/>
      <c r="K19" s="615"/>
    </row>
    <row r="20" spans="1:13" ht="6.75" customHeight="1">
      <c r="G20" s="395"/>
      <c r="H20" s="395"/>
      <c r="I20" s="395"/>
      <c r="J20" s="395"/>
      <c r="K20" s="395"/>
    </row>
    <row r="21" spans="1:13">
      <c r="B21" s="254"/>
      <c r="C21" s="254"/>
      <c r="D21" s="254"/>
      <c r="E21" s="616" t="s">
        <v>345</v>
      </c>
      <c r="F21" s="616"/>
      <c r="G21" s="616"/>
      <c r="H21" s="616"/>
      <c r="I21" s="616"/>
      <c r="J21" s="616"/>
      <c r="K21" s="616"/>
      <c r="L21" s="254"/>
    </row>
    <row r="22" spans="1:13" ht="15" customHeight="1">
      <c r="A22" s="617" t="s">
        <v>9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264"/>
    </row>
    <row r="23" spans="1:13">
      <c r="F23" s="247"/>
      <c r="J23" s="265"/>
      <c r="K23" s="266"/>
      <c r="L23" s="267" t="s">
        <v>10</v>
      </c>
      <c r="M23" s="264"/>
    </row>
    <row r="24" spans="1:13">
      <c r="F24" s="247"/>
      <c r="J24" s="268" t="s">
        <v>11</v>
      </c>
      <c r="K24" s="255"/>
      <c r="L24" s="269"/>
      <c r="M24" s="264"/>
    </row>
    <row r="25" spans="1:13">
      <c r="E25" s="395"/>
      <c r="F25" s="393"/>
      <c r="I25" s="271"/>
      <c r="J25" s="271"/>
      <c r="K25" s="272" t="s">
        <v>12</v>
      </c>
      <c r="L25" s="269"/>
      <c r="M25" s="264"/>
    </row>
    <row r="26" spans="1:13">
      <c r="A26" s="601" t="s">
        <v>346</v>
      </c>
      <c r="B26" s="601"/>
      <c r="C26" s="601"/>
      <c r="D26" s="601"/>
      <c r="E26" s="601"/>
      <c r="F26" s="601"/>
      <c r="G26" s="601"/>
      <c r="H26" s="601"/>
      <c r="I26" s="601"/>
      <c r="K26" s="272" t="s">
        <v>13</v>
      </c>
      <c r="L26" s="273" t="s">
        <v>357</v>
      </c>
      <c r="M26" s="264"/>
    </row>
    <row r="27" spans="1:13" ht="29.1" customHeight="1">
      <c r="A27" s="601" t="s">
        <v>439</v>
      </c>
      <c r="B27" s="601"/>
      <c r="C27" s="601"/>
      <c r="D27" s="601"/>
      <c r="E27" s="601"/>
      <c r="F27" s="601"/>
      <c r="G27" s="601"/>
      <c r="H27" s="601"/>
      <c r="I27" s="601"/>
      <c r="J27" s="396" t="s">
        <v>14</v>
      </c>
      <c r="K27" s="275" t="s">
        <v>32</v>
      </c>
      <c r="L27" s="269"/>
      <c r="M27" s="264"/>
    </row>
    <row r="28" spans="1:13">
      <c r="F28" s="247"/>
      <c r="G28" s="276" t="s">
        <v>15</v>
      </c>
      <c r="H28" s="277" t="s">
        <v>207</v>
      </c>
      <c r="I28" s="278"/>
      <c r="J28" s="279"/>
      <c r="K28" s="269"/>
      <c r="L28" s="269"/>
      <c r="M28" s="264"/>
    </row>
    <row r="29" spans="1:13">
      <c r="F29" s="247"/>
      <c r="G29" s="602" t="s">
        <v>17</v>
      </c>
      <c r="H29" s="602"/>
      <c r="I29" s="281" t="s">
        <v>347</v>
      </c>
      <c r="J29" s="282" t="s">
        <v>348</v>
      </c>
      <c r="K29" s="269" t="s">
        <v>19</v>
      </c>
      <c r="L29" s="269" t="s">
        <v>18</v>
      </c>
      <c r="M29" s="264"/>
    </row>
    <row r="30" spans="1:13">
      <c r="A30" s="603" t="s">
        <v>208</v>
      </c>
      <c r="B30" s="603"/>
      <c r="C30" s="603"/>
      <c r="D30" s="603"/>
      <c r="E30" s="603"/>
      <c r="F30" s="603"/>
      <c r="G30" s="603"/>
      <c r="H30" s="603"/>
      <c r="I30" s="603"/>
      <c r="J30" s="283"/>
      <c r="K30" s="283"/>
      <c r="L30" s="284" t="s">
        <v>21</v>
      </c>
      <c r="M30" s="285"/>
    </row>
    <row r="31" spans="1:13" ht="27" customHeight="1">
      <c r="A31" s="604" t="s">
        <v>22</v>
      </c>
      <c r="B31" s="605"/>
      <c r="C31" s="605"/>
      <c r="D31" s="605"/>
      <c r="E31" s="605"/>
      <c r="F31" s="605"/>
      <c r="G31" s="608" t="s">
        <v>23</v>
      </c>
      <c r="H31" s="610" t="s">
        <v>24</v>
      </c>
      <c r="I31" s="612" t="s">
        <v>25</v>
      </c>
      <c r="J31" s="613"/>
      <c r="K31" s="594" t="s">
        <v>26</v>
      </c>
      <c r="L31" s="596" t="s">
        <v>27</v>
      </c>
      <c r="M31" s="285"/>
    </row>
    <row r="32" spans="1:13" ht="58.5" customHeight="1">
      <c r="A32" s="606"/>
      <c r="B32" s="607"/>
      <c r="C32" s="607"/>
      <c r="D32" s="607"/>
      <c r="E32" s="607"/>
      <c r="F32" s="607"/>
      <c r="G32" s="609"/>
      <c r="H32" s="611"/>
      <c r="I32" s="286" t="s">
        <v>28</v>
      </c>
      <c r="J32" s="287" t="s">
        <v>29</v>
      </c>
      <c r="K32" s="595"/>
      <c r="L32" s="597"/>
    </row>
    <row r="33" spans="1:15">
      <c r="A33" s="598" t="s">
        <v>30</v>
      </c>
      <c r="B33" s="599"/>
      <c r="C33" s="599"/>
      <c r="D33" s="599"/>
      <c r="E33" s="599"/>
      <c r="F33" s="600"/>
      <c r="G33" s="288">
        <v>2</v>
      </c>
      <c r="H33" s="289">
        <v>3</v>
      </c>
      <c r="I33" s="290" t="s">
        <v>31</v>
      </c>
      <c r="J33" s="291" t="s">
        <v>32</v>
      </c>
      <c r="K33" s="292">
        <v>6</v>
      </c>
      <c r="L33" s="292">
        <v>7</v>
      </c>
    </row>
    <row r="34" spans="1:15">
      <c r="A34" s="293">
        <v>2</v>
      </c>
      <c r="B34" s="293"/>
      <c r="C34" s="294"/>
      <c r="D34" s="295"/>
      <c r="E34" s="293"/>
      <c r="F34" s="296"/>
      <c r="G34" s="295" t="s">
        <v>33</v>
      </c>
      <c r="H34" s="288">
        <v>1</v>
      </c>
      <c r="I34" s="297">
        <f>SUM(I35+I46+I65+I86+I93+I113+I139+I158+I168)</f>
        <v>6130</v>
      </c>
      <c r="J34" s="297">
        <f>SUM(J35+J46+J65+J86+J93+J113+J139+J158+J168)</f>
        <v>0</v>
      </c>
      <c r="K34" s="298">
        <f>SUM(K35+K46+K65+K86+K93+K113+K139+K158+K168)</f>
        <v>0</v>
      </c>
      <c r="L34" s="297">
        <f>SUM(L35+L46+L65+L86+L93+L113+L139+L158+L168)</f>
        <v>0</v>
      </c>
      <c r="M34" s="299"/>
      <c r="N34" s="299"/>
      <c r="O34" s="299"/>
    </row>
    <row r="35" spans="1:15" ht="17.25" customHeight="1">
      <c r="A35" s="293">
        <v>2</v>
      </c>
      <c r="B35" s="300">
        <v>1</v>
      </c>
      <c r="C35" s="301"/>
      <c r="D35" s="302"/>
      <c r="E35" s="303"/>
      <c r="F35" s="304"/>
      <c r="G35" s="305" t="s">
        <v>34</v>
      </c>
      <c r="H35" s="288">
        <v>2</v>
      </c>
      <c r="I35" s="297">
        <f>SUM(I36+I42)</f>
        <v>6130</v>
      </c>
      <c r="J35" s="297">
        <f>SUM(J36+J42)</f>
        <v>0</v>
      </c>
      <c r="K35" s="306">
        <f>SUM(K36+K42)</f>
        <v>0</v>
      </c>
      <c r="L35" s="307">
        <f>SUM(L36+L42)</f>
        <v>0</v>
      </c>
    </row>
    <row r="36" spans="1:15">
      <c r="A36" s="308">
        <v>2</v>
      </c>
      <c r="B36" s="308">
        <v>1</v>
      </c>
      <c r="C36" s="309">
        <v>1</v>
      </c>
      <c r="D36" s="310"/>
      <c r="E36" s="308"/>
      <c r="F36" s="311"/>
      <c r="G36" s="310" t="s">
        <v>35</v>
      </c>
      <c r="H36" s="288">
        <v>3</v>
      </c>
      <c r="I36" s="297">
        <f>SUM(I37)</f>
        <v>6030</v>
      </c>
      <c r="J36" s="297">
        <f>SUM(J37)</f>
        <v>0</v>
      </c>
      <c r="K36" s="298">
        <f>SUM(K37)</f>
        <v>0</v>
      </c>
      <c r="L36" s="297">
        <f>SUM(L37)</f>
        <v>0</v>
      </c>
    </row>
    <row r="37" spans="1:15">
      <c r="A37" s="312">
        <v>2</v>
      </c>
      <c r="B37" s="308">
        <v>1</v>
      </c>
      <c r="C37" s="309">
        <v>1</v>
      </c>
      <c r="D37" s="310">
        <v>1</v>
      </c>
      <c r="E37" s="308"/>
      <c r="F37" s="311"/>
      <c r="G37" s="310" t="s">
        <v>35</v>
      </c>
      <c r="H37" s="288">
        <v>4</v>
      </c>
      <c r="I37" s="297">
        <f>SUM(I38+I40)</f>
        <v>6030</v>
      </c>
      <c r="J37" s="297">
        <f t="shared" ref="J37:L38" si="0">SUM(J38)</f>
        <v>0</v>
      </c>
      <c r="K37" s="297">
        <f t="shared" si="0"/>
        <v>0</v>
      </c>
      <c r="L37" s="297">
        <f t="shared" si="0"/>
        <v>0</v>
      </c>
    </row>
    <row r="38" spans="1:15">
      <c r="A38" s="312">
        <v>2</v>
      </c>
      <c r="B38" s="308">
        <v>1</v>
      </c>
      <c r="C38" s="309">
        <v>1</v>
      </c>
      <c r="D38" s="310">
        <v>1</v>
      </c>
      <c r="E38" s="308">
        <v>1</v>
      </c>
      <c r="F38" s="311"/>
      <c r="G38" s="310" t="s">
        <v>36</v>
      </c>
      <c r="H38" s="288">
        <v>5</v>
      </c>
      <c r="I38" s="298">
        <f>SUM(I39)</f>
        <v>6030</v>
      </c>
      <c r="J38" s="298">
        <f t="shared" si="0"/>
        <v>0</v>
      </c>
      <c r="K38" s="298">
        <f t="shared" si="0"/>
        <v>0</v>
      </c>
      <c r="L38" s="298">
        <f t="shared" si="0"/>
        <v>0</v>
      </c>
    </row>
    <row r="39" spans="1:15">
      <c r="A39" s="312">
        <v>2</v>
      </c>
      <c r="B39" s="308">
        <v>1</v>
      </c>
      <c r="C39" s="309">
        <v>1</v>
      </c>
      <c r="D39" s="310">
        <v>1</v>
      </c>
      <c r="E39" s="308">
        <v>1</v>
      </c>
      <c r="F39" s="311">
        <v>1</v>
      </c>
      <c r="G39" s="310" t="s">
        <v>36</v>
      </c>
      <c r="H39" s="288">
        <v>6</v>
      </c>
      <c r="I39" s="313">
        <v>6030</v>
      </c>
      <c r="J39" s="314">
        <v>0</v>
      </c>
      <c r="K39" s="314">
        <v>0</v>
      </c>
      <c r="L39" s="314">
        <v>0</v>
      </c>
    </row>
    <row r="40" spans="1:15" hidden="1">
      <c r="A40" s="312">
        <v>2</v>
      </c>
      <c r="B40" s="308">
        <v>1</v>
      </c>
      <c r="C40" s="309">
        <v>1</v>
      </c>
      <c r="D40" s="310">
        <v>1</v>
      </c>
      <c r="E40" s="308">
        <v>2</v>
      </c>
      <c r="F40" s="311"/>
      <c r="G40" s="310" t="s">
        <v>37</v>
      </c>
      <c r="H40" s="288">
        <v>7</v>
      </c>
      <c r="I40" s="298">
        <f>I41</f>
        <v>0</v>
      </c>
      <c r="J40" s="298">
        <f>J41</f>
        <v>0</v>
      </c>
      <c r="K40" s="298">
        <f>K41</f>
        <v>0</v>
      </c>
      <c r="L40" s="298">
        <f>L41</f>
        <v>0</v>
      </c>
    </row>
    <row r="41" spans="1:15" hidden="1">
      <c r="A41" s="312">
        <v>2</v>
      </c>
      <c r="B41" s="308">
        <v>1</v>
      </c>
      <c r="C41" s="309">
        <v>1</v>
      </c>
      <c r="D41" s="310">
        <v>1</v>
      </c>
      <c r="E41" s="308">
        <v>2</v>
      </c>
      <c r="F41" s="311">
        <v>1</v>
      </c>
      <c r="G41" s="310" t="s">
        <v>37</v>
      </c>
      <c r="H41" s="288">
        <v>8</v>
      </c>
      <c r="I41" s="314">
        <v>0</v>
      </c>
      <c r="J41" s="315">
        <v>0</v>
      </c>
      <c r="K41" s="314">
        <v>0</v>
      </c>
      <c r="L41" s="315">
        <v>0</v>
      </c>
    </row>
    <row r="42" spans="1:15">
      <c r="A42" s="312">
        <v>2</v>
      </c>
      <c r="B42" s="308">
        <v>1</v>
      </c>
      <c r="C42" s="309">
        <v>2</v>
      </c>
      <c r="D42" s="310"/>
      <c r="E42" s="308"/>
      <c r="F42" s="311"/>
      <c r="G42" s="310" t="s">
        <v>38</v>
      </c>
      <c r="H42" s="288">
        <v>9</v>
      </c>
      <c r="I42" s="298">
        <f t="shared" ref="I42:L44" si="1">I43</f>
        <v>100</v>
      </c>
      <c r="J42" s="297">
        <f t="shared" si="1"/>
        <v>0</v>
      </c>
      <c r="K42" s="298">
        <f t="shared" si="1"/>
        <v>0</v>
      </c>
      <c r="L42" s="297">
        <f t="shared" si="1"/>
        <v>0</v>
      </c>
    </row>
    <row r="43" spans="1:15">
      <c r="A43" s="312">
        <v>2</v>
      </c>
      <c r="B43" s="308">
        <v>1</v>
      </c>
      <c r="C43" s="309">
        <v>2</v>
      </c>
      <c r="D43" s="310">
        <v>1</v>
      </c>
      <c r="E43" s="308"/>
      <c r="F43" s="311"/>
      <c r="G43" s="310" t="s">
        <v>38</v>
      </c>
      <c r="H43" s="288">
        <v>10</v>
      </c>
      <c r="I43" s="298">
        <f t="shared" si="1"/>
        <v>100</v>
      </c>
      <c r="J43" s="297">
        <f t="shared" si="1"/>
        <v>0</v>
      </c>
      <c r="K43" s="297">
        <f t="shared" si="1"/>
        <v>0</v>
      </c>
      <c r="L43" s="297">
        <f t="shared" si="1"/>
        <v>0</v>
      </c>
    </row>
    <row r="44" spans="1:15">
      <c r="A44" s="312">
        <v>2</v>
      </c>
      <c r="B44" s="308">
        <v>1</v>
      </c>
      <c r="C44" s="309">
        <v>2</v>
      </c>
      <c r="D44" s="310">
        <v>1</v>
      </c>
      <c r="E44" s="308">
        <v>1</v>
      </c>
      <c r="F44" s="311"/>
      <c r="G44" s="310" t="s">
        <v>38</v>
      </c>
      <c r="H44" s="288">
        <v>11</v>
      </c>
      <c r="I44" s="297">
        <f t="shared" si="1"/>
        <v>100</v>
      </c>
      <c r="J44" s="297">
        <f t="shared" si="1"/>
        <v>0</v>
      </c>
      <c r="K44" s="297">
        <f t="shared" si="1"/>
        <v>0</v>
      </c>
      <c r="L44" s="297">
        <f t="shared" si="1"/>
        <v>0</v>
      </c>
    </row>
    <row r="45" spans="1:15">
      <c r="A45" s="312">
        <v>2</v>
      </c>
      <c r="B45" s="308">
        <v>1</v>
      </c>
      <c r="C45" s="309">
        <v>2</v>
      </c>
      <c r="D45" s="310">
        <v>1</v>
      </c>
      <c r="E45" s="308">
        <v>1</v>
      </c>
      <c r="F45" s="311">
        <v>1</v>
      </c>
      <c r="G45" s="310" t="s">
        <v>38</v>
      </c>
      <c r="H45" s="288">
        <v>12</v>
      </c>
      <c r="I45" s="315">
        <v>100</v>
      </c>
      <c r="J45" s="314">
        <v>0</v>
      </c>
      <c r="K45" s="314">
        <v>0</v>
      </c>
      <c r="L45" s="314">
        <v>0</v>
      </c>
    </row>
    <row r="46" spans="1:15" hidden="1">
      <c r="A46" s="316">
        <v>2</v>
      </c>
      <c r="B46" s="317">
        <v>2</v>
      </c>
      <c r="C46" s="301"/>
      <c r="D46" s="302"/>
      <c r="E46" s="303"/>
      <c r="F46" s="304"/>
      <c r="G46" s="305" t="s">
        <v>39</v>
      </c>
      <c r="H46" s="288">
        <v>13</v>
      </c>
      <c r="I46" s="318">
        <f t="shared" ref="I46:L48" si="2">I47</f>
        <v>0</v>
      </c>
      <c r="J46" s="319">
        <f t="shared" si="2"/>
        <v>0</v>
      </c>
      <c r="K46" s="318">
        <f t="shared" si="2"/>
        <v>0</v>
      </c>
      <c r="L46" s="318">
        <f t="shared" si="2"/>
        <v>0</v>
      </c>
    </row>
    <row r="47" spans="1:15" hidden="1">
      <c r="A47" s="312">
        <v>2</v>
      </c>
      <c r="B47" s="308">
        <v>2</v>
      </c>
      <c r="C47" s="309">
        <v>1</v>
      </c>
      <c r="D47" s="310"/>
      <c r="E47" s="308"/>
      <c r="F47" s="311"/>
      <c r="G47" s="302" t="s">
        <v>39</v>
      </c>
      <c r="H47" s="288">
        <v>14</v>
      </c>
      <c r="I47" s="297">
        <f t="shared" si="2"/>
        <v>0</v>
      </c>
      <c r="J47" s="298">
        <f t="shared" si="2"/>
        <v>0</v>
      </c>
      <c r="K47" s="297">
        <f t="shared" si="2"/>
        <v>0</v>
      </c>
      <c r="L47" s="298">
        <f t="shared" si="2"/>
        <v>0</v>
      </c>
    </row>
    <row r="48" spans="1:15" hidden="1">
      <c r="A48" s="312">
        <v>2</v>
      </c>
      <c r="B48" s="308">
        <v>2</v>
      </c>
      <c r="C48" s="309">
        <v>1</v>
      </c>
      <c r="D48" s="310">
        <v>1</v>
      </c>
      <c r="E48" s="308"/>
      <c r="F48" s="311"/>
      <c r="G48" s="302" t="s">
        <v>39</v>
      </c>
      <c r="H48" s="288">
        <v>15</v>
      </c>
      <c r="I48" s="297">
        <f t="shared" si="2"/>
        <v>0</v>
      </c>
      <c r="J48" s="298">
        <f t="shared" si="2"/>
        <v>0</v>
      </c>
      <c r="K48" s="307">
        <f t="shared" si="2"/>
        <v>0</v>
      </c>
      <c r="L48" s="307">
        <f t="shared" si="2"/>
        <v>0</v>
      </c>
    </row>
    <row r="49" spans="1:12" hidden="1">
      <c r="A49" s="320">
        <v>2</v>
      </c>
      <c r="B49" s="321">
        <v>2</v>
      </c>
      <c r="C49" s="322">
        <v>1</v>
      </c>
      <c r="D49" s="323">
        <v>1</v>
      </c>
      <c r="E49" s="321">
        <v>1</v>
      </c>
      <c r="F49" s="324"/>
      <c r="G49" s="302" t="s">
        <v>39</v>
      </c>
      <c r="H49" s="288">
        <v>16</v>
      </c>
      <c r="I49" s="325">
        <f>SUM(I50:I64)</f>
        <v>0</v>
      </c>
      <c r="J49" s="325">
        <f>SUM(J50:J64)</f>
        <v>0</v>
      </c>
      <c r="K49" s="326">
        <f>SUM(K50:K64)</f>
        <v>0</v>
      </c>
      <c r="L49" s="326">
        <f>SUM(L50:L64)</f>
        <v>0</v>
      </c>
    </row>
    <row r="50" spans="1:12" hidden="1">
      <c r="A50" s="312">
        <v>2</v>
      </c>
      <c r="B50" s="308">
        <v>2</v>
      </c>
      <c r="C50" s="309">
        <v>1</v>
      </c>
      <c r="D50" s="310">
        <v>1</v>
      </c>
      <c r="E50" s="308">
        <v>1</v>
      </c>
      <c r="F50" s="327">
        <v>1</v>
      </c>
      <c r="G50" s="310" t="s">
        <v>40</v>
      </c>
      <c r="H50" s="288">
        <v>17</v>
      </c>
      <c r="I50" s="314">
        <v>0</v>
      </c>
      <c r="J50" s="314">
        <v>0</v>
      </c>
      <c r="K50" s="314">
        <v>0</v>
      </c>
      <c r="L50" s="314">
        <v>0</v>
      </c>
    </row>
    <row r="51" spans="1:12" ht="25.5" hidden="1" customHeight="1">
      <c r="A51" s="312">
        <v>2</v>
      </c>
      <c r="B51" s="308">
        <v>2</v>
      </c>
      <c r="C51" s="309">
        <v>1</v>
      </c>
      <c r="D51" s="310">
        <v>1</v>
      </c>
      <c r="E51" s="308">
        <v>1</v>
      </c>
      <c r="F51" s="311">
        <v>2</v>
      </c>
      <c r="G51" s="310" t="s">
        <v>41</v>
      </c>
      <c r="H51" s="288">
        <v>18</v>
      </c>
      <c r="I51" s="314">
        <v>0</v>
      </c>
      <c r="J51" s="314">
        <v>0</v>
      </c>
      <c r="K51" s="314">
        <v>0</v>
      </c>
      <c r="L51" s="314">
        <v>0</v>
      </c>
    </row>
    <row r="52" spans="1:12" ht="25.5" hidden="1" customHeight="1">
      <c r="A52" s="312">
        <v>2</v>
      </c>
      <c r="B52" s="308">
        <v>2</v>
      </c>
      <c r="C52" s="309">
        <v>1</v>
      </c>
      <c r="D52" s="310">
        <v>1</v>
      </c>
      <c r="E52" s="308">
        <v>1</v>
      </c>
      <c r="F52" s="311">
        <v>5</v>
      </c>
      <c r="G52" s="310" t="s">
        <v>42</v>
      </c>
      <c r="H52" s="288">
        <v>19</v>
      </c>
      <c r="I52" s="314">
        <v>0</v>
      </c>
      <c r="J52" s="314">
        <v>0</v>
      </c>
      <c r="K52" s="314">
        <v>0</v>
      </c>
      <c r="L52" s="314">
        <v>0</v>
      </c>
    </row>
    <row r="53" spans="1:12" ht="25.5" hidden="1" customHeight="1">
      <c r="A53" s="312">
        <v>2</v>
      </c>
      <c r="B53" s="308">
        <v>2</v>
      </c>
      <c r="C53" s="309">
        <v>1</v>
      </c>
      <c r="D53" s="310">
        <v>1</v>
      </c>
      <c r="E53" s="308">
        <v>1</v>
      </c>
      <c r="F53" s="311">
        <v>6</v>
      </c>
      <c r="G53" s="310" t="s">
        <v>43</v>
      </c>
      <c r="H53" s="288">
        <v>20</v>
      </c>
      <c r="I53" s="314">
        <v>0</v>
      </c>
      <c r="J53" s="314">
        <v>0</v>
      </c>
      <c r="K53" s="314">
        <v>0</v>
      </c>
      <c r="L53" s="314">
        <v>0</v>
      </c>
    </row>
    <row r="54" spans="1:12" ht="25.5" hidden="1" customHeight="1">
      <c r="A54" s="328">
        <v>2</v>
      </c>
      <c r="B54" s="303">
        <v>2</v>
      </c>
      <c r="C54" s="301">
        <v>1</v>
      </c>
      <c r="D54" s="302">
        <v>1</v>
      </c>
      <c r="E54" s="303">
        <v>1</v>
      </c>
      <c r="F54" s="304">
        <v>7</v>
      </c>
      <c r="G54" s="302" t="s">
        <v>44</v>
      </c>
      <c r="H54" s="288">
        <v>21</v>
      </c>
      <c r="I54" s="314">
        <v>0</v>
      </c>
      <c r="J54" s="314">
        <v>0</v>
      </c>
      <c r="K54" s="314">
        <v>0</v>
      </c>
      <c r="L54" s="314">
        <v>0</v>
      </c>
    </row>
    <row r="55" spans="1:12" hidden="1">
      <c r="A55" s="312">
        <v>2</v>
      </c>
      <c r="B55" s="308">
        <v>2</v>
      </c>
      <c r="C55" s="309">
        <v>1</v>
      </c>
      <c r="D55" s="310">
        <v>1</v>
      </c>
      <c r="E55" s="308">
        <v>1</v>
      </c>
      <c r="F55" s="311">
        <v>11</v>
      </c>
      <c r="G55" s="310" t="s">
        <v>45</v>
      </c>
      <c r="H55" s="288">
        <v>22</v>
      </c>
      <c r="I55" s="315">
        <v>0</v>
      </c>
      <c r="J55" s="314">
        <v>0</v>
      </c>
      <c r="K55" s="314">
        <v>0</v>
      </c>
      <c r="L55" s="314">
        <v>0</v>
      </c>
    </row>
    <row r="56" spans="1:12" ht="25.5" hidden="1">
      <c r="A56" s="320">
        <v>2</v>
      </c>
      <c r="B56" s="329">
        <v>2</v>
      </c>
      <c r="C56" s="330">
        <v>1</v>
      </c>
      <c r="D56" s="330">
        <v>1</v>
      </c>
      <c r="E56" s="330">
        <v>1</v>
      </c>
      <c r="F56" s="331">
        <v>12</v>
      </c>
      <c r="G56" s="332" t="s">
        <v>46</v>
      </c>
      <c r="H56" s="288">
        <v>23</v>
      </c>
      <c r="I56" s="333">
        <v>0</v>
      </c>
      <c r="J56" s="314">
        <v>0</v>
      </c>
      <c r="K56" s="314">
        <v>0</v>
      </c>
      <c r="L56" s="314">
        <v>0</v>
      </c>
    </row>
    <row r="57" spans="1:12" ht="25.5" hidden="1" customHeight="1">
      <c r="A57" s="312">
        <v>2</v>
      </c>
      <c r="B57" s="308">
        <v>2</v>
      </c>
      <c r="C57" s="309">
        <v>1</v>
      </c>
      <c r="D57" s="309">
        <v>1</v>
      </c>
      <c r="E57" s="309">
        <v>1</v>
      </c>
      <c r="F57" s="311">
        <v>14</v>
      </c>
      <c r="G57" s="334" t="s">
        <v>47</v>
      </c>
      <c r="H57" s="288">
        <v>24</v>
      </c>
      <c r="I57" s="315">
        <v>0</v>
      </c>
      <c r="J57" s="315">
        <v>0</v>
      </c>
      <c r="K57" s="315">
        <v>0</v>
      </c>
      <c r="L57" s="315">
        <v>0</v>
      </c>
    </row>
    <row r="58" spans="1:12" ht="25.5" hidden="1" customHeight="1">
      <c r="A58" s="312">
        <v>2</v>
      </c>
      <c r="B58" s="308">
        <v>2</v>
      </c>
      <c r="C58" s="309">
        <v>1</v>
      </c>
      <c r="D58" s="309">
        <v>1</v>
      </c>
      <c r="E58" s="309">
        <v>1</v>
      </c>
      <c r="F58" s="311">
        <v>15</v>
      </c>
      <c r="G58" s="310" t="s">
        <v>48</v>
      </c>
      <c r="H58" s="288">
        <v>25</v>
      </c>
      <c r="I58" s="315">
        <v>0</v>
      </c>
      <c r="J58" s="314">
        <v>0</v>
      </c>
      <c r="K58" s="314">
        <v>0</v>
      </c>
      <c r="L58" s="314">
        <v>0</v>
      </c>
    </row>
    <row r="59" spans="1:12" hidden="1">
      <c r="A59" s="312">
        <v>2</v>
      </c>
      <c r="B59" s="308">
        <v>2</v>
      </c>
      <c r="C59" s="309">
        <v>1</v>
      </c>
      <c r="D59" s="309">
        <v>1</v>
      </c>
      <c r="E59" s="309">
        <v>1</v>
      </c>
      <c r="F59" s="311">
        <v>16</v>
      </c>
      <c r="G59" s="310" t="s">
        <v>49</v>
      </c>
      <c r="H59" s="288">
        <v>26</v>
      </c>
      <c r="I59" s="315">
        <v>0</v>
      </c>
      <c r="J59" s="314">
        <v>0</v>
      </c>
      <c r="K59" s="314">
        <v>0</v>
      </c>
      <c r="L59" s="314">
        <v>0</v>
      </c>
    </row>
    <row r="60" spans="1:12" ht="25.5" hidden="1" customHeight="1">
      <c r="A60" s="312">
        <v>2</v>
      </c>
      <c r="B60" s="308">
        <v>2</v>
      </c>
      <c r="C60" s="309">
        <v>1</v>
      </c>
      <c r="D60" s="309">
        <v>1</v>
      </c>
      <c r="E60" s="309">
        <v>1</v>
      </c>
      <c r="F60" s="311">
        <v>17</v>
      </c>
      <c r="G60" s="310" t="s">
        <v>50</v>
      </c>
      <c r="H60" s="288">
        <v>27</v>
      </c>
      <c r="I60" s="315">
        <v>0</v>
      </c>
      <c r="J60" s="315">
        <v>0</v>
      </c>
      <c r="K60" s="315">
        <v>0</v>
      </c>
      <c r="L60" s="315">
        <v>0</v>
      </c>
    </row>
    <row r="61" spans="1:12" hidden="1">
      <c r="A61" s="312">
        <v>2</v>
      </c>
      <c r="B61" s="308">
        <v>2</v>
      </c>
      <c r="C61" s="309">
        <v>1</v>
      </c>
      <c r="D61" s="309">
        <v>1</v>
      </c>
      <c r="E61" s="309">
        <v>1</v>
      </c>
      <c r="F61" s="311">
        <v>20</v>
      </c>
      <c r="G61" s="310" t="s">
        <v>51</v>
      </c>
      <c r="H61" s="288">
        <v>28</v>
      </c>
      <c r="I61" s="315">
        <v>0</v>
      </c>
      <c r="J61" s="314">
        <v>0</v>
      </c>
      <c r="K61" s="314">
        <v>0</v>
      </c>
      <c r="L61" s="314">
        <v>0</v>
      </c>
    </row>
    <row r="62" spans="1:12" ht="25.5" hidden="1" customHeight="1">
      <c r="A62" s="312">
        <v>2</v>
      </c>
      <c r="B62" s="308">
        <v>2</v>
      </c>
      <c r="C62" s="309">
        <v>1</v>
      </c>
      <c r="D62" s="309">
        <v>1</v>
      </c>
      <c r="E62" s="309">
        <v>1</v>
      </c>
      <c r="F62" s="311">
        <v>21</v>
      </c>
      <c r="G62" s="310" t="s">
        <v>52</v>
      </c>
      <c r="H62" s="288">
        <v>29</v>
      </c>
      <c r="I62" s="315">
        <v>0</v>
      </c>
      <c r="J62" s="314">
        <v>0</v>
      </c>
      <c r="K62" s="314">
        <v>0</v>
      </c>
      <c r="L62" s="314">
        <v>0</v>
      </c>
    </row>
    <row r="63" spans="1:12" hidden="1">
      <c r="A63" s="312">
        <v>2</v>
      </c>
      <c r="B63" s="308">
        <v>2</v>
      </c>
      <c r="C63" s="309">
        <v>1</v>
      </c>
      <c r="D63" s="309">
        <v>1</v>
      </c>
      <c r="E63" s="309">
        <v>1</v>
      </c>
      <c r="F63" s="311">
        <v>22</v>
      </c>
      <c r="G63" s="310" t="s">
        <v>53</v>
      </c>
      <c r="H63" s="288">
        <v>30</v>
      </c>
      <c r="I63" s="315">
        <v>0</v>
      </c>
      <c r="J63" s="314">
        <v>0</v>
      </c>
      <c r="K63" s="314">
        <v>0</v>
      </c>
      <c r="L63" s="314">
        <v>0</v>
      </c>
    </row>
    <row r="64" spans="1:12" hidden="1">
      <c r="A64" s="312">
        <v>2</v>
      </c>
      <c r="B64" s="308">
        <v>2</v>
      </c>
      <c r="C64" s="309">
        <v>1</v>
      </c>
      <c r="D64" s="309">
        <v>1</v>
      </c>
      <c r="E64" s="309">
        <v>1</v>
      </c>
      <c r="F64" s="311">
        <v>30</v>
      </c>
      <c r="G64" s="310" t="s">
        <v>54</v>
      </c>
      <c r="H64" s="288">
        <v>31</v>
      </c>
      <c r="I64" s="315">
        <v>0</v>
      </c>
      <c r="J64" s="314">
        <v>0</v>
      </c>
      <c r="K64" s="314">
        <v>0</v>
      </c>
      <c r="L64" s="314">
        <v>0</v>
      </c>
    </row>
    <row r="65" spans="1:15" hidden="1">
      <c r="A65" s="335">
        <v>2</v>
      </c>
      <c r="B65" s="336">
        <v>3</v>
      </c>
      <c r="C65" s="300"/>
      <c r="D65" s="301"/>
      <c r="E65" s="301"/>
      <c r="F65" s="304"/>
      <c r="G65" s="337" t="s">
        <v>55</v>
      </c>
      <c r="H65" s="288">
        <v>32</v>
      </c>
      <c r="I65" s="318">
        <f>I66+I82</f>
        <v>0</v>
      </c>
      <c r="J65" s="318">
        <f>J66+J82</f>
        <v>0</v>
      </c>
      <c r="K65" s="318">
        <f>K66+K82</f>
        <v>0</v>
      </c>
      <c r="L65" s="318">
        <f>L66+L82</f>
        <v>0</v>
      </c>
    </row>
    <row r="66" spans="1:15" hidden="1">
      <c r="A66" s="312">
        <v>2</v>
      </c>
      <c r="B66" s="308">
        <v>3</v>
      </c>
      <c r="C66" s="309">
        <v>1</v>
      </c>
      <c r="D66" s="309"/>
      <c r="E66" s="309"/>
      <c r="F66" s="311"/>
      <c r="G66" s="310" t="s">
        <v>56</v>
      </c>
      <c r="H66" s="288">
        <v>33</v>
      </c>
      <c r="I66" s="297">
        <f>SUM(I67+I72+I77)</f>
        <v>0</v>
      </c>
      <c r="J66" s="338">
        <f>SUM(J67+J72+J77)</f>
        <v>0</v>
      </c>
      <c r="K66" s="298">
        <f>SUM(K67+K72+K77)</f>
        <v>0</v>
      </c>
      <c r="L66" s="297">
        <f>SUM(L67+L72+L77)</f>
        <v>0</v>
      </c>
    </row>
    <row r="67" spans="1:15" hidden="1">
      <c r="A67" s="312">
        <v>2</v>
      </c>
      <c r="B67" s="308">
        <v>3</v>
      </c>
      <c r="C67" s="309">
        <v>1</v>
      </c>
      <c r="D67" s="309">
        <v>1</v>
      </c>
      <c r="E67" s="309"/>
      <c r="F67" s="311"/>
      <c r="G67" s="310" t="s">
        <v>57</v>
      </c>
      <c r="H67" s="288">
        <v>34</v>
      </c>
      <c r="I67" s="297">
        <f>I68</f>
        <v>0</v>
      </c>
      <c r="J67" s="338">
        <f>J68</f>
        <v>0</v>
      </c>
      <c r="K67" s="298">
        <f>K68</f>
        <v>0</v>
      </c>
      <c r="L67" s="297">
        <f>L68</f>
        <v>0</v>
      </c>
    </row>
    <row r="68" spans="1:15" hidden="1">
      <c r="A68" s="312">
        <v>2</v>
      </c>
      <c r="B68" s="308">
        <v>3</v>
      </c>
      <c r="C68" s="309">
        <v>1</v>
      </c>
      <c r="D68" s="309">
        <v>1</v>
      </c>
      <c r="E68" s="309">
        <v>1</v>
      </c>
      <c r="F68" s="311"/>
      <c r="G68" s="310" t="s">
        <v>57</v>
      </c>
      <c r="H68" s="288">
        <v>35</v>
      </c>
      <c r="I68" s="297">
        <f>SUM(I69:I71)</f>
        <v>0</v>
      </c>
      <c r="J68" s="338">
        <f>SUM(J69:J71)</f>
        <v>0</v>
      </c>
      <c r="K68" s="298">
        <f>SUM(K69:K71)</f>
        <v>0</v>
      </c>
      <c r="L68" s="297">
        <f>SUM(L69:L71)</f>
        <v>0</v>
      </c>
    </row>
    <row r="69" spans="1:15" ht="25.5" hidden="1" customHeight="1">
      <c r="A69" s="312">
        <v>2</v>
      </c>
      <c r="B69" s="308">
        <v>3</v>
      </c>
      <c r="C69" s="309">
        <v>1</v>
      </c>
      <c r="D69" s="309">
        <v>1</v>
      </c>
      <c r="E69" s="309">
        <v>1</v>
      </c>
      <c r="F69" s="311">
        <v>1</v>
      </c>
      <c r="G69" s="310" t="s">
        <v>58</v>
      </c>
      <c r="H69" s="288">
        <v>36</v>
      </c>
      <c r="I69" s="315">
        <v>0</v>
      </c>
      <c r="J69" s="315">
        <v>0</v>
      </c>
      <c r="K69" s="315">
        <v>0</v>
      </c>
      <c r="L69" s="315">
        <v>0</v>
      </c>
      <c r="M69" s="339"/>
      <c r="N69" s="339"/>
      <c r="O69" s="339"/>
    </row>
    <row r="70" spans="1:15" ht="25.5" hidden="1">
      <c r="A70" s="312">
        <v>2</v>
      </c>
      <c r="B70" s="303">
        <v>3</v>
      </c>
      <c r="C70" s="301">
        <v>1</v>
      </c>
      <c r="D70" s="301">
        <v>1</v>
      </c>
      <c r="E70" s="301">
        <v>1</v>
      </c>
      <c r="F70" s="304">
        <v>2</v>
      </c>
      <c r="G70" s="302" t="s">
        <v>59</v>
      </c>
      <c r="H70" s="288">
        <v>37</v>
      </c>
      <c r="I70" s="313">
        <v>0</v>
      </c>
      <c r="J70" s="313">
        <v>0</v>
      </c>
      <c r="K70" s="313">
        <v>0</v>
      </c>
      <c r="L70" s="313">
        <v>0</v>
      </c>
    </row>
    <row r="71" spans="1:15" hidden="1">
      <c r="A71" s="308">
        <v>2</v>
      </c>
      <c r="B71" s="309">
        <v>3</v>
      </c>
      <c r="C71" s="309">
        <v>1</v>
      </c>
      <c r="D71" s="309">
        <v>1</v>
      </c>
      <c r="E71" s="309">
        <v>1</v>
      </c>
      <c r="F71" s="311">
        <v>3</v>
      </c>
      <c r="G71" s="310" t="s">
        <v>60</v>
      </c>
      <c r="H71" s="288">
        <v>38</v>
      </c>
      <c r="I71" s="315">
        <v>0</v>
      </c>
      <c r="J71" s="315">
        <v>0</v>
      </c>
      <c r="K71" s="315">
        <v>0</v>
      </c>
      <c r="L71" s="315">
        <v>0</v>
      </c>
    </row>
    <row r="72" spans="1:15" ht="25.5" hidden="1" customHeight="1">
      <c r="A72" s="303">
        <v>2</v>
      </c>
      <c r="B72" s="301">
        <v>3</v>
      </c>
      <c r="C72" s="301">
        <v>1</v>
      </c>
      <c r="D72" s="301">
        <v>2</v>
      </c>
      <c r="E72" s="301"/>
      <c r="F72" s="304"/>
      <c r="G72" s="302" t="s">
        <v>61</v>
      </c>
      <c r="H72" s="288">
        <v>39</v>
      </c>
      <c r="I72" s="318">
        <f>I73</f>
        <v>0</v>
      </c>
      <c r="J72" s="340">
        <f>J73</f>
        <v>0</v>
      </c>
      <c r="K72" s="319">
        <f>K73</f>
        <v>0</v>
      </c>
      <c r="L72" s="319">
        <f>L73</f>
        <v>0</v>
      </c>
    </row>
    <row r="73" spans="1:15" ht="25.5" hidden="1" customHeight="1">
      <c r="A73" s="321">
        <v>2</v>
      </c>
      <c r="B73" s="322">
        <v>3</v>
      </c>
      <c r="C73" s="322">
        <v>1</v>
      </c>
      <c r="D73" s="322">
        <v>2</v>
      </c>
      <c r="E73" s="322">
        <v>1</v>
      </c>
      <c r="F73" s="324"/>
      <c r="G73" s="302" t="s">
        <v>61</v>
      </c>
      <c r="H73" s="288">
        <v>40</v>
      </c>
      <c r="I73" s="307">
        <f>SUM(I74:I76)</f>
        <v>0</v>
      </c>
      <c r="J73" s="341">
        <f>SUM(J74:J76)</f>
        <v>0</v>
      </c>
      <c r="K73" s="306">
        <f>SUM(K74:K76)</f>
        <v>0</v>
      </c>
      <c r="L73" s="298">
        <f>SUM(L74:L76)</f>
        <v>0</v>
      </c>
    </row>
    <row r="74" spans="1:15" ht="25.5" hidden="1" customHeight="1">
      <c r="A74" s="308">
        <v>2</v>
      </c>
      <c r="B74" s="309">
        <v>3</v>
      </c>
      <c r="C74" s="309">
        <v>1</v>
      </c>
      <c r="D74" s="309">
        <v>2</v>
      </c>
      <c r="E74" s="309">
        <v>1</v>
      </c>
      <c r="F74" s="311">
        <v>1</v>
      </c>
      <c r="G74" s="312" t="s">
        <v>58</v>
      </c>
      <c r="H74" s="288">
        <v>41</v>
      </c>
      <c r="I74" s="315">
        <v>0</v>
      </c>
      <c r="J74" s="315">
        <v>0</v>
      </c>
      <c r="K74" s="315">
        <v>0</v>
      </c>
      <c r="L74" s="315">
        <v>0</v>
      </c>
      <c r="M74" s="339"/>
      <c r="N74" s="339"/>
      <c r="O74" s="339"/>
    </row>
    <row r="75" spans="1:15" ht="25.5" hidden="1">
      <c r="A75" s="308">
        <v>2</v>
      </c>
      <c r="B75" s="309">
        <v>3</v>
      </c>
      <c r="C75" s="309">
        <v>1</v>
      </c>
      <c r="D75" s="309">
        <v>2</v>
      </c>
      <c r="E75" s="309">
        <v>1</v>
      </c>
      <c r="F75" s="311">
        <v>2</v>
      </c>
      <c r="G75" s="312" t="s">
        <v>59</v>
      </c>
      <c r="H75" s="288">
        <v>42</v>
      </c>
      <c r="I75" s="315">
        <v>0</v>
      </c>
      <c r="J75" s="315">
        <v>0</v>
      </c>
      <c r="K75" s="315">
        <v>0</v>
      </c>
      <c r="L75" s="315">
        <v>0</v>
      </c>
    </row>
    <row r="76" spans="1:15" hidden="1">
      <c r="A76" s="308">
        <v>2</v>
      </c>
      <c r="B76" s="309">
        <v>3</v>
      </c>
      <c r="C76" s="309">
        <v>1</v>
      </c>
      <c r="D76" s="309">
        <v>2</v>
      </c>
      <c r="E76" s="309">
        <v>1</v>
      </c>
      <c r="F76" s="311">
        <v>3</v>
      </c>
      <c r="G76" s="312" t="s">
        <v>60</v>
      </c>
      <c r="H76" s="288">
        <v>43</v>
      </c>
      <c r="I76" s="315">
        <v>0</v>
      </c>
      <c r="J76" s="315">
        <v>0</v>
      </c>
      <c r="K76" s="315">
        <v>0</v>
      </c>
      <c r="L76" s="315">
        <v>0</v>
      </c>
    </row>
    <row r="77" spans="1:15" ht="25.5" hidden="1" customHeight="1">
      <c r="A77" s="308">
        <v>2</v>
      </c>
      <c r="B77" s="309">
        <v>3</v>
      </c>
      <c r="C77" s="309">
        <v>1</v>
      </c>
      <c r="D77" s="309">
        <v>3</v>
      </c>
      <c r="E77" s="309"/>
      <c r="F77" s="311"/>
      <c r="G77" s="312" t="s">
        <v>423</v>
      </c>
      <c r="H77" s="288">
        <v>44</v>
      </c>
      <c r="I77" s="297">
        <f>I78</f>
        <v>0</v>
      </c>
      <c r="J77" s="338">
        <f>J78</f>
        <v>0</v>
      </c>
      <c r="K77" s="298">
        <f>K78</f>
        <v>0</v>
      </c>
      <c r="L77" s="298">
        <f>L78</f>
        <v>0</v>
      </c>
    </row>
    <row r="78" spans="1:15" ht="25.5" hidden="1" customHeight="1">
      <c r="A78" s="308">
        <v>2</v>
      </c>
      <c r="B78" s="309">
        <v>3</v>
      </c>
      <c r="C78" s="309">
        <v>1</v>
      </c>
      <c r="D78" s="309">
        <v>3</v>
      </c>
      <c r="E78" s="309">
        <v>1</v>
      </c>
      <c r="F78" s="311"/>
      <c r="G78" s="312" t="s">
        <v>424</v>
      </c>
      <c r="H78" s="288">
        <v>45</v>
      </c>
      <c r="I78" s="297">
        <f>SUM(I79:I81)</f>
        <v>0</v>
      </c>
      <c r="J78" s="338">
        <f>SUM(J79:J81)</f>
        <v>0</v>
      </c>
      <c r="K78" s="298">
        <f>SUM(K79:K81)</f>
        <v>0</v>
      </c>
      <c r="L78" s="298">
        <f>SUM(L79:L81)</f>
        <v>0</v>
      </c>
    </row>
    <row r="79" spans="1:15" hidden="1">
      <c r="A79" s="303">
        <v>2</v>
      </c>
      <c r="B79" s="301">
        <v>3</v>
      </c>
      <c r="C79" s="301">
        <v>1</v>
      </c>
      <c r="D79" s="301">
        <v>3</v>
      </c>
      <c r="E79" s="301">
        <v>1</v>
      </c>
      <c r="F79" s="304">
        <v>1</v>
      </c>
      <c r="G79" s="328" t="s">
        <v>62</v>
      </c>
      <c r="H79" s="288">
        <v>46</v>
      </c>
      <c r="I79" s="313">
        <v>0</v>
      </c>
      <c r="J79" s="313">
        <v>0</v>
      </c>
      <c r="K79" s="313">
        <v>0</v>
      </c>
      <c r="L79" s="313">
        <v>0</v>
      </c>
    </row>
    <row r="80" spans="1:15" hidden="1">
      <c r="A80" s="308">
        <v>2</v>
      </c>
      <c r="B80" s="309">
        <v>3</v>
      </c>
      <c r="C80" s="309">
        <v>1</v>
      </c>
      <c r="D80" s="309">
        <v>3</v>
      </c>
      <c r="E80" s="309">
        <v>1</v>
      </c>
      <c r="F80" s="311">
        <v>2</v>
      </c>
      <c r="G80" s="312" t="s">
        <v>63</v>
      </c>
      <c r="H80" s="288">
        <v>47</v>
      </c>
      <c r="I80" s="315">
        <v>0</v>
      </c>
      <c r="J80" s="315">
        <v>0</v>
      </c>
      <c r="K80" s="315">
        <v>0</v>
      </c>
      <c r="L80" s="315">
        <v>0</v>
      </c>
    </row>
    <row r="81" spans="1:12" hidden="1">
      <c r="A81" s="303">
        <v>2</v>
      </c>
      <c r="B81" s="301">
        <v>3</v>
      </c>
      <c r="C81" s="301">
        <v>1</v>
      </c>
      <c r="D81" s="301">
        <v>3</v>
      </c>
      <c r="E81" s="301">
        <v>1</v>
      </c>
      <c r="F81" s="304">
        <v>3</v>
      </c>
      <c r="G81" s="328" t="s">
        <v>64</v>
      </c>
      <c r="H81" s="288">
        <v>48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>
      <c r="A82" s="303">
        <v>2</v>
      </c>
      <c r="B82" s="301">
        <v>3</v>
      </c>
      <c r="C82" s="301">
        <v>2</v>
      </c>
      <c r="D82" s="301"/>
      <c r="E82" s="301"/>
      <c r="F82" s="304"/>
      <c r="G82" s="328" t="s">
        <v>65</v>
      </c>
      <c r="H82" s="288">
        <v>49</v>
      </c>
      <c r="I82" s="297">
        <f t="shared" ref="I82:L83" si="3">I83</f>
        <v>0</v>
      </c>
      <c r="J82" s="297">
        <f t="shared" si="3"/>
        <v>0</v>
      </c>
      <c r="K82" s="297">
        <f t="shared" si="3"/>
        <v>0</v>
      </c>
      <c r="L82" s="297">
        <f t="shared" si="3"/>
        <v>0</v>
      </c>
    </row>
    <row r="83" spans="1:12" hidden="1">
      <c r="A83" s="303">
        <v>2</v>
      </c>
      <c r="B83" s="301">
        <v>3</v>
      </c>
      <c r="C83" s="301">
        <v>2</v>
      </c>
      <c r="D83" s="301">
        <v>1</v>
      </c>
      <c r="E83" s="301"/>
      <c r="F83" s="304"/>
      <c r="G83" s="328" t="s">
        <v>65</v>
      </c>
      <c r="H83" s="288">
        <v>50</v>
      </c>
      <c r="I83" s="297">
        <f t="shared" si="3"/>
        <v>0</v>
      </c>
      <c r="J83" s="297">
        <f t="shared" si="3"/>
        <v>0</v>
      </c>
      <c r="K83" s="297">
        <f t="shared" si="3"/>
        <v>0</v>
      </c>
      <c r="L83" s="297">
        <f t="shared" si="3"/>
        <v>0</v>
      </c>
    </row>
    <row r="84" spans="1:12" hidden="1">
      <c r="A84" s="303">
        <v>2</v>
      </c>
      <c r="B84" s="301">
        <v>3</v>
      </c>
      <c r="C84" s="301">
        <v>2</v>
      </c>
      <c r="D84" s="301">
        <v>1</v>
      </c>
      <c r="E84" s="301">
        <v>1</v>
      </c>
      <c r="F84" s="304"/>
      <c r="G84" s="328" t="s">
        <v>65</v>
      </c>
      <c r="H84" s="288">
        <v>51</v>
      </c>
      <c r="I84" s="297">
        <f>SUM(I85)</f>
        <v>0</v>
      </c>
      <c r="J84" s="297">
        <f>SUM(J85)</f>
        <v>0</v>
      </c>
      <c r="K84" s="297">
        <f>SUM(K85)</f>
        <v>0</v>
      </c>
      <c r="L84" s="297">
        <f>SUM(L85)</f>
        <v>0</v>
      </c>
    </row>
    <row r="85" spans="1:12" hidden="1">
      <c r="A85" s="303">
        <v>2</v>
      </c>
      <c r="B85" s="301">
        <v>3</v>
      </c>
      <c r="C85" s="301">
        <v>2</v>
      </c>
      <c r="D85" s="301">
        <v>1</v>
      </c>
      <c r="E85" s="301">
        <v>1</v>
      </c>
      <c r="F85" s="304">
        <v>1</v>
      </c>
      <c r="G85" s="328" t="s">
        <v>65</v>
      </c>
      <c r="H85" s="288">
        <v>52</v>
      </c>
      <c r="I85" s="315">
        <v>0</v>
      </c>
      <c r="J85" s="315">
        <v>0</v>
      </c>
      <c r="K85" s="315">
        <v>0</v>
      </c>
      <c r="L85" s="315">
        <v>0</v>
      </c>
    </row>
    <row r="86" spans="1:12" hidden="1">
      <c r="A86" s="293">
        <v>2</v>
      </c>
      <c r="B86" s="294">
        <v>4</v>
      </c>
      <c r="C86" s="294"/>
      <c r="D86" s="294"/>
      <c r="E86" s="294"/>
      <c r="F86" s="296"/>
      <c r="G86" s="342" t="s">
        <v>66</v>
      </c>
      <c r="H86" s="288">
        <v>53</v>
      </c>
      <c r="I86" s="297">
        <f t="shared" ref="I86:L88" si="4">I87</f>
        <v>0</v>
      </c>
      <c r="J86" s="338">
        <f t="shared" si="4"/>
        <v>0</v>
      </c>
      <c r="K86" s="298">
        <f t="shared" si="4"/>
        <v>0</v>
      </c>
      <c r="L86" s="298">
        <f t="shared" si="4"/>
        <v>0</v>
      </c>
    </row>
    <row r="87" spans="1:12" hidden="1">
      <c r="A87" s="308">
        <v>2</v>
      </c>
      <c r="B87" s="309">
        <v>4</v>
      </c>
      <c r="C87" s="309">
        <v>1</v>
      </c>
      <c r="D87" s="309"/>
      <c r="E87" s="309"/>
      <c r="F87" s="311"/>
      <c r="G87" s="312" t="s">
        <v>67</v>
      </c>
      <c r="H87" s="288">
        <v>54</v>
      </c>
      <c r="I87" s="297">
        <f t="shared" si="4"/>
        <v>0</v>
      </c>
      <c r="J87" s="338">
        <f t="shared" si="4"/>
        <v>0</v>
      </c>
      <c r="K87" s="298">
        <f t="shared" si="4"/>
        <v>0</v>
      </c>
      <c r="L87" s="298">
        <f t="shared" si="4"/>
        <v>0</v>
      </c>
    </row>
    <row r="88" spans="1:12" hidden="1">
      <c r="A88" s="308">
        <v>2</v>
      </c>
      <c r="B88" s="309">
        <v>4</v>
      </c>
      <c r="C88" s="309">
        <v>1</v>
      </c>
      <c r="D88" s="309">
        <v>1</v>
      </c>
      <c r="E88" s="309"/>
      <c r="F88" s="311"/>
      <c r="G88" s="312" t="s">
        <v>67</v>
      </c>
      <c r="H88" s="288">
        <v>55</v>
      </c>
      <c r="I88" s="297">
        <f t="shared" si="4"/>
        <v>0</v>
      </c>
      <c r="J88" s="338">
        <f t="shared" si="4"/>
        <v>0</v>
      </c>
      <c r="K88" s="298">
        <f t="shared" si="4"/>
        <v>0</v>
      </c>
      <c r="L88" s="298">
        <f t="shared" si="4"/>
        <v>0</v>
      </c>
    </row>
    <row r="89" spans="1:12" hidden="1">
      <c r="A89" s="308">
        <v>2</v>
      </c>
      <c r="B89" s="309">
        <v>4</v>
      </c>
      <c r="C89" s="309">
        <v>1</v>
      </c>
      <c r="D89" s="309">
        <v>1</v>
      </c>
      <c r="E89" s="309">
        <v>1</v>
      </c>
      <c r="F89" s="311"/>
      <c r="G89" s="312" t="s">
        <v>67</v>
      </c>
      <c r="H89" s="288">
        <v>56</v>
      </c>
      <c r="I89" s="297">
        <f>SUM(I90:I92)</f>
        <v>0</v>
      </c>
      <c r="J89" s="338">
        <f>SUM(J90:J92)</f>
        <v>0</v>
      </c>
      <c r="K89" s="298">
        <f>SUM(K90:K92)</f>
        <v>0</v>
      </c>
      <c r="L89" s="298">
        <f>SUM(L90:L92)</f>
        <v>0</v>
      </c>
    </row>
    <row r="90" spans="1:12" hidden="1">
      <c r="A90" s="308">
        <v>2</v>
      </c>
      <c r="B90" s="309">
        <v>4</v>
      </c>
      <c r="C90" s="309">
        <v>1</v>
      </c>
      <c r="D90" s="309">
        <v>1</v>
      </c>
      <c r="E90" s="309">
        <v>1</v>
      </c>
      <c r="F90" s="311">
        <v>1</v>
      </c>
      <c r="G90" s="312" t="s">
        <v>68</v>
      </c>
      <c r="H90" s="288">
        <v>57</v>
      </c>
      <c r="I90" s="315">
        <v>0</v>
      </c>
      <c r="J90" s="315">
        <v>0</v>
      </c>
      <c r="K90" s="315">
        <v>0</v>
      </c>
      <c r="L90" s="315">
        <v>0</v>
      </c>
    </row>
    <row r="91" spans="1:12" hidden="1">
      <c r="A91" s="308">
        <v>2</v>
      </c>
      <c r="B91" s="308">
        <v>4</v>
      </c>
      <c r="C91" s="308">
        <v>1</v>
      </c>
      <c r="D91" s="309">
        <v>1</v>
      </c>
      <c r="E91" s="309">
        <v>1</v>
      </c>
      <c r="F91" s="343">
        <v>2</v>
      </c>
      <c r="G91" s="310" t="s">
        <v>69</v>
      </c>
      <c r="H91" s="288">
        <v>58</v>
      </c>
      <c r="I91" s="315">
        <v>0</v>
      </c>
      <c r="J91" s="315">
        <v>0</v>
      </c>
      <c r="K91" s="315">
        <v>0</v>
      </c>
      <c r="L91" s="315">
        <v>0</v>
      </c>
    </row>
    <row r="92" spans="1:12" hidden="1">
      <c r="A92" s="308">
        <v>2</v>
      </c>
      <c r="B92" s="309">
        <v>4</v>
      </c>
      <c r="C92" s="308">
        <v>1</v>
      </c>
      <c r="D92" s="309">
        <v>1</v>
      </c>
      <c r="E92" s="309">
        <v>1</v>
      </c>
      <c r="F92" s="343">
        <v>3</v>
      </c>
      <c r="G92" s="310" t="s">
        <v>70</v>
      </c>
      <c r="H92" s="288">
        <v>59</v>
      </c>
      <c r="I92" s="315">
        <v>0</v>
      </c>
      <c r="J92" s="315">
        <v>0</v>
      </c>
      <c r="K92" s="315">
        <v>0</v>
      </c>
      <c r="L92" s="315">
        <v>0</v>
      </c>
    </row>
    <row r="93" spans="1:12" hidden="1">
      <c r="A93" s="293">
        <v>2</v>
      </c>
      <c r="B93" s="294">
        <v>5</v>
      </c>
      <c r="C93" s="293"/>
      <c r="D93" s="294"/>
      <c r="E93" s="294"/>
      <c r="F93" s="344"/>
      <c r="G93" s="295" t="s">
        <v>71</v>
      </c>
      <c r="H93" s="288">
        <v>60</v>
      </c>
      <c r="I93" s="297">
        <f>SUM(I94+I99+I104)</f>
        <v>0</v>
      </c>
      <c r="J93" s="338">
        <f>SUM(J94+J99+J104)</f>
        <v>0</v>
      </c>
      <c r="K93" s="298">
        <f>SUM(K94+K99+K104)</f>
        <v>0</v>
      </c>
      <c r="L93" s="298">
        <f>SUM(L94+L99+L104)</f>
        <v>0</v>
      </c>
    </row>
    <row r="94" spans="1:12" hidden="1">
      <c r="A94" s="303">
        <v>2</v>
      </c>
      <c r="B94" s="301">
        <v>5</v>
      </c>
      <c r="C94" s="303">
        <v>1</v>
      </c>
      <c r="D94" s="301"/>
      <c r="E94" s="301"/>
      <c r="F94" s="345"/>
      <c r="G94" s="302" t="s">
        <v>72</v>
      </c>
      <c r="H94" s="288">
        <v>61</v>
      </c>
      <c r="I94" s="318">
        <f t="shared" ref="I94:L95" si="5">I95</f>
        <v>0</v>
      </c>
      <c r="J94" s="340">
        <f t="shared" si="5"/>
        <v>0</v>
      </c>
      <c r="K94" s="319">
        <f t="shared" si="5"/>
        <v>0</v>
      </c>
      <c r="L94" s="319">
        <f t="shared" si="5"/>
        <v>0</v>
      </c>
    </row>
    <row r="95" spans="1:12" hidden="1">
      <c r="A95" s="308">
        <v>2</v>
      </c>
      <c r="B95" s="309">
        <v>5</v>
      </c>
      <c r="C95" s="308">
        <v>1</v>
      </c>
      <c r="D95" s="309">
        <v>1</v>
      </c>
      <c r="E95" s="309"/>
      <c r="F95" s="343"/>
      <c r="G95" s="310" t="s">
        <v>72</v>
      </c>
      <c r="H95" s="288">
        <v>62</v>
      </c>
      <c r="I95" s="297">
        <f t="shared" si="5"/>
        <v>0</v>
      </c>
      <c r="J95" s="338">
        <f t="shared" si="5"/>
        <v>0</v>
      </c>
      <c r="K95" s="298">
        <f t="shared" si="5"/>
        <v>0</v>
      </c>
      <c r="L95" s="298">
        <f t="shared" si="5"/>
        <v>0</v>
      </c>
    </row>
    <row r="96" spans="1:12" hidden="1">
      <c r="A96" s="308">
        <v>2</v>
      </c>
      <c r="B96" s="309">
        <v>5</v>
      </c>
      <c r="C96" s="308">
        <v>1</v>
      </c>
      <c r="D96" s="309">
        <v>1</v>
      </c>
      <c r="E96" s="309">
        <v>1</v>
      </c>
      <c r="F96" s="343"/>
      <c r="G96" s="310" t="s">
        <v>72</v>
      </c>
      <c r="H96" s="288">
        <v>63</v>
      </c>
      <c r="I96" s="297">
        <f>SUM(I97:I98)</f>
        <v>0</v>
      </c>
      <c r="J96" s="338">
        <f>SUM(J97:J98)</f>
        <v>0</v>
      </c>
      <c r="K96" s="298">
        <f>SUM(K97:K98)</f>
        <v>0</v>
      </c>
      <c r="L96" s="298">
        <f>SUM(L97:L98)</f>
        <v>0</v>
      </c>
    </row>
    <row r="97" spans="1:19" ht="25.5" hidden="1" customHeight="1">
      <c r="A97" s="308">
        <v>2</v>
      </c>
      <c r="B97" s="309">
        <v>5</v>
      </c>
      <c r="C97" s="308">
        <v>1</v>
      </c>
      <c r="D97" s="309">
        <v>1</v>
      </c>
      <c r="E97" s="309">
        <v>1</v>
      </c>
      <c r="F97" s="343">
        <v>1</v>
      </c>
      <c r="G97" s="310" t="s">
        <v>73</v>
      </c>
      <c r="H97" s="288">
        <v>64</v>
      </c>
      <c r="I97" s="315">
        <v>0</v>
      </c>
      <c r="J97" s="315">
        <v>0</v>
      </c>
      <c r="K97" s="315">
        <v>0</v>
      </c>
      <c r="L97" s="315">
        <v>0</v>
      </c>
    </row>
    <row r="98" spans="1:19" ht="25.5" hidden="1" customHeight="1">
      <c r="A98" s="308">
        <v>2</v>
      </c>
      <c r="B98" s="309">
        <v>5</v>
      </c>
      <c r="C98" s="308">
        <v>1</v>
      </c>
      <c r="D98" s="309">
        <v>1</v>
      </c>
      <c r="E98" s="309">
        <v>1</v>
      </c>
      <c r="F98" s="343">
        <v>2</v>
      </c>
      <c r="G98" s="310" t="s">
        <v>74</v>
      </c>
      <c r="H98" s="288">
        <v>65</v>
      </c>
      <c r="I98" s="315">
        <v>0</v>
      </c>
      <c r="J98" s="315">
        <v>0</v>
      </c>
      <c r="K98" s="315">
        <v>0</v>
      </c>
      <c r="L98" s="315">
        <v>0</v>
      </c>
    </row>
    <row r="99" spans="1:19" hidden="1">
      <c r="A99" s="308">
        <v>2</v>
      </c>
      <c r="B99" s="309">
        <v>5</v>
      </c>
      <c r="C99" s="308">
        <v>2</v>
      </c>
      <c r="D99" s="309"/>
      <c r="E99" s="309"/>
      <c r="F99" s="343"/>
      <c r="G99" s="310" t="s">
        <v>75</v>
      </c>
      <c r="H99" s="288">
        <v>66</v>
      </c>
      <c r="I99" s="297">
        <f t="shared" ref="I99:L100" si="6">I100</f>
        <v>0</v>
      </c>
      <c r="J99" s="338">
        <f t="shared" si="6"/>
        <v>0</v>
      </c>
      <c r="K99" s="298">
        <f t="shared" si="6"/>
        <v>0</v>
      </c>
      <c r="L99" s="297">
        <f t="shared" si="6"/>
        <v>0</v>
      </c>
    </row>
    <row r="100" spans="1:19" hidden="1">
      <c r="A100" s="312">
        <v>2</v>
      </c>
      <c r="B100" s="308">
        <v>5</v>
      </c>
      <c r="C100" s="309">
        <v>2</v>
      </c>
      <c r="D100" s="310">
        <v>1</v>
      </c>
      <c r="E100" s="308"/>
      <c r="F100" s="343"/>
      <c r="G100" s="310" t="s">
        <v>75</v>
      </c>
      <c r="H100" s="288">
        <v>67</v>
      </c>
      <c r="I100" s="297">
        <f t="shared" si="6"/>
        <v>0</v>
      </c>
      <c r="J100" s="338">
        <f t="shared" si="6"/>
        <v>0</v>
      </c>
      <c r="K100" s="298">
        <f t="shared" si="6"/>
        <v>0</v>
      </c>
      <c r="L100" s="297">
        <f t="shared" si="6"/>
        <v>0</v>
      </c>
    </row>
    <row r="101" spans="1:19" hidden="1">
      <c r="A101" s="312">
        <v>2</v>
      </c>
      <c r="B101" s="308">
        <v>5</v>
      </c>
      <c r="C101" s="309">
        <v>2</v>
      </c>
      <c r="D101" s="310">
        <v>1</v>
      </c>
      <c r="E101" s="308">
        <v>1</v>
      </c>
      <c r="F101" s="343"/>
      <c r="G101" s="310" t="s">
        <v>75</v>
      </c>
      <c r="H101" s="288">
        <v>68</v>
      </c>
      <c r="I101" s="297">
        <f>SUM(I102:I103)</f>
        <v>0</v>
      </c>
      <c r="J101" s="338">
        <f>SUM(J102:J103)</f>
        <v>0</v>
      </c>
      <c r="K101" s="298">
        <f>SUM(K102:K103)</f>
        <v>0</v>
      </c>
      <c r="L101" s="297">
        <f>SUM(L102:L103)</f>
        <v>0</v>
      </c>
    </row>
    <row r="102" spans="1:19" ht="25.5" hidden="1" customHeight="1">
      <c r="A102" s="312">
        <v>2</v>
      </c>
      <c r="B102" s="308">
        <v>5</v>
      </c>
      <c r="C102" s="309">
        <v>2</v>
      </c>
      <c r="D102" s="310">
        <v>1</v>
      </c>
      <c r="E102" s="308">
        <v>1</v>
      </c>
      <c r="F102" s="343">
        <v>1</v>
      </c>
      <c r="G102" s="310" t="s">
        <v>76</v>
      </c>
      <c r="H102" s="288">
        <v>69</v>
      </c>
      <c r="I102" s="315">
        <v>0</v>
      </c>
      <c r="J102" s="315">
        <v>0</v>
      </c>
      <c r="K102" s="315">
        <v>0</v>
      </c>
      <c r="L102" s="315">
        <v>0</v>
      </c>
    </row>
    <row r="103" spans="1:19" ht="25.5" hidden="1" customHeight="1">
      <c r="A103" s="312">
        <v>2</v>
      </c>
      <c r="B103" s="308">
        <v>5</v>
      </c>
      <c r="C103" s="309">
        <v>2</v>
      </c>
      <c r="D103" s="310">
        <v>1</v>
      </c>
      <c r="E103" s="308">
        <v>1</v>
      </c>
      <c r="F103" s="343">
        <v>2</v>
      </c>
      <c r="G103" s="310" t="s">
        <v>77</v>
      </c>
      <c r="H103" s="288">
        <v>70</v>
      </c>
      <c r="I103" s="315">
        <v>0</v>
      </c>
      <c r="J103" s="315">
        <v>0</v>
      </c>
      <c r="K103" s="315">
        <v>0</v>
      </c>
      <c r="L103" s="315">
        <v>0</v>
      </c>
    </row>
    <row r="104" spans="1:19" ht="25.5" hidden="1" customHeight="1">
      <c r="A104" s="312">
        <v>2</v>
      </c>
      <c r="B104" s="308">
        <v>5</v>
      </c>
      <c r="C104" s="309">
        <v>3</v>
      </c>
      <c r="D104" s="310"/>
      <c r="E104" s="308"/>
      <c r="F104" s="343"/>
      <c r="G104" s="310" t="s">
        <v>78</v>
      </c>
      <c r="H104" s="288">
        <v>71</v>
      </c>
      <c r="I104" s="297">
        <f>I105+I109</f>
        <v>0</v>
      </c>
      <c r="J104" s="297">
        <f>J105+J109</f>
        <v>0</v>
      </c>
      <c r="K104" s="297">
        <f>K105+K109</f>
        <v>0</v>
      </c>
      <c r="L104" s="297">
        <f>L105+L109</f>
        <v>0</v>
      </c>
    </row>
    <row r="105" spans="1:19" ht="25.5" hidden="1" customHeight="1">
      <c r="A105" s="312">
        <v>2</v>
      </c>
      <c r="B105" s="308">
        <v>5</v>
      </c>
      <c r="C105" s="309">
        <v>3</v>
      </c>
      <c r="D105" s="310">
        <v>1</v>
      </c>
      <c r="E105" s="308"/>
      <c r="F105" s="343"/>
      <c r="G105" s="310" t="s">
        <v>79</v>
      </c>
      <c r="H105" s="288">
        <v>72</v>
      </c>
      <c r="I105" s="297">
        <f>I106</f>
        <v>0</v>
      </c>
      <c r="J105" s="338">
        <f>J106</f>
        <v>0</v>
      </c>
      <c r="K105" s="298">
        <f>K106</f>
        <v>0</v>
      </c>
      <c r="L105" s="297">
        <f>L106</f>
        <v>0</v>
      </c>
    </row>
    <row r="106" spans="1:19" ht="25.5" hidden="1" customHeight="1">
      <c r="A106" s="320">
        <v>2</v>
      </c>
      <c r="B106" s="321">
        <v>5</v>
      </c>
      <c r="C106" s="322">
        <v>3</v>
      </c>
      <c r="D106" s="323">
        <v>1</v>
      </c>
      <c r="E106" s="321">
        <v>1</v>
      </c>
      <c r="F106" s="346"/>
      <c r="G106" s="323" t="s">
        <v>79</v>
      </c>
      <c r="H106" s="288">
        <v>73</v>
      </c>
      <c r="I106" s="307">
        <f>SUM(I107:I108)</f>
        <v>0</v>
      </c>
      <c r="J106" s="341">
        <f>SUM(J107:J108)</f>
        <v>0</v>
      </c>
      <c r="K106" s="306">
        <f>SUM(K107:K108)</f>
        <v>0</v>
      </c>
      <c r="L106" s="307">
        <f>SUM(L107:L108)</f>
        <v>0</v>
      </c>
    </row>
    <row r="107" spans="1:19" ht="25.5" hidden="1" customHeight="1">
      <c r="A107" s="312">
        <v>2</v>
      </c>
      <c r="B107" s="308">
        <v>5</v>
      </c>
      <c r="C107" s="309">
        <v>3</v>
      </c>
      <c r="D107" s="310">
        <v>1</v>
      </c>
      <c r="E107" s="308">
        <v>1</v>
      </c>
      <c r="F107" s="343">
        <v>1</v>
      </c>
      <c r="G107" s="310" t="s">
        <v>79</v>
      </c>
      <c r="H107" s="288">
        <v>74</v>
      </c>
      <c r="I107" s="315">
        <v>0</v>
      </c>
      <c r="J107" s="315">
        <v>0</v>
      </c>
      <c r="K107" s="315">
        <v>0</v>
      </c>
      <c r="L107" s="315">
        <v>0</v>
      </c>
    </row>
    <row r="108" spans="1:19" ht="25.5" hidden="1" customHeight="1">
      <c r="A108" s="320">
        <v>2</v>
      </c>
      <c r="B108" s="321">
        <v>5</v>
      </c>
      <c r="C108" s="322">
        <v>3</v>
      </c>
      <c r="D108" s="323">
        <v>1</v>
      </c>
      <c r="E108" s="321">
        <v>1</v>
      </c>
      <c r="F108" s="346">
        <v>2</v>
      </c>
      <c r="G108" s="323" t="s">
        <v>80</v>
      </c>
      <c r="H108" s="288">
        <v>75</v>
      </c>
      <c r="I108" s="315">
        <v>0</v>
      </c>
      <c r="J108" s="315">
        <v>0</v>
      </c>
      <c r="K108" s="315">
        <v>0</v>
      </c>
      <c r="L108" s="315">
        <v>0</v>
      </c>
      <c r="S108" s="347"/>
    </row>
    <row r="109" spans="1:19" ht="25.5" hidden="1" customHeight="1">
      <c r="A109" s="320">
        <v>2</v>
      </c>
      <c r="B109" s="321">
        <v>5</v>
      </c>
      <c r="C109" s="322">
        <v>3</v>
      </c>
      <c r="D109" s="323">
        <v>2</v>
      </c>
      <c r="E109" s="321"/>
      <c r="F109" s="346"/>
      <c r="G109" s="323" t="s">
        <v>81</v>
      </c>
      <c r="H109" s="288">
        <v>76</v>
      </c>
      <c r="I109" s="298">
        <f>I110</f>
        <v>0</v>
      </c>
      <c r="J109" s="297">
        <f>J110</f>
        <v>0</v>
      </c>
      <c r="K109" s="297">
        <f>K110</f>
        <v>0</v>
      </c>
      <c r="L109" s="297">
        <f>L110</f>
        <v>0</v>
      </c>
    </row>
    <row r="110" spans="1:19" ht="25.5" hidden="1" customHeight="1">
      <c r="A110" s="320">
        <v>2</v>
      </c>
      <c r="B110" s="321">
        <v>5</v>
      </c>
      <c r="C110" s="322">
        <v>3</v>
      </c>
      <c r="D110" s="323">
        <v>2</v>
      </c>
      <c r="E110" s="321">
        <v>1</v>
      </c>
      <c r="F110" s="346"/>
      <c r="G110" s="323" t="s">
        <v>81</v>
      </c>
      <c r="H110" s="288">
        <v>77</v>
      </c>
      <c r="I110" s="307">
        <f>SUM(I111:I112)</f>
        <v>0</v>
      </c>
      <c r="J110" s="307">
        <f>SUM(J111:J112)</f>
        <v>0</v>
      </c>
      <c r="K110" s="307">
        <f>SUM(K111:K112)</f>
        <v>0</v>
      </c>
      <c r="L110" s="307">
        <f>SUM(L111:L112)</f>
        <v>0</v>
      </c>
    </row>
    <row r="111" spans="1:19" ht="25.5" hidden="1" customHeight="1">
      <c r="A111" s="320">
        <v>2</v>
      </c>
      <c r="B111" s="321">
        <v>5</v>
      </c>
      <c r="C111" s="322">
        <v>3</v>
      </c>
      <c r="D111" s="323">
        <v>2</v>
      </c>
      <c r="E111" s="321">
        <v>1</v>
      </c>
      <c r="F111" s="346">
        <v>1</v>
      </c>
      <c r="G111" s="323" t="s">
        <v>81</v>
      </c>
      <c r="H111" s="288">
        <v>78</v>
      </c>
      <c r="I111" s="315">
        <v>0</v>
      </c>
      <c r="J111" s="315">
        <v>0</v>
      </c>
      <c r="K111" s="315">
        <v>0</v>
      </c>
      <c r="L111" s="315">
        <v>0</v>
      </c>
    </row>
    <row r="112" spans="1:19" hidden="1">
      <c r="A112" s="320">
        <v>2</v>
      </c>
      <c r="B112" s="321">
        <v>5</v>
      </c>
      <c r="C112" s="322">
        <v>3</v>
      </c>
      <c r="D112" s="323">
        <v>2</v>
      </c>
      <c r="E112" s="321">
        <v>1</v>
      </c>
      <c r="F112" s="346">
        <v>2</v>
      </c>
      <c r="G112" s="323" t="s">
        <v>82</v>
      </c>
      <c r="H112" s="288">
        <v>79</v>
      </c>
      <c r="I112" s="315">
        <v>0</v>
      </c>
      <c r="J112" s="315">
        <v>0</v>
      </c>
      <c r="K112" s="315">
        <v>0</v>
      </c>
      <c r="L112" s="315">
        <v>0</v>
      </c>
    </row>
    <row r="113" spans="1:12" hidden="1">
      <c r="A113" s="342">
        <v>2</v>
      </c>
      <c r="B113" s="293">
        <v>6</v>
      </c>
      <c r="C113" s="294"/>
      <c r="D113" s="295"/>
      <c r="E113" s="293"/>
      <c r="F113" s="344"/>
      <c r="G113" s="348" t="s">
        <v>83</v>
      </c>
      <c r="H113" s="288">
        <v>80</v>
      </c>
      <c r="I113" s="297">
        <f>SUM(I114+I119+I123+I127+I131+I135)</f>
        <v>0</v>
      </c>
      <c r="J113" s="297">
        <f>SUM(J114+J119+J123+J127+J131+J135)</f>
        <v>0</v>
      </c>
      <c r="K113" s="297">
        <f>SUM(K114+K119+K123+K127+K131+K135)</f>
        <v>0</v>
      </c>
      <c r="L113" s="297">
        <f>SUM(L114+L119+L123+L127+L131+L135)</f>
        <v>0</v>
      </c>
    </row>
    <row r="114" spans="1:12" hidden="1">
      <c r="A114" s="320">
        <v>2</v>
      </c>
      <c r="B114" s="321">
        <v>6</v>
      </c>
      <c r="C114" s="322">
        <v>1</v>
      </c>
      <c r="D114" s="323"/>
      <c r="E114" s="321"/>
      <c r="F114" s="346"/>
      <c r="G114" s="323" t="s">
        <v>84</v>
      </c>
      <c r="H114" s="288">
        <v>81</v>
      </c>
      <c r="I114" s="307">
        <f t="shared" ref="I114:L115" si="7">I115</f>
        <v>0</v>
      </c>
      <c r="J114" s="341">
        <f t="shared" si="7"/>
        <v>0</v>
      </c>
      <c r="K114" s="306">
        <f t="shared" si="7"/>
        <v>0</v>
      </c>
      <c r="L114" s="307">
        <f t="shared" si="7"/>
        <v>0</v>
      </c>
    </row>
    <row r="115" spans="1:12" hidden="1">
      <c r="A115" s="312">
        <v>2</v>
      </c>
      <c r="B115" s="308">
        <v>6</v>
      </c>
      <c r="C115" s="309">
        <v>1</v>
      </c>
      <c r="D115" s="310">
        <v>1</v>
      </c>
      <c r="E115" s="308"/>
      <c r="F115" s="343"/>
      <c r="G115" s="310" t="s">
        <v>84</v>
      </c>
      <c r="H115" s="288">
        <v>82</v>
      </c>
      <c r="I115" s="297">
        <f t="shared" si="7"/>
        <v>0</v>
      </c>
      <c r="J115" s="338">
        <f t="shared" si="7"/>
        <v>0</v>
      </c>
      <c r="K115" s="298">
        <f t="shared" si="7"/>
        <v>0</v>
      </c>
      <c r="L115" s="297">
        <f t="shared" si="7"/>
        <v>0</v>
      </c>
    </row>
    <row r="116" spans="1:12" hidden="1">
      <c r="A116" s="312">
        <v>2</v>
      </c>
      <c r="B116" s="308">
        <v>6</v>
      </c>
      <c r="C116" s="309">
        <v>1</v>
      </c>
      <c r="D116" s="310">
        <v>1</v>
      </c>
      <c r="E116" s="308">
        <v>1</v>
      </c>
      <c r="F116" s="343"/>
      <c r="G116" s="310" t="s">
        <v>84</v>
      </c>
      <c r="H116" s="288">
        <v>83</v>
      </c>
      <c r="I116" s="297">
        <f>SUM(I117:I118)</f>
        <v>0</v>
      </c>
      <c r="J116" s="338">
        <f>SUM(J117:J118)</f>
        <v>0</v>
      </c>
      <c r="K116" s="298">
        <f>SUM(K117:K118)</f>
        <v>0</v>
      </c>
      <c r="L116" s="297">
        <f>SUM(L117:L118)</f>
        <v>0</v>
      </c>
    </row>
    <row r="117" spans="1:12" hidden="1">
      <c r="A117" s="312">
        <v>2</v>
      </c>
      <c r="B117" s="308">
        <v>6</v>
      </c>
      <c r="C117" s="309">
        <v>1</v>
      </c>
      <c r="D117" s="310">
        <v>1</v>
      </c>
      <c r="E117" s="308">
        <v>1</v>
      </c>
      <c r="F117" s="343">
        <v>1</v>
      </c>
      <c r="G117" s="310" t="s">
        <v>85</v>
      </c>
      <c r="H117" s="288">
        <v>84</v>
      </c>
      <c r="I117" s="315">
        <v>0</v>
      </c>
      <c r="J117" s="315">
        <v>0</v>
      </c>
      <c r="K117" s="315">
        <v>0</v>
      </c>
      <c r="L117" s="315">
        <v>0</v>
      </c>
    </row>
    <row r="118" spans="1:12" hidden="1">
      <c r="A118" s="328">
        <v>2</v>
      </c>
      <c r="B118" s="303">
        <v>6</v>
      </c>
      <c r="C118" s="301">
        <v>1</v>
      </c>
      <c r="D118" s="302">
        <v>1</v>
      </c>
      <c r="E118" s="303">
        <v>1</v>
      </c>
      <c r="F118" s="345">
        <v>2</v>
      </c>
      <c r="G118" s="302" t="s">
        <v>86</v>
      </c>
      <c r="H118" s="288">
        <v>85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>
      <c r="A119" s="312">
        <v>2</v>
      </c>
      <c r="B119" s="308">
        <v>6</v>
      </c>
      <c r="C119" s="309">
        <v>2</v>
      </c>
      <c r="D119" s="310"/>
      <c r="E119" s="308"/>
      <c r="F119" s="343"/>
      <c r="G119" s="310" t="s">
        <v>87</v>
      </c>
      <c r="H119" s="288">
        <v>86</v>
      </c>
      <c r="I119" s="297">
        <f t="shared" ref="I119:L121" si="8">I120</f>
        <v>0</v>
      </c>
      <c r="J119" s="338">
        <f t="shared" si="8"/>
        <v>0</v>
      </c>
      <c r="K119" s="298">
        <f t="shared" si="8"/>
        <v>0</v>
      </c>
      <c r="L119" s="297">
        <f t="shared" si="8"/>
        <v>0</v>
      </c>
    </row>
    <row r="120" spans="1:12" ht="25.5" hidden="1" customHeight="1">
      <c r="A120" s="312">
        <v>2</v>
      </c>
      <c r="B120" s="308">
        <v>6</v>
      </c>
      <c r="C120" s="309">
        <v>2</v>
      </c>
      <c r="D120" s="310">
        <v>1</v>
      </c>
      <c r="E120" s="308"/>
      <c r="F120" s="343"/>
      <c r="G120" s="310" t="s">
        <v>87</v>
      </c>
      <c r="H120" s="288">
        <v>87</v>
      </c>
      <c r="I120" s="297">
        <f t="shared" si="8"/>
        <v>0</v>
      </c>
      <c r="J120" s="338">
        <f t="shared" si="8"/>
        <v>0</v>
      </c>
      <c r="K120" s="298">
        <f t="shared" si="8"/>
        <v>0</v>
      </c>
      <c r="L120" s="297">
        <f t="shared" si="8"/>
        <v>0</v>
      </c>
    </row>
    <row r="121" spans="1:12" ht="25.5" hidden="1" customHeight="1">
      <c r="A121" s="312">
        <v>2</v>
      </c>
      <c r="B121" s="308">
        <v>6</v>
      </c>
      <c r="C121" s="309">
        <v>2</v>
      </c>
      <c r="D121" s="310">
        <v>1</v>
      </c>
      <c r="E121" s="308">
        <v>1</v>
      </c>
      <c r="F121" s="343"/>
      <c r="G121" s="310" t="s">
        <v>87</v>
      </c>
      <c r="H121" s="288">
        <v>88</v>
      </c>
      <c r="I121" s="349">
        <f t="shared" si="8"/>
        <v>0</v>
      </c>
      <c r="J121" s="350">
        <f t="shared" si="8"/>
        <v>0</v>
      </c>
      <c r="K121" s="351">
        <f t="shared" si="8"/>
        <v>0</v>
      </c>
      <c r="L121" s="349">
        <f t="shared" si="8"/>
        <v>0</v>
      </c>
    </row>
    <row r="122" spans="1:12" ht="25.5" hidden="1" customHeight="1">
      <c r="A122" s="312">
        <v>2</v>
      </c>
      <c r="B122" s="308">
        <v>6</v>
      </c>
      <c r="C122" s="309">
        <v>2</v>
      </c>
      <c r="D122" s="310">
        <v>1</v>
      </c>
      <c r="E122" s="308">
        <v>1</v>
      </c>
      <c r="F122" s="343">
        <v>1</v>
      </c>
      <c r="G122" s="310" t="s">
        <v>87</v>
      </c>
      <c r="H122" s="288">
        <v>89</v>
      </c>
      <c r="I122" s="315">
        <v>0</v>
      </c>
      <c r="J122" s="315">
        <v>0</v>
      </c>
      <c r="K122" s="315">
        <v>0</v>
      </c>
      <c r="L122" s="315">
        <v>0</v>
      </c>
    </row>
    <row r="123" spans="1:12" ht="25.5" hidden="1" customHeight="1">
      <c r="A123" s="328">
        <v>2</v>
      </c>
      <c r="B123" s="303">
        <v>6</v>
      </c>
      <c r="C123" s="301">
        <v>3</v>
      </c>
      <c r="D123" s="302"/>
      <c r="E123" s="303"/>
      <c r="F123" s="345"/>
      <c r="G123" s="302" t="s">
        <v>88</v>
      </c>
      <c r="H123" s="288">
        <v>90</v>
      </c>
      <c r="I123" s="318">
        <f t="shared" ref="I123:L125" si="9">I124</f>
        <v>0</v>
      </c>
      <c r="J123" s="340">
        <f t="shared" si="9"/>
        <v>0</v>
      </c>
      <c r="K123" s="319">
        <f t="shared" si="9"/>
        <v>0</v>
      </c>
      <c r="L123" s="318">
        <f t="shared" si="9"/>
        <v>0</v>
      </c>
    </row>
    <row r="124" spans="1:12" ht="25.5" hidden="1" customHeight="1">
      <c r="A124" s="312">
        <v>2</v>
      </c>
      <c r="B124" s="308">
        <v>6</v>
      </c>
      <c r="C124" s="309">
        <v>3</v>
      </c>
      <c r="D124" s="310">
        <v>1</v>
      </c>
      <c r="E124" s="308"/>
      <c r="F124" s="343"/>
      <c r="G124" s="310" t="s">
        <v>88</v>
      </c>
      <c r="H124" s="288">
        <v>91</v>
      </c>
      <c r="I124" s="297">
        <f t="shared" si="9"/>
        <v>0</v>
      </c>
      <c r="J124" s="338">
        <f t="shared" si="9"/>
        <v>0</v>
      </c>
      <c r="K124" s="298">
        <f t="shared" si="9"/>
        <v>0</v>
      </c>
      <c r="L124" s="297">
        <f t="shared" si="9"/>
        <v>0</v>
      </c>
    </row>
    <row r="125" spans="1:12" ht="25.5" hidden="1" customHeight="1">
      <c r="A125" s="312">
        <v>2</v>
      </c>
      <c r="B125" s="308">
        <v>6</v>
      </c>
      <c r="C125" s="309">
        <v>3</v>
      </c>
      <c r="D125" s="310">
        <v>1</v>
      </c>
      <c r="E125" s="308">
        <v>1</v>
      </c>
      <c r="F125" s="343"/>
      <c r="G125" s="310" t="s">
        <v>88</v>
      </c>
      <c r="H125" s="288">
        <v>92</v>
      </c>
      <c r="I125" s="297">
        <f t="shared" si="9"/>
        <v>0</v>
      </c>
      <c r="J125" s="338">
        <f t="shared" si="9"/>
        <v>0</v>
      </c>
      <c r="K125" s="298">
        <f t="shared" si="9"/>
        <v>0</v>
      </c>
      <c r="L125" s="297">
        <f t="shared" si="9"/>
        <v>0</v>
      </c>
    </row>
    <row r="126" spans="1:12" ht="25.5" hidden="1" customHeight="1">
      <c r="A126" s="312">
        <v>2</v>
      </c>
      <c r="B126" s="308">
        <v>6</v>
      </c>
      <c r="C126" s="309">
        <v>3</v>
      </c>
      <c r="D126" s="310">
        <v>1</v>
      </c>
      <c r="E126" s="308">
        <v>1</v>
      </c>
      <c r="F126" s="343">
        <v>1</v>
      </c>
      <c r="G126" s="310" t="s">
        <v>88</v>
      </c>
      <c r="H126" s="288">
        <v>93</v>
      </c>
      <c r="I126" s="315">
        <v>0</v>
      </c>
      <c r="J126" s="315">
        <v>0</v>
      </c>
      <c r="K126" s="315">
        <v>0</v>
      </c>
      <c r="L126" s="315">
        <v>0</v>
      </c>
    </row>
    <row r="127" spans="1:12" ht="25.5" hidden="1" customHeight="1">
      <c r="A127" s="328">
        <v>2</v>
      </c>
      <c r="B127" s="303">
        <v>6</v>
      </c>
      <c r="C127" s="301">
        <v>4</v>
      </c>
      <c r="D127" s="302"/>
      <c r="E127" s="303"/>
      <c r="F127" s="345"/>
      <c r="G127" s="302" t="s">
        <v>89</v>
      </c>
      <c r="H127" s="288">
        <v>94</v>
      </c>
      <c r="I127" s="318">
        <f t="shared" ref="I127:L129" si="10">I128</f>
        <v>0</v>
      </c>
      <c r="J127" s="340">
        <f t="shared" si="10"/>
        <v>0</v>
      </c>
      <c r="K127" s="319">
        <f t="shared" si="10"/>
        <v>0</v>
      </c>
      <c r="L127" s="318">
        <f t="shared" si="10"/>
        <v>0</v>
      </c>
    </row>
    <row r="128" spans="1:12" ht="25.5" hidden="1" customHeight="1">
      <c r="A128" s="312">
        <v>2</v>
      </c>
      <c r="B128" s="308">
        <v>6</v>
      </c>
      <c r="C128" s="309">
        <v>4</v>
      </c>
      <c r="D128" s="310">
        <v>1</v>
      </c>
      <c r="E128" s="308"/>
      <c r="F128" s="343"/>
      <c r="G128" s="310" t="s">
        <v>89</v>
      </c>
      <c r="H128" s="288">
        <v>95</v>
      </c>
      <c r="I128" s="297">
        <f t="shared" si="10"/>
        <v>0</v>
      </c>
      <c r="J128" s="338">
        <f t="shared" si="10"/>
        <v>0</v>
      </c>
      <c r="K128" s="298">
        <f t="shared" si="10"/>
        <v>0</v>
      </c>
      <c r="L128" s="297">
        <f t="shared" si="10"/>
        <v>0</v>
      </c>
    </row>
    <row r="129" spans="1:12" ht="25.5" hidden="1" customHeight="1">
      <c r="A129" s="312">
        <v>2</v>
      </c>
      <c r="B129" s="308">
        <v>6</v>
      </c>
      <c r="C129" s="309">
        <v>4</v>
      </c>
      <c r="D129" s="310">
        <v>1</v>
      </c>
      <c r="E129" s="308">
        <v>1</v>
      </c>
      <c r="F129" s="343"/>
      <c r="G129" s="310" t="s">
        <v>89</v>
      </c>
      <c r="H129" s="288">
        <v>96</v>
      </c>
      <c r="I129" s="297">
        <f t="shared" si="10"/>
        <v>0</v>
      </c>
      <c r="J129" s="338">
        <f t="shared" si="10"/>
        <v>0</v>
      </c>
      <c r="K129" s="298">
        <f t="shared" si="10"/>
        <v>0</v>
      </c>
      <c r="L129" s="297">
        <f t="shared" si="10"/>
        <v>0</v>
      </c>
    </row>
    <row r="130" spans="1:12" ht="25.5" hidden="1" customHeight="1">
      <c r="A130" s="312">
        <v>2</v>
      </c>
      <c r="B130" s="308">
        <v>6</v>
      </c>
      <c r="C130" s="309">
        <v>4</v>
      </c>
      <c r="D130" s="310">
        <v>1</v>
      </c>
      <c r="E130" s="308">
        <v>1</v>
      </c>
      <c r="F130" s="343">
        <v>1</v>
      </c>
      <c r="G130" s="310" t="s">
        <v>89</v>
      </c>
      <c r="H130" s="288">
        <v>97</v>
      </c>
      <c r="I130" s="315">
        <v>0</v>
      </c>
      <c r="J130" s="315">
        <v>0</v>
      </c>
      <c r="K130" s="315">
        <v>0</v>
      </c>
      <c r="L130" s="315">
        <v>0</v>
      </c>
    </row>
    <row r="131" spans="1:12" ht="25.5" hidden="1" customHeight="1">
      <c r="A131" s="320">
        <v>2</v>
      </c>
      <c r="B131" s="329">
        <v>6</v>
      </c>
      <c r="C131" s="330">
        <v>5</v>
      </c>
      <c r="D131" s="332"/>
      <c r="E131" s="329"/>
      <c r="F131" s="352"/>
      <c r="G131" s="332" t="s">
        <v>90</v>
      </c>
      <c r="H131" s="288">
        <v>98</v>
      </c>
      <c r="I131" s="325">
        <f t="shared" ref="I131:L133" si="11">I132</f>
        <v>0</v>
      </c>
      <c r="J131" s="353">
        <f t="shared" si="11"/>
        <v>0</v>
      </c>
      <c r="K131" s="326">
        <f t="shared" si="11"/>
        <v>0</v>
      </c>
      <c r="L131" s="325">
        <f t="shared" si="11"/>
        <v>0</v>
      </c>
    </row>
    <row r="132" spans="1:12" ht="25.5" hidden="1" customHeight="1">
      <c r="A132" s="312">
        <v>2</v>
      </c>
      <c r="B132" s="308">
        <v>6</v>
      </c>
      <c r="C132" s="309">
        <v>5</v>
      </c>
      <c r="D132" s="310">
        <v>1</v>
      </c>
      <c r="E132" s="308"/>
      <c r="F132" s="343"/>
      <c r="G132" s="332" t="s">
        <v>90</v>
      </c>
      <c r="H132" s="288">
        <v>99</v>
      </c>
      <c r="I132" s="297">
        <f t="shared" si="11"/>
        <v>0</v>
      </c>
      <c r="J132" s="338">
        <f t="shared" si="11"/>
        <v>0</v>
      </c>
      <c r="K132" s="298">
        <f t="shared" si="11"/>
        <v>0</v>
      </c>
      <c r="L132" s="297">
        <f t="shared" si="11"/>
        <v>0</v>
      </c>
    </row>
    <row r="133" spans="1:12" ht="25.5" hidden="1" customHeight="1">
      <c r="A133" s="312">
        <v>2</v>
      </c>
      <c r="B133" s="308">
        <v>6</v>
      </c>
      <c r="C133" s="309">
        <v>5</v>
      </c>
      <c r="D133" s="310">
        <v>1</v>
      </c>
      <c r="E133" s="308">
        <v>1</v>
      </c>
      <c r="F133" s="343"/>
      <c r="G133" s="332" t="s">
        <v>90</v>
      </c>
      <c r="H133" s="288">
        <v>100</v>
      </c>
      <c r="I133" s="297">
        <f t="shared" si="11"/>
        <v>0</v>
      </c>
      <c r="J133" s="338">
        <f t="shared" si="11"/>
        <v>0</v>
      </c>
      <c r="K133" s="298">
        <f t="shared" si="11"/>
        <v>0</v>
      </c>
      <c r="L133" s="297">
        <f t="shared" si="11"/>
        <v>0</v>
      </c>
    </row>
    <row r="134" spans="1:12" ht="25.5" hidden="1" customHeight="1">
      <c r="A134" s="308">
        <v>2</v>
      </c>
      <c r="B134" s="309">
        <v>6</v>
      </c>
      <c r="C134" s="308">
        <v>5</v>
      </c>
      <c r="D134" s="308">
        <v>1</v>
      </c>
      <c r="E134" s="310">
        <v>1</v>
      </c>
      <c r="F134" s="343">
        <v>1</v>
      </c>
      <c r="G134" s="308" t="s">
        <v>91</v>
      </c>
      <c r="H134" s="288">
        <v>101</v>
      </c>
      <c r="I134" s="315">
        <v>0</v>
      </c>
      <c r="J134" s="315">
        <v>0</v>
      </c>
      <c r="K134" s="315">
        <v>0</v>
      </c>
      <c r="L134" s="315">
        <v>0</v>
      </c>
    </row>
    <row r="135" spans="1:12" ht="26.25" hidden="1" customHeight="1">
      <c r="A135" s="312">
        <v>2</v>
      </c>
      <c r="B135" s="309">
        <v>6</v>
      </c>
      <c r="C135" s="308">
        <v>6</v>
      </c>
      <c r="D135" s="309"/>
      <c r="E135" s="310"/>
      <c r="F135" s="311"/>
      <c r="G135" s="354" t="s">
        <v>329</v>
      </c>
      <c r="H135" s="288">
        <v>102</v>
      </c>
      <c r="I135" s="298">
        <f t="shared" ref="I135:L137" si="12">I136</f>
        <v>0</v>
      </c>
      <c r="J135" s="297">
        <f t="shared" si="12"/>
        <v>0</v>
      </c>
      <c r="K135" s="297">
        <f t="shared" si="12"/>
        <v>0</v>
      </c>
      <c r="L135" s="297">
        <f t="shared" si="12"/>
        <v>0</v>
      </c>
    </row>
    <row r="136" spans="1:12" ht="26.25" hidden="1" customHeight="1">
      <c r="A136" s="312">
        <v>2</v>
      </c>
      <c r="B136" s="309">
        <v>6</v>
      </c>
      <c r="C136" s="308">
        <v>6</v>
      </c>
      <c r="D136" s="309">
        <v>1</v>
      </c>
      <c r="E136" s="310"/>
      <c r="F136" s="311"/>
      <c r="G136" s="354" t="s">
        <v>329</v>
      </c>
      <c r="H136" s="355">
        <v>103</v>
      </c>
      <c r="I136" s="297">
        <f t="shared" si="12"/>
        <v>0</v>
      </c>
      <c r="J136" s="297">
        <f t="shared" si="12"/>
        <v>0</v>
      </c>
      <c r="K136" s="297">
        <f t="shared" si="12"/>
        <v>0</v>
      </c>
      <c r="L136" s="297">
        <f t="shared" si="12"/>
        <v>0</v>
      </c>
    </row>
    <row r="137" spans="1:12" ht="26.25" hidden="1" customHeight="1">
      <c r="A137" s="312">
        <v>2</v>
      </c>
      <c r="B137" s="309">
        <v>6</v>
      </c>
      <c r="C137" s="308">
        <v>6</v>
      </c>
      <c r="D137" s="309">
        <v>1</v>
      </c>
      <c r="E137" s="310">
        <v>1</v>
      </c>
      <c r="F137" s="311"/>
      <c r="G137" s="354" t="s">
        <v>329</v>
      </c>
      <c r="H137" s="355">
        <v>104</v>
      </c>
      <c r="I137" s="297">
        <f t="shared" si="12"/>
        <v>0</v>
      </c>
      <c r="J137" s="297">
        <f t="shared" si="12"/>
        <v>0</v>
      </c>
      <c r="K137" s="297">
        <f t="shared" si="12"/>
        <v>0</v>
      </c>
      <c r="L137" s="297">
        <f t="shared" si="12"/>
        <v>0</v>
      </c>
    </row>
    <row r="138" spans="1:12" ht="26.25" hidden="1" customHeight="1">
      <c r="A138" s="312">
        <v>2</v>
      </c>
      <c r="B138" s="309">
        <v>6</v>
      </c>
      <c r="C138" s="308">
        <v>6</v>
      </c>
      <c r="D138" s="309">
        <v>1</v>
      </c>
      <c r="E138" s="310">
        <v>1</v>
      </c>
      <c r="F138" s="311">
        <v>1</v>
      </c>
      <c r="G138" s="266" t="s">
        <v>329</v>
      </c>
      <c r="H138" s="355">
        <v>105</v>
      </c>
      <c r="I138" s="315">
        <v>0</v>
      </c>
      <c r="J138" s="356">
        <v>0</v>
      </c>
      <c r="K138" s="315">
        <v>0</v>
      </c>
      <c r="L138" s="315">
        <v>0</v>
      </c>
    </row>
    <row r="139" spans="1:12" hidden="1">
      <c r="A139" s="342">
        <v>2</v>
      </c>
      <c r="B139" s="293">
        <v>7</v>
      </c>
      <c r="C139" s="293"/>
      <c r="D139" s="294"/>
      <c r="E139" s="294"/>
      <c r="F139" s="296"/>
      <c r="G139" s="295" t="s">
        <v>92</v>
      </c>
      <c r="H139" s="355">
        <v>106</v>
      </c>
      <c r="I139" s="298">
        <f>SUM(I140+I145+I153)</f>
        <v>0</v>
      </c>
      <c r="J139" s="338">
        <f>SUM(J140+J145+J153)</f>
        <v>0</v>
      </c>
      <c r="K139" s="298">
        <f>SUM(K140+K145+K153)</f>
        <v>0</v>
      </c>
      <c r="L139" s="297">
        <f>SUM(L140+L145+L153)</f>
        <v>0</v>
      </c>
    </row>
    <row r="140" spans="1:12" hidden="1">
      <c r="A140" s="312">
        <v>2</v>
      </c>
      <c r="B140" s="308">
        <v>7</v>
      </c>
      <c r="C140" s="308">
        <v>1</v>
      </c>
      <c r="D140" s="309"/>
      <c r="E140" s="309"/>
      <c r="F140" s="311"/>
      <c r="G140" s="310" t="s">
        <v>93</v>
      </c>
      <c r="H140" s="355">
        <v>107</v>
      </c>
      <c r="I140" s="298">
        <f t="shared" ref="I140:L141" si="13">I141</f>
        <v>0</v>
      </c>
      <c r="J140" s="338">
        <f t="shared" si="13"/>
        <v>0</v>
      </c>
      <c r="K140" s="298">
        <f t="shared" si="13"/>
        <v>0</v>
      </c>
      <c r="L140" s="297">
        <f t="shared" si="13"/>
        <v>0</v>
      </c>
    </row>
    <row r="141" spans="1:12" hidden="1">
      <c r="A141" s="312">
        <v>2</v>
      </c>
      <c r="B141" s="308">
        <v>7</v>
      </c>
      <c r="C141" s="308">
        <v>1</v>
      </c>
      <c r="D141" s="309">
        <v>1</v>
      </c>
      <c r="E141" s="309"/>
      <c r="F141" s="311"/>
      <c r="G141" s="310" t="s">
        <v>93</v>
      </c>
      <c r="H141" s="355">
        <v>108</v>
      </c>
      <c r="I141" s="298">
        <f t="shared" si="13"/>
        <v>0</v>
      </c>
      <c r="J141" s="338">
        <f t="shared" si="13"/>
        <v>0</v>
      </c>
      <c r="K141" s="298">
        <f t="shared" si="13"/>
        <v>0</v>
      </c>
      <c r="L141" s="297">
        <f t="shared" si="13"/>
        <v>0</v>
      </c>
    </row>
    <row r="142" spans="1:12" hidden="1">
      <c r="A142" s="312">
        <v>2</v>
      </c>
      <c r="B142" s="308">
        <v>7</v>
      </c>
      <c r="C142" s="308">
        <v>1</v>
      </c>
      <c r="D142" s="309">
        <v>1</v>
      </c>
      <c r="E142" s="309">
        <v>1</v>
      </c>
      <c r="F142" s="311"/>
      <c r="G142" s="310" t="s">
        <v>93</v>
      </c>
      <c r="H142" s="355">
        <v>109</v>
      </c>
      <c r="I142" s="298">
        <f>SUM(I143:I144)</f>
        <v>0</v>
      </c>
      <c r="J142" s="338">
        <f>SUM(J143:J144)</f>
        <v>0</v>
      </c>
      <c r="K142" s="298">
        <f>SUM(K143:K144)</f>
        <v>0</v>
      </c>
      <c r="L142" s="297">
        <f>SUM(L143:L144)</f>
        <v>0</v>
      </c>
    </row>
    <row r="143" spans="1:12" hidden="1">
      <c r="A143" s="328">
        <v>2</v>
      </c>
      <c r="B143" s="303">
        <v>7</v>
      </c>
      <c r="C143" s="328">
        <v>1</v>
      </c>
      <c r="D143" s="308">
        <v>1</v>
      </c>
      <c r="E143" s="301">
        <v>1</v>
      </c>
      <c r="F143" s="304">
        <v>1</v>
      </c>
      <c r="G143" s="302" t="s">
        <v>94</v>
      </c>
      <c r="H143" s="355">
        <v>110</v>
      </c>
      <c r="I143" s="357">
        <v>0</v>
      </c>
      <c r="J143" s="357">
        <v>0</v>
      </c>
      <c r="K143" s="357">
        <v>0</v>
      </c>
      <c r="L143" s="357">
        <v>0</v>
      </c>
    </row>
    <row r="144" spans="1:12" hidden="1">
      <c r="A144" s="308">
        <v>2</v>
      </c>
      <c r="B144" s="308">
        <v>7</v>
      </c>
      <c r="C144" s="312">
        <v>1</v>
      </c>
      <c r="D144" s="308">
        <v>1</v>
      </c>
      <c r="E144" s="309">
        <v>1</v>
      </c>
      <c r="F144" s="311">
        <v>2</v>
      </c>
      <c r="G144" s="310" t="s">
        <v>95</v>
      </c>
      <c r="H144" s="355">
        <v>111</v>
      </c>
      <c r="I144" s="314">
        <v>0</v>
      </c>
      <c r="J144" s="314">
        <v>0</v>
      </c>
      <c r="K144" s="314">
        <v>0</v>
      </c>
      <c r="L144" s="314">
        <v>0</v>
      </c>
    </row>
    <row r="145" spans="1:12" ht="25.5" hidden="1" customHeight="1">
      <c r="A145" s="320">
        <v>2</v>
      </c>
      <c r="B145" s="321">
        <v>7</v>
      </c>
      <c r="C145" s="320">
        <v>2</v>
      </c>
      <c r="D145" s="321"/>
      <c r="E145" s="322"/>
      <c r="F145" s="324"/>
      <c r="G145" s="323" t="s">
        <v>96</v>
      </c>
      <c r="H145" s="355">
        <v>112</v>
      </c>
      <c r="I145" s="306">
        <f t="shared" ref="I145:L146" si="14">I146</f>
        <v>0</v>
      </c>
      <c r="J145" s="341">
        <f t="shared" si="14"/>
        <v>0</v>
      </c>
      <c r="K145" s="306">
        <f t="shared" si="14"/>
        <v>0</v>
      </c>
      <c r="L145" s="307">
        <f t="shared" si="14"/>
        <v>0</v>
      </c>
    </row>
    <row r="146" spans="1:12" ht="25.5" hidden="1" customHeight="1">
      <c r="A146" s="312">
        <v>2</v>
      </c>
      <c r="B146" s="308">
        <v>7</v>
      </c>
      <c r="C146" s="312">
        <v>2</v>
      </c>
      <c r="D146" s="308">
        <v>1</v>
      </c>
      <c r="E146" s="309"/>
      <c r="F146" s="311"/>
      <c r="G146" s="310" t="s">
        <v>97</v>
      </c>
      <c r="H146" s="355">
        <v>113</v>
      </c>
      <c r="I146" s="298">
        <f t="shared" si="14"/>
        <v>0</v>
      </c>
      <c r="J146" s="338">
        <f t="shared" si="14"/>
        <v>0</v>
      </c>
      <c r="K146" s="298">
        <f t="shared" si="14"/>
        <v>0</v>
      </c>
      <c r="L146" s="297">
        <f t="shared" si="14"/>
        <v>0</v>
      </c>
    </row>
    <row r="147" spans="1:12" ht="25.5" hidden="1" customHeight="1">
      <c r="A147" s="312">
        <v>2</v>
      </c>
      <c r="B147" s="308">
        <v>7</v>
      </c>
      <c r="C147" s="312">
        <v>2</v>
      </c>
      <c r="D147" s="308">
        <v>1</v>
      </c>
      <c r="E147" s="309">
        <v>1</v>
      </c>
      <c r="F147" s="311"/>
      <c r="G147" s="310" t="s">
        <v>97</v>
      </c>
      <c r="H147" s="355">
        <v>114</v>
      </c>
      <c r="I147" s="298">
        <f>SUM(I148:I149)</f>
        <v>0</v>
      </c>
      <c r="J147" s="338">
        <f>SUM(J148:J149)</f>
        <v>0</v>
      </c>
      <c r="K147" s="298">
        <f>SUM(K148:K149)</f>
        <v>0</v>
      </c>
      <c r="L147" s="297">
        <f>SUM(L148:L149)</f>
        <v>0</v>
      </c>
    </row>
    <row r="148" spans="1:12" hidden="1">
      <c r="A148" s="312">
        <v>2</v>
      </c>
      <c r="B148" s="308">
        <v>7</v>
      </c>
      <c r="C148" s="312">
        <v>2</v>
      </c>
      <c r="D148" s="308">
        <v>1</v>
      </c>
      <c r="E148" s="309">
        <v>1</v>
      </c>
      <c r="F148" s="311">
        <v>1</v>
      </c>
      <c r="G148" s="310" t="s">
        <v>98</v>
      </c>
      <c r="H148" s="355">
        <v>115</v>
      </c>
      <c r="I148" s="314">
        <v>0</v>
      </c>
      <c r="J148" s="314">
        <v>0</v>
      </c>
      <c r="K148" s="314">
        <v>0</v>
      </c>
      <c r="L148" s="314">
        <v>0</v>
      </c>
    </row>
    <row r="149" spans="1:12" hidden="1">
      <c r="A149" s="312">
        <v>2</v>
      </c>
      <c r="B149" s="308">
        <v>7</v>
      </c>
      <c r="C149" s="312">
        <v>2</v>
      </c>
      <c r="D149" s="308">
        <v>1</v>
      </c>
      <c r="E149" s="309">
        <v>1</v>
      </c>
      <c r="F149" s="311">
        <v>2</v>
      </c>
      <c r="G149" s="310" t="s">
        <v>99</v>
      </c>
      <c r="H149" s="355">
        <v>116</v>
      </c>
      <c r="I149" s="314">
        <v>0</v>
      </c>
      <c r="J149" s="314">
        <v>0</v>
      </c>
      <c r="K149" s="314">
        <v>0</v>
      </c>
      <c r="L149" s="314">
        <v>0</v>
      </c>
    </row>
    <row r="150" spans="1:12" hidden="1">
      <c r="A150" s="312">
        <v>2</v>
      </c>
      <c r="B150" s="308">
        <v>7</v>
      </c>
      <c r="C150" s="312">
        <v>2</v>
      </c>
      <c r="D150" s="308">
        <v>2</v>
      </c>
      <c r="E150" s="309"/>
      <c r="F150" s="311"/>
      <c r="G150" s="310" t="s">
        <v>100</v>
      </c>
      <c r="H150" s="355">
        <v>117</v>
      </c>
      <c r="I150" s="298">
        <f>I151</f>
        <v>0</v>
      </c>
      <c r="J150" s="298">
        <f>J151</f>
        <v>0</v>
      </c>
      <c r="K150" s="298">
        <f>K151</f>
        <v>0</v>
      </c>
      <c r="L150" s="298">
        <f>L151</f>
        <v>0</v>
      </c>
    </row>
    <row r="151" spans="1:12" hidden="1">
      <c r="A151" s="312">
        <v>2</v>
      </c>
      <c r="B151" s="308">
        <v>7</v>
      </c>
      <c r="C151" s="312">
        <v>2</v>
      </c>
      <c r="D151" s="308">
        <v>2</v>
      </c>
      <c r="E151" s="309">
        <v>1</v>
      </c>
      <c r="F151" s="311"/>
      <c r="G151" s="310" t="s">
        <v>100</v>
      </c>
      <c r="H151" s="355">
        <v>118</v>
      </c>
      <c r="I151" s="298">
        <f>SUM(I152)</f>
        <v>0</v>
      </c>
      <c r="J151" s="298">
        <f>SUM(J152)</f>
        <v>0</v>
      </c>
      <c r="K151" s="298">
        <f>SUM(K152)</f>
        <v>0</v>
      </c>
      <c r="L151" s="298">
        <f>SUM(L152)</f>
        <v>0</v>
      </c>
    </row>
    <row r="152" spans="1:12" hidden="1">
      <c r="A152" s="312">
        <v>2</v>
      </c>
      <c r="B152" s="308">
        <v>7</v>
      </c>
      <c r="C152" s="312">
        <v>2</v>
      </c>
      <c r="D152" s="308">
        <v>2</v>
      </c>
      <c r="E152" s="309">
        <v>1</v>
      </c>
      <c r="F152" s="311">
        <v>1</v>
      </c>
      <c r="G152" s="310" t="s">
        <v>100</v>
      </c>
      <c r="H152" s="355">
        <v>119</v>
      </c>
      <c r="I152" s="314">
        <v>0</v>
      </c>
      <c r="J152" s="314">
        <v>0</v>
      </c>
      <c r="K152" s="314">
        <v>0</v>
      </c>
      <c r="L152" s="314">
        <v>0</v>
      </c>
    </row>
    <row r="153" spans="1:12" hidden="1">
      <c r="A153" s="312">
        <v>2</v>
      </c>
      <c r="B153" s="308">
        <v>7</v>
      </c>
      <c r="C153" s="312">
        <v>3</v>
      </c>
      <c r="D153" s="308"/>
      <c r="E153" s="309"/>
      <c r="F153" s="311"/>
      <c r="G153" s="310" t="s">
        <v>101</v>
      </c>
      <c r="H153" s="355">
        <v>120</v>
      </c>
      <c r="I153" s="298">
        <f t="shared" ref="I153:L154" si="15">I154</f>
        <v>0</v>
      </c>
      <c r="J153" s="338">
        <f t="shared" si="15"/>
        <v>0</v>
      </c>
      <c r="K153" s="298">
        <f t="shared" si="15"/>
        <v>0</v>
      </c>
      <c r="L153" s="297">
        <f t="shared" si="15"/>
        <v>0</v>
      </c>
    </row>
    <row r="154" spans="1:12" hidden="1">
      <c r="A154" s="320">
        <v>2</v>
      </c>
      <c r="B154" s="329">
        <v>7</v>
      </c>
      <c r="C154" s="358">
        <v>3</v>
      </c>
      <c r="D154" s="329">
        <v>1</v>
      </c>
      <c r="E154" s="330"/>
      <c r="F154" s="331"/>
      <c r="G154" s="332" t="s">
        <v>101</v>
      </c>
      <c r="H154" s="355">
        <v>121</v>
      </c>
      <c r="I154" s="326">
        <f t="shared" si="15"/>
        <v>0</v>
      </c>
      <c r="J154" s="353">
        <f t="shared" si="15"/>
        <v>0</v>
      </c>
      <c r="K154" s="326">
        <f t="shared" si="15"/>
        <v>0</v>
      </c>
      <c r="L154" s="325">
        <f t="shared" si="15"/>
        <v>0</v>
      </c>
    </row>
    <row r="155" spans="1:12" hidden="1">
      <c r="A155" s="312">
        <v>2</v>
      </c>
      <c r="B155" s="308">
        <v>7</v>
      </c>
      <c r="C155" s="312">
        <v>3</v>
      </c>
      <c r="D155" s="308">
        <v>1</v>
      </c>
      <c r="E155" s="309">
        <v>1</v>
      </c>
      <c r="F155" s="311"/>
      <c r="G155" s="310" t="s">
        <v>101</v>
      </c>
      <c r="H155" s="355">
        <v>122</v>
      </c>
      <c r="I155" s="298">
        <f>SUM(I156:I157)</f>
        <v>0</v>
      </c>
      <c r="J155" s="338">
        <f>SUM(J156:J157)</f>
        <v>0</v>
      </c>
      <c r="K155" s="298">
        <f>SUM(K156:K157)</f>
        <v>0</v>
      </c>
      <c r="L155" s="297">
        <f>SUM(L156:L157)</f>
        <v>0</v>
      </c>
    </row>
    <row r="156" spans="1:12" hidden="1">
      <c r="A156" s="328">
        <v>2</v>
      </c>
      <c r="B156" s="303">
        <v>7</v>
      </c>
      <c r="C156" s="328">
        <v>3</v>
      </c>
      <c r="D156" s="303">
        <v>1</v>
      </c>
      <c r="E156" s="301">
        <v>1</v>
      </c>
      <c r="F156" s="304">
        <v>1</v>
      </c>
      <c r="G156" s="302" t="s">
        <v>102</v>
      </c>
      <c r="H156" s="355">
        <v>123</v>
      </c>
      <c r="I156" s="357">
        <v>0</v>
      </c>
      <c r="J156" s="357">
        <v>0</v>
      </c>
      <c r="K156" s="357">
        <v>0</v>
      </c>
      <c r="L156" s="357">
        <v>0</v>
      </c>
    </row>
    <row r="157" spans="1:12" hidden="1">
      <c r="A157" s="312">
        <v>2</v>
      </c>
      <c r="B157" s="308">
        <v>7</v>
      </c>
      <c r="C157" s="312">
        <v>3</v>
      </c>
      <c r="D157" s="308">
        <v>1</v>
      </c>
      <c r="E157" s="309">
        <v>1</v>
      </c>
      <c r="F157" s="311">
        <v>2</v>
      </c>
      <c r="G157" s="310" t="s">
        <v>103</v>
      </c>
      <c r="H157" s="355">
        <v>124</v>
      </c>
      <c r="I157" s="314">
        <v>0</v>
      </c>
      <c r="J157" s="315">
        <v>0</v>
      </c>
      <c r="K157" s="315">
        <v>0</v>
      </c>
      <c r="L157" s="315">
        <v>0</v>
      </c>
    </row>
    <row r="158" spans="1:12" hidden="1">
      <c r="A158" s="342">
        <v>2</v>
      </c>
      <c r="B158" s="342">
        <v>8</v>
      </c>
      <c r="C158" s="293"/>
      <c r="D158" s="317"/>
      <c r="E158" s="300"/>
      <c r="F158" s="359"/>
      <c r="G158" s="305" t="s">
        <v>104</v>
      </c>
      <c r="H158" s="355">
        <v>125</v>
      </c>
      <c r="I158" s="319">
        <f>I159</f>
        <v>0</v>
      </c>
      <c r="J158" s="340">
        <f>J159</f>
        <v>0</v>
      </c>
      <c r="K158" s="319">
        <f>K159</f>
        <v>0</v>
      </c>
      <c r="L158" s="318">
        <f>L159</f>
        <v>0</v>
      </c>
    </row>
    <row r="159" spans="1:12" hidden="1">
      <c r="A159" s="320">
        <v>2</v>
      </c>
      <c r="B159" s="320">
        <v>8</v>
      </c>
      <c r="C159" s="320">
        <v>1</v>
      </c>
      <c r="D159" s="321"/>
      <c r="E159" s="322"/>
      <c r="F159" s="324"/>
      <c r="G159" s="302" t="s">
        <v>104</v>
      </c>
      <c r="H159" s="355">
        <v>126</v>
      </c>
      <c r="I159" s="319">
        <f>I160+I165</f>
        <v>0</v>
      </c>
      <c r="J159" s="340">
        <f>J160+J165</f>
        <v>0</v>
      </c>
      <c r="K159" s="319">
        <f>K160+K165</f>
        <v>0</v>
      </c>
      <c r="L159" s="318">
        <f>L160+L165</f>
        <v>0</v>
      </c>
    </row>
    <row r="160" spans="1:12" hidden="1">
      <c r="A160" s="312">
        <v>2</v>
      </c>
      <c r="B160" s="308">
        <v>8</v>
      </c>
      <c r="C160" s="310">
        <v>1</v>
      </c>
      <c r="D160" s="308">
        <v>1</v>
      </c>
      <c r="E160" s="309"/>
      <c r="F160" s="311"/>
      <c r="G160" s="310" t="s">
        <v>105</v>
      </c>
      <c r="H160" s="355">
        <v>127</v>
      </c>
      <c r="I160" s="298">
        <f>I161</f>
        <v>0</v>
      </c>
      <c r="J160" s="338">
        <f>J161</f>
        <v>0</v>
      </c>
      <c r="K160" s="298">
        <f>K161</f>
        <v>0</v>
      </c>
      <c r="L160" s="297">
        <f>L161</f>
        <v>0</v>
      </c>
    </row>
    <row r="161" spans="1:15" hidden="1">
      <c r="A161" s="312">
        <v>2</v>
      </c>
      <c r="B161" s="308">
        <v>8</v>
      </c>
      <c r="C161" s="302">
        <v>1</v>
      </c>
      <c r="D161" s="303">
        <v>1</v>
      </c>
      <c r="E161" s="301">
        <v>1</v>
      </c>
      <c r="F161" s="304"/>
      <c r="G161" s="310" t="s">
        <v>105</v>
      </c>
      <c r="H161" s="355">
        <v>128</v>
      </c>
      <c r="I161" s="319">
        <f>SUM(I162:I164)</f>
        <v>0</v>
      </c>
      <c r="J161" s="319">
        <f>SUM(J162:J164)</f>
        <v>0</v>
      </c>
      <c r="K161" s="319">
        <f>SUM(K162:K164)</f>
        <v>0</v>
      </c>
      <c r="L161" s="319">
        <f>SUM(L162:L164)</f>
        <v>0</v>
      </c>
    </row>
    <row r="162" spans="1:15" hidden="1">
      <c r="A162" s="308">
        <v>2</v>
      </c>
      <c r="B162" s="303">
        <v>8</v>
      </c>
      <c r="C162" s="310">
        <v>1</v>
      </c>
      <c r="D162" s="308">
        <v>1</v>
      </c>
      <c r="E162" s="309">
        <v>1</v>
      </c>
      <c r="F162" s="311">
        <v>1</v>
      </c>
      <c r="G162" s="310" t="s">
        <v>106</v>
      </c>
      <c r="H162" s="355">
        <v>129</v>
      </c>
      <c r="I162" s="314">
        <v>0</v>
      </c>
      <c r="J162" s="314">
        <v>0</v>
      </c>
      <c r="K162" s="314">
        <v>0</v>
      </c>
      <c r="L162" s="314">
        <v>0</v>
      </c>
    </row>
    <row r="163" spans="1:15" ht="25.5" hidden="1" customHeight="1">
      <c r="A163" s="320">
        <v>2</v>
      </c>
      <c r="B163" s="329">
        <v>8</v>
      </c>
      <c r="C163" s="332">
        <v>1</v>
      </c>
      <c r="D163" s="329">
        <v>1</v>
      </c>
      <c r="E163" s="330">
        <v>1</v>
      </c>
      <c r="F163" s="331">
        <v>2</v>
      </c>
      <c r="G163" s="332" t="s">
        <v>107</v>
      </c>
      <c r="H163" s="355">
        <v>130</v>
      </c>
      <c r="I163" s="360">
        <v>0</v>
      </c>
      <c r="J163" s="360">
        <v>0</v>
      </c>
      <c r="K163" s="360">
        <v>0</v>
      </c>
      <c r="L163" s="360">
        <v>0</v>
      </c>
    </row>
    <row r="164" spans="1:15" hidden="1">
      <c r="A164" s="320">
        <v>2</v>
      </c>
      <c r="B164" s="329">
        <v>8</v>
      </c>
      <c r="C164" s="332">
        <v>1</v>
      </c>
      <c r="D164" s="329">
        <v>1</v>
      </c>
      <c r="E164" s="330">
        <v>1</v>
      </c>
      <c r="F164" s="331">
        <v>3</v>
      </c>
      <c r="G164" s="332" t="s">
        <v>108</v>
      </c>
      <c r="H164" s="355">
        <v>131</v>
      </c>
      <c r="I164" s="360">
        <v>0</v>
      </c>
      <c r="J164" s="361">
        <v>0</v>
      </c>
      <c r="K164" s="360">
        <v>0</v>
      </c>
      <c r="L164" s="333">
        <v>0</v>
      </c>
    </row>
    <row r="165" spans="1:15" hidden="1">
      <c r="A165" s="312">
        <v>2</v>
      </c>
      <c r="B165" s="308">
        <v>8</v>
      </c>
      <c r="C165" s="310">
        <v>1</v>
      </c>
      <c r="D165" s="308">
        <v>2</v>
      </c>
      <c r="E165" s="309"/>
      <c r="F165" s="311"/>
      <c r="G165" s="310" t="s">
        <v>109</v>
      </c>
      <c r="H165" s="355">
        <v>132</v>
      </c>
      <c r="I165" s="298">
        <f t="shared" ref="I165:L166" si="16">I166</f>
        <v>0</v>
      </c>
      <c r="J165" s="338">
        <f t="shared" si="16"/>
        <v>0</v>
      </c>
      <c r="K165" s="298">
        <f t="shared" si="16"/>
        <v>0</v>
      </c>
      <c r="L165" s="297">
        <f t="shared" si="16"/>
        <v>0</v>
      </c>
    </row>
    <row r="166" spans="1:15" hidden="1">
      <c r="A166" s="312">
        <v>2</v>
      </c>
      <c r="B166" s="308">
        <v>8</v>
      </c>
      <c r="C166" s="310">
        <v>1</v>
      </c>
      <c r="D166" s="308">
        <v>2</v>
      </c>
      <c r="E166" s="309">
        <v>1</v>
      </c>
      <c r="F166" s="311"/>
      <c r="G166" s="310" t="s">
        <v>109</v>
      </c>
      <c r="H166" s="355">
        <v>133</v>
      </c>
      <c r="I166" s="298">
        <f t="shared" si="16"/>
        <v>0</v>
      </c>
      <c r="J166" s="338">
        <f t="shared" si="16"/>
        <v>0</v>
      </c>
      <c r="K166" s="298">
        <f t="shared" si="16"/>
        <v>0</v>
      </c>
      <c r="L166" s="297">
        <f t="shared" si="16"/>
        <v>0</v>
      </c>
    </row>
    <row r="167" spans="1:15" hidden="1">
      <c r="A167" s="320">
        <v>2</v>
      </c>
      <c r="B167" s="321">
        <v>8</v>
      </c>
      <c r="C167" s="323">
        <v>1</v>
      </c>
      <c r="D167" s="321">
        <v>2</v>
      </c>
      <c r="E167" s="322">
        <v>1</v>
      </c>
      <c r="F167" s="324">
        <v>1</v>
      </c>
      <c r="G167" s="310" t="s">
        <v>109</v>
      </c>
      <c r="H167" s="355">
        <v>134</v>
      </c>
      <c r="I167" s="362">
        <v>0</v>
      </c>
      <c r="J167" s="315">
        <v>0</v>
      </c>
      <c r="K167" s="315">
        <v>0</v>
      </c>
      <c r="L167" s="315">
        <v>0</v>
      </c>
    </row>
    <row r="168" spans="1:15" ht="38.25" hidden="1" customHeight="1">
      <c r="A168" s="342">
        <v>2</v>
      </c>
      <c r="B168" s="293">
        <v>9</v>
      </c>
      <c r="C168" s="295"/>
      <c r="D168" s="293"/>
      <c r="E168" s="294"/>
      <c r="F168" s="296"/>
      <c r="G168" s="295" t="s">
        <v>110</v>
      </c>
      <c r="H168" s="355">
        <v>135</v>
      </c>
      <c r="I168" s="298">
        <f>I169+I173</f>
        <v>0</v>
      </c>
      <c r="J168" s="338">
        <f>J169+J173</f>
        <v>0</v>
      </c>
      <c r="K168" s="298">
        <f>K169+K173</f>
        <v>0</v>
      </c>
      <c r="L168" s="297">
        <f>L169+L173</f>
        <v>0</v>
      </c>
    </row>
    <row r="169" spans="1:15" ht="38.25" hidden="1" customHeight="1">
      <c r="A169" s="312">
        <v>2</v>
      </c>
      <c r="B169" s="308">
        <v>9</v>
      </c>
      <c r="C169" s="310">
        <v>1</v>
      </c>
      <c r="D169" s="308"/>
      <c r="E169" s="309"/>
      <c r="F169" s="311"/>
      <c r="G169" s="310" t="s">
        <v>111</v>
      </c>
      <c r="H169" s="355">
        <v>136</v>
      </c>
      <c r="I169" s="298">
        <f t="shared" ref="I169:L171" si="17">I170</f>
        <v>0</v>
      </c>
      <c r="J169" s="338">
        <f t="shared" si="17"/>
        <v>0</v>
      </c>
      <c r="K169" s="298">
        <f t="shared" si="17"/>
        <v>0</v>
      </c>
      <c r="L169" s="297">
        <f t="shared" si="17"/>
        <v>0</v>
      </c>
      <c r="M169" s="323"/>
      <c r="N169" s="323"/>
      <c r="O169" s="323"/>
    </row>
    <row r="170" spans="1:15" ht="38.25" hidden="1" customHeight="1">
      <c r="A170" s="328">
        <v>2</v>
      </c>
      <c r="B170" s="303">
        <v>9</v>
      </c>
      <c r="C170" s="302">
        <v>1</v>
      </c>
      <c r="D170" s="303">
        <v>1</v>
      </c>
      <c r="E170" s="301"/>
      <c r="F170" s="304"/>
      <c r="G170" s="310" t="s">
        <v>111</v>
      </c>
      <c r="H170" s="355">
        <v>137</v>
      </c>
      <c r="I170" s="319">
        <f t="shared" si="17"/>
        <v>0</v>
      </c>
      <c r="J170" s="340">
        <f t="shared" si="17"/>
        <v>0</v>
      </c>
      <c r="K170" s="319">
        <f t="shared" si="17"/>
        <v>0</v>
      </c>
      <c r="L170" s="318">
        <f t="shared" si="17"/>
        <v>0</v>
      </c>
    </row>
    <row r="171" spans="1:15" ht="38.25" hidden="1" customHeight="1">
      <c r="A171" s="312">
        <v>2</v>
      </c>
      <c r="B171" s="308">
        <v>9</v>
      </c>
      <c r="C171" s="312">
        <v>1</v>
      </c>
      <c r="D171" s="308">
        <v>1</v>
      </c>
      <c r="E171" s="309">
        <v>1</v>
      </c>
      <c r="F171" s="311"/>
      <c r="G171" s="310" t="s">
        <v>111</v>
      </c>
      <c r="H171" s="355">
        <v>138</v>
      </c>
      <c r="I171" s="298">
        <f t="shared" si="17"/>
        <v>0</v>
      </c>
      <c r="J171" s="338">
        <f t="shared" si="17"/>
        <v>0</v>
      </c>
      <c r="K171" s="298">
        <f t="shared" si="17"/>
        <v>0</v>
      </c>
      <c r="L171" s="297">
        <f t="shared" si="17"/>
        <v>0</v>
      </c>
    </row>
    <row r="172" spans="1:15" ht="38.25" hidden="1" customHeight="1">
      <c r="A172" s="328">
        <v>2</v>
      </c>
      <c r="B172" s="303">
        <v>9</v>
      </c>
      <c r="C172" s="303">
        <v>1</v>
      </c>
      <c r="D172" s="303">
        <v>1</v>
      </c>
      <c r="E172" s="301">
        <v>1</v>
      </c>
      <c r="F172" s="304">
        <v>1</v>
      </c>
      <c r="G172" s="310" t="s">
        <v>111</v>
      </c>
      <c r="H172" s="355">
        <v>139</v>
      </c>
      <c r="I172" s="357">
        <v>0</v>
      </c>
      <c r="J172" s="357">
        <v>0</v>
      </c>
      <c r="K172" s="357">
        <v>0</v>
      </c>
      <c r="L172" s="357">
        <v>0</v>
      </c>
    </row>
    <row r="173" spans="1:15" ht="38.25" hidden="1" customHeight="1">
      <c r="A173" s="312">
        <v>2</v>
      </c>
      <c r="B173" s="308">
        <v>9</v>
      </c>
      <c r="C173" s="308">
        <v>2</v>
      </c>
      <c r="D173" s="308"/>
      <c r="E173" s="309"/>
      <c r="F173" s="311"/>
      <c r="G173" s="310" t="s">
        <v>112</v>
      </c>
      <c r="H173" s="355">
        <v>140</v>
      </c>
      <c r="I173" s="298">
        <f>SUM(I174+I179)</f>
        <v>0</v>
      </c>
      <c r="J173" s="298">
        <f>SUM(J174+J179)</f>
        <v>0</v>
      </c>
      <c r="K173" s="298">
        <f>SUM(K174+K179)</f>
        <v>0</v>
      </c>
      <c r="L173" s="298">
        <f>SUM(L174+L179)</f>
        <v>0</v>
      </c>
    </row>
    <row r="174" spans="1:15" ht="51" hidden="1" customHeight="1">
      <c r="A174" s="312">
        <v>2</v>
      </c>
      <c r="B174" s="308">
        <v>9</v>
      </c>
      <c r="C174" s="308">
        <v>2</v>
      </c>
      <c r="D174" s="303">
        <v>1</v>
      </c>
      <c r="E174" s="301"/>
      <c r="F174" s="304"/>
      <c r="G174" s="302" t="s">
        <v>113</v>
      </c>
      <c r="H174" s="355">
        <v>141</v>
      </c>
      <c r="I174" s="319">
        <f>I175</f>
        <v>0</v>
      </c>
      <c r="J174" s="340">
        <f>J175</f>
        <v>0</v>
      </c>
      <c r="K174" s="319">
        <f>K175</f>
        <v>0</v>
      </c>
      <c r="L174" s="318">
        <f>L175</f>
        <v>0</v>
      </c>
    </row>
    <row r="175" spans="1:15" ht="51" hidden="1" customHeight="1">
      <c r="A175" s="328">
        <v>2</v>
      </c>
      <c r="B175" s="303">
        <v>9</v>
      </c>
      <c r="C175" s="303">
        <v>2</v>
      </c>
      <c r="D175" s="308">
        <v>1</v>
      </c>
      <c r="E175" s="309">
        <v>1</v>
      </c>
      <c r="F175" s="311"/>
      <c r="G175" s="302" t="s">
        <v>113</v>
      </c>
      <c r="H175" s="355">
        <v>142</v>
      </c>
      <c r="I175" s="298">
        <f>SUM(I176:I178)</f>
        <v>0</v>
      </c>
      <c r="J175" s="338">
        <f>SUM(J176:J178)</f>
        <v>0</v>
      </c>
      <c r="K175" s="298">
        <f>SUM(K176:K178)</f>
        <v>0</v>
      </c>
      <c r="L175" s="297">
        <f>SUM(L176:L178)</f>
        <v>0</v>
      </c>
    </row>
    <row r="176" spans="1:15" ht="51" hidden="1" customHeight="1">
      <c r="A176" s="320">
        <v>2</v>
      </c>
      <c r="B176" s="329">
        <v>9</v>
      </c>
      <c r="C176" s="329">
        <v>2</v>
      </c>
      <c r="D176" s="329">
        <v>1</v>
      </c>
      <c r="E176" s="330">
        <v>1</v>
      </c>
      <c r="F176" s="331">
        <v>1</v>
      </c>
      <c r="G176" s="302" t="s">
        <v>114</v>
      </c>
      <c r="H176" s="355">
        <v>143</v>
      </c>
      <c r="I176" s="360">
        <v>0</v>
      </c>
      <c r="J176" s="313">
        <v>0</v>
      </c>
      <c r="K176" s="313">
        <v>0</v>
      </c>
      <c r="L176" s="313">
        <v>0</v>
      </c>
    </row>
    <row r="177" spans="1:12" ht="63.75" hidden="1" customHeight="1">
      <c r="A177" s="312">
        <v>2</v>
      </c>
      <c r="B177" s="308">
        <v>9</v>
      </c>
      <c r="C177" s="308">
        <v>2</v>
      </c>
      <c r="D177" s="308">
        <v>1</v>
      </c>
      <c r="E177" s="309">
        <v>1</v>
      </c>
      <c r="F177" s="311">
        <v>2</v>
      </c>
      <c r="G177" s="302" t="s">
        <v>115</v>
      </c>
      <c r="H177" s="355">
        <v>144</v>
      </c>
      <c r="I177" s="314">
        <v>0</v>
      </c>
      <c r="J177" s="363">
        <v>0</v>
      </c>
      <c r="K177" s="363">
        <v>0</v>
      </c>
      <c r="L177" s="363">
        <v>0</v>
      </c>
    </row>
    <row r="178" spans="1:12" ht="51" hidden="1" customHeight="1">
      <c r="A178" s="312">
        <v>2</v>
      </c>
      <c r="B178" s="308">
        <v>9</v>
      </c>
      <c r="C178" s="308">
        <v>2</v>
      </c>
      <c r="D178" s="308">
        <v>1</v>
      </c>
      <c r="E178" s="309">
        <v>1</v>
      </c>
      <c r="F178" s="311">
        <v>3</v>
      </c>
      <c r="G178" s="302" t="s">
        <v>116</v>
      </c>
      <c r="H178" s="355">
        <v>145</v>
      </c>
      <c r="I178" s="314">
        <v>0</v>
      </c>
      <c r="J178" s="314">
        <v>0</v>
      </c>
      <c r="K178" s="314">
        <v>0</v>
      </c>
      <c r="L178" s="314">
        <v>0</v>
      </c>
    </row>
    <row r="179" spans="1:12" ht="38.25" hidden="1" customHeight="1">
      <c r="A179" s="364">
        <v>2</v>
      </c>
      <c r="B179" s="364">
        <v>9</v>
      </c>
      <c r="C179" s="364">
        <v>2</v>
      </c>
      <c r="D179" s="364">
        <v>2</v>
      </c>
      <c r="E179" s="364"/>
      <c r="F179" s="364"/>
      <c r="G179" s="310" t="s">
        <v>330</v>
      </c>
      <c r="H179" s="355">
        <v>146</v>
      </c>
      <c r="I179" s="298">
        <f>I180</f>
        <v>0</v>
      </c>
      <c r="J179" s="338">
        <f>J180</f>
        <v>0</v>
      </c>
      <c r="K179" s="298">
        <f>K180</f>
        <v>0</v>
      </c>
      <c r="L179" s="297">
        <f>L180</f>
        <v>0</v>
      </c>
    </row>
    <row r="180" spans="1:12" ht="38.25" hidden="1" customHeight="1">
      <c r="A180" s="312">
        <v>2</v>
      </c>
      <c r="B180" s="308">
        <v>9</v>
      </c>
      <c r="C180" s="308">
        <v>2</v>
      </c>
      <c r="D180" s="308">
        <v>2</v>
      </c>
      <c r="E180" s="309">
        <v>1</v>
      </c>
      <c r="F180" s="311"/>
      <c r="G180" s="302" t="s">
        <v>331</v>
      </c>
      <c r="H180" s="355">
        <v>147</v>
      </c>
      <c r="I180" s="319">
        <f>SUM(I181:I183)</f>
        <v>0</v>
      </c>
      <c r="J180" s="319">
        <f>SUM(J181:J183)</f>
        <v>0</v>
      </c>
      <c r="K180" s="319">
        <f>SUM(K181:K183)</f>
        <v>0</v>
      </c>
      <c r="L180" s="319">
        <f>SUM(L181:L183)</f>
        <v>0</v>
      </c>
    </row>
    <row r="181" spans="1:12" ht="51" hidden="1" customHeight="1">
      <c r="A181" s="312">
        <v>2</v>
      </c>
      <c r="B181" s="308">
        <v>9</v>
      </c>
      <c r="C181" s="308">
        <v>2</v>
      </c>
      <c r="D181" s="308">
        <v>2</v>
      </c>
      <c r="E181" s="308">
        <v>1</v>
      </c>
      <c r="F181" s="311">
        <v>1</v>
      </c>
      <c r="G181" s="365" t="s">
        <v>332</v>
      </c>
      <c r="H181" s="355">
        <v>148</v>
      </c>
      <c r="I181" s="314">
        <v>0</v>
      </c>
      <c r="J181" s="313">
        <v>0</v>
      </c>
      <c r="K181" s="313">
        <v>0</v>
      </c>
      <c r="L181" s="313">
        <v>0</v>
      </c>
    </row>
    <row r="182" spans="1:12" ht="51" hidden="1" customHeight="1">
      <c r="A182" s="321">
        <v>2</v>
      </c>
      <c r="B182" s="323">
        <v>9</v>
      </c>
      <c r="C182" s="321">
        <v>2</v>
      </c>
      <c r="D182" s="322">
        <v>2</v>
      </c>
      <c r="E182" s="322">
        <v>1</v>
      </c>
      <c r="F182" s="324">
        <v>2</v>
      </c>
      <c r="G182" s="323" t="s">
        <v>333</v>
      </c>
      <c r="H182" s="355">
        <v>149</v>
      </c>
      <c r="I182" s="313">
        <v>0</v>
      </c>
      <c r="J182" s="315">
        <v>0</v>
      </c>
      <c r="K182" s="315">
        <v>0</v>
      </c>
      <c r="L182" s="315">
        <v>0</v>
      </c>
    </row>
    <row r="183" spans="1:12" ht="51" hidden="1" customHeight="1">
      <c r="A183" s="308">
        <v>2</v>
      </c>
      <c r="B183" s="332">
        <v>9</v>
      </c>
      <c r="C183" s="329">
        <v>2</v>
      </c>
      <c r="D183" s="330">
        <v>2</v>
      </c>
      <c r="E183" s="330">
        <v>1</v>
      </c>
      <c r="F183" s="331">
        <v>3</v>
      </c>
      <c r="G183" s="332" t="s">
        <v>334</v>
      </c>
      <c r="H183" s="355">
        <v>150</v>
      </c>
      <c r="I183" s="363">
        <v>0</v>
      </c>
      <c r="J183" s="363">
        <v>0</v>
      </c>
      <c r="K183" s="363">
        <v>0</v>
      </c>
      <c r="L183" s="363">
        <v>0</v>
      </c>
    </row>
    <row r="184" spans="1:12" ht="63.75" hidden="1" customHeight="1">
      <c r="A184" s="293">
        <v>3</v>
      </c>
      <c r="B184" s="295"/>
      <c r="C184" s="293"/>
      <c r="D184" s="294"/>
      <c r="E184" s="294"/>
      <c r="F184" s="296"/>
      <c r="G184" s="348" t="s">
        <v>117</v>
      </c>
      <c r="H184" s="355">
        <v>151</v>
      </c>
      <c r="I184" s="297">
        <f>SUM(I185+I238+I303)</f>
        <v>0</v>
      </c>
      <c r="J184" s="338">
        <f>SUM(J185+J238+J303)</f>
        <v>0</v>
      </c>
      <c r="K184" s="298">
        <f>SUM(K185+K238+K303)</f>
        <v>0</v>
      </c>
      <c r="L184" s="297">
        <f>SUM(L185+L238+L303)</f>
        <v>0</v>
      </c>
    </row>
    <row r="185" spans="1:12" ht="25.5" hidden="1" customHeight="1">
      <c r="A185" s="342">
        <v>3</v>
      </c>
      <c r="B185" s="293">
        <v>1</v>
      </c>
      <c r="C185" s="317"/>
      <c r="D185" s="300"/>
      <c r="E185" s="300"/>
      <c r="F185" s="359"/>
      <c r="G185" s="337" t="s">
        <v>118</v>
      </c>
      <c r="H185" s="355">
        <v>152</v>
      </c>
      <c r="I185" s="297">
        <f>SUM(I186+I209+I216+I228+I232)</f>
        <v>0</v>
      </c>
      <c r="J185" s="318">
        <f>SUM(J186+J209+J216+J228+J232)</f>
        <v>0</v>
      </c>
      <c r="K185" s="318">
        <f>SUM(K186+K209+K216+K228+K232)</f>
        <v>0</v>
      </c>
      <c r="L185" s="318">
        <f>SUM(L186+L209+L216+L228+L232)</f>
        <v>0</v>
      </c>
    </row>
    <row r="186" spans="1:12" ht="25.5" hidden="1" customHeight="1">
      <c r="A186" s="303">
        <v>3</v>
      </c>
      <c r="B186" s="302">
        <v>1</v>
      </c>
      <c r="C186" s="303">
        <v>1</v>
      </c>
      <c r="D186" s="301"/>
      <c r="E186" s="301"/>
      <c r="F186" s="366"/>
      <c r="G186" s="312" t="s">
        <v>119</v>
      </c>
      <c r="H186" s="355">
        <v>153</v>
      </c>
      <c r="I186" s="318">
        <f>SUM(I187+I190+I195+I201+I206)</f>
        <v>0</v>
      </c>
      <c r="J186" s="338">
        <f>SUM(J187+J190+J195+J201+J206)</f>
        <v>0</v>
      </c>
      <c r="K186" s="298">
        <f>SUM(K187+K190+K195+K201+K206)</f>
        <v>0</v>
      </c>
      <c r="L186" s="297">
        <f>SUM(L187+L190+L195+L201+L206)</f>
        <v>0</v>
      </c>
    </row>
    <row r="187" spans="1:12" hidden="1">
      <c r="A187" s="308">
        <v>3</v>
      </c>
      <c r="B187" s="310">
        <v>1</v>
      </c>
      <c r="C187" s="308">
        <v>1</v>
      </c>
      <c r="D187" s="309">
        <v>1</v>
      </c>
      <c r="E187" s="309"/>
      <c r="F187" s="367"/>
      <c r="G187" s="312" t="s">
        <v>120</v>
      </c>
      <c r="H187" s="355">
        <v>154</v>
      </c>
      <c r="I187" s="297">
        <f t="shared" ref="I187:L188" si="18">I188</f>
        <v>0</v>
      </c>
      <c r="J187" s="340">
        <f t="shared" si="18"/>
        <v>0</v>
      </c>
      <c r="K187" s="319">
        <f t="shared" si="18"/>
        <v>0</v>
      </c>
      <c r="L187" s="318">
        <f t="shared" si="18"/>
        <v>0</v>
      </c>
    </row>
    <row r="188" spans="1:12" hidden="1">
      <c r="A188" s="308">
        <v>3</v>
      </c>
      <c r="B188" s="310">
        <v>1</v>
      </c>
      <c r="C188" s="308">
        <v>1</v>
      </c>
      <c r="D188" s="309">
        <v>1</v>
      </c>
      <c r="E188" s="309">
        <v>1</v>
      </c>
      <c r="F188" s="343"/>
      <c r="G188" s="312" t="s">
        <v>120</v>
      </c>
      <c r="H188" s="355">
        <v>155</v>
      </c>
      <c r="I188" s="318">
        <f t="shared" si="18"/>
        <v>0</v>
      </c>
      <c r="J188" s="297">
        <f t="shared" si="18"/>
        <v>0</v>
      </c>
      <c r="K188" s="297">
        <f t="shared" si="18"/>
        <v>0</v>
      </c>
      <c r="L188" s="297">
        <f t="shared" si="18"/>
        <v>0</v>
      </c>
    </row>
    <row r="189" spans="1:12" hidden="1">
      <c r="A189" s="308">
        <v>3</v>
      </c>
      <c r="B189" s="310">
        <v>1</v>
      </c>
      <c r="C189" s="308">
        <v>1</v>
      </c>
      <c r="D189" s="309">
        <v>1</v>
      </c>
      <c r="E189" s="309">
        <v>1</v>
      </c>
      <c r="F189" s="343">
        <v>1</v>
      </c>
      <c r="G189" s="312" t="s">
        <v>120</v>
      </c>
      <c r="H189" s="355">
        <v>156</v>
      </c>
      <c r="I189" s="315">
        <v>0</v>
      </c>
      <c r="J189" s="315">
        <v>0</v>
      </c>
      <c r="K189" s="315">
        <v>0</v>
      </c>
      <c r="L189" s="315">
        <v>0</v>
      </c>
    </row>
    <row r="190" spans="1:12" hidden="1">
      <c r="A190" s="303">
        <v>3</v>
      </c>
      <c r="B190" s="301">
        <v>1</v>
      </c>
      <c r="C190" s="301">
        <v>1</v>
      </c>
      <c r="D190" s="301">
        <v>2</v>
      </c>
      <c r="E190" s="301"/>
      <c r="F190" s="304"/>
      <c r="G190" s="302" t="s">
        <v>121</v>
      </c>
      <c r="H190" s="355">
        <v>157</v>
      </c>
      <c r="I190" s="318">
        <f>I191</f>
        <v>0</v>
      </c>
      <c r="J190" s="340">
        <f>J191</f>
        <v>0</v>
      </c>
      <c r="K190" s="319">
        <f>K191</f>
        <v>0</v>
      </c>
      <c r="L190" s="318">
        <f>L191</f>
        <v>0</v>
      </c>
    </row>
    <row r="191" spans="1:12" hidden="1">
      <c r="A191" s="308">
        <v>3</v>
      </c>
      <c r="B191" s="309">
        <v>1</v>
      </c>
      <c r="C191" s="309">
        <v>1</v>
      </c>
      <c r="D191" s="309">
        <v>2</v>
      </c>
      <c r="E191" s="309">
        <v>1</v>
      </c>
      <c r="F191" s="311"/>
      <c r="G191" s="302" t="s">
        <v>121</v>
      </c>
      <c r="H191" s="355">
        <v>158</v>
      </c>
      <c r="I191" s="297">
        <f>SUM(I192:I194)</f>
        <v>0</v>
      </c>
      <c r="J191" s="338">
        <f>SUM(J192:J194)</f>
        <v>0</v>
      </c>
      <c r="K191" s="298">
        <f>SUM(K192:K194)</f>
        <v>0</v>
      </c>
      <c r="L191" s="297">
        <f>SUM(L192:L194)</f>
        <v>0</v>
      </c>
    </row>
    <row r="192" spans="1:12" hidden="1">
      <c r="A192" s="303">
        <v>3</v>
      </c>
      <c r="B192" s="301">
        <v>1</v>
      </c>
      <c r="C192" s="301">
        <v>1</v>
      </c>
      <c r="D192" s="301">
        <v>2</v>
      </c>
      <c r="E192" s="301">
        <v>1</v>
      </c>
      <c r="F192" s="304">
        <v>1</v>
      </c>
      <c r="G192" s="302" t="s">
        <v>122</v>
      </c>
      <c r="H192" s="355">
        <v>159</v>
      </c>
      <c r="I192" s="313">
        <v>0</v>
      </c>
      <c r="J192" s="313">
        <v>0</v>
      </c>
      <c r="K192" s="313">
        <v>0</v>
      </c>
      <c r="L192" s="363">
        <v>0</v>
      </c>
    </row>
    <row r="193" spans="1:12" hidden="1">
      <c r="A193" s="308">
        <v>3</v>
      </c>
      <c r="B193" s="309">
        <v>1</v>
      </c>
      <c r="C193" s="309">
        <v>1</v>
      </c>
      <c r="D193" s="309">
        <v>2</v>
      </c>
      <c r="E193" s="309">
        <v>1</v>
      </c>
      <c r="F193" s="311">
        <v>2</v>
      </c>
      <c r="G193" s="310" t="s">
        <v>123</v>
      </c>
      <c r="H193" s="355">
        <v>160</v>
      </c>
      <c r="I193" s="315">
        <v>0</v>
      </c>
      <c r="J193" s="315">
        <v>0</v>
      </c>
      <c r="K193" s="315">
        <v>0</v>
      </c>
      <c r="L193" s="315">
        <v>0</v>
      </c>
    </row>
    <row r="194" spans="1:12" ht="25.5" hidden="1" customHeight="1">
      <c r="A194" s="303">
        <v>3</v>
      </c>
      <c r="B194" s="301">
        <v>1</v>
      </c>
      <c r="C194" s="301">
        <v>1</v>
      </c>
      <c r="D194" s="301">
        <v>2</v>
      </c>
      <c r="E194" s="301">
        <v>1</v>
      </c>
      <c r="F194" s="304">
        <v>3</v>
      </c>
      <c r="G194" s="302" t="s">
        <v>124</v>
      </c>
      <c r="H194" s="355">
        <v>161</v>
      </c>
      <c r="I194" s="313">
        <v>0</v>
      </c>
      <c r="J194" s="313">
        <v>0</v>
      </c>
      <c r="K194" s="313">
        <v>0</v>
      </c>
      <c r="L194" s="363">
        <v>0</v>
      </c>
    </row>
    <row r="195" spans="1:12" hidden="1">
      <c r="A195" s="308">
        <v>3</v>
      </c>
      <c r="B195" s="309">
        <v>1</v>
      </c>
      <c r="C195" s="309">
        <v>1</v>
      </c>
      <c r="D195" s="309">
        <v>3</v>
      </c>
      <c r="E195" s="309"/>
      <c r="F195" s="311"/>
      <c r="G195" s="310" t="s">
        <v>125</v>
      </c>
      <c r="H195" s="355">
        <v>162</v>
      </c>
      <c r="I195" s="297">
        <f>I196</f>
        <v>0</v>
      </c>
      <c r="J195" s="338">
        <f>J196</f>
        <v>0</v>
      </c>
      <c r="K195" s="298">
        <f>K196</f>
        <v>0</v>
      </c>
      <c r="L195" s="297">
        <f>L196</f>
        <v>0</v>
      </c>
    </row>
    <row r="196" spans="1:12" hidden="1">
      <c r="A196" s="308">
        <v>3</v>
      </c>
      <c r="B196" s="309">
        <v>1</v>
      </c>
      <c r="C196" s="309">
        <v>1</v>
      </c>
      <c r="D196" s="309">
        <v>3</v>
      </c>
      <c r="E196" s="309">
        <v>1</v>
      </c>
      <c r="F196" s="311"/>
      <c r="G196" s="310" t="s">
        <v>125</v>
      </c>
      <c r="H196" s="355">
        <v>163</v>
      </c>
      <c r="I196" s="297">
        <f>SUM(I197:I200)</f>
        <v>0</v>
      </c>
      <c r="J196" s="297">
        <f>SUM(J197:J200)</f>
        <v>0</v>
      </c>
      <c r="K196" s="297">
        <f>SUM(K197:K200)</f>
        <v>0</v>
      </c>
      <c r="L196" s="297">
        <f>SUM(L197:L200)</f>
        <v>0</v>
      </c>
    </row>
    <row r="197" spans="1:12" hidden="1">
      <c r="A197" s="308">
        <v>3</v>
      </c>
      <c r="B197" s="309">
        <v>1</v>
      </c>
      <c r="C197" s="309">
        <v>1</v>
      </c>
      <c r="D197" s="309">
        <v>3</v>
      </c>
      <c r="E197" s="309">
        <v>1</v>
      </c>
      <c r="F197" s="311">
        <v>1</v>
      </c>
      <c r="G197" s="310" t="s">
        <v>126</v>
      </c>
      <c r="H197" s="355">
        <v>164</v>
      </c>
      <c r="I197" s="315">
        <v>0</v>
      </c>
      <c r="J197" s="315">
        <v>0</v>
      </c>
      <c r="K197" s="315">
        <v>0</v>
      </c>
      <c r="L197" s="363">
        <v>0</v>
      </c>
    </row>
    <row r="198" spans="1:12" hidden="1">
      <c r="A198" s="308">
        <v>3</v>
      </c>
      <c r="B198" s="309">
        <v>1</v>
      </c>
      <c r="C198" s="309">
        <v>1</v>
      </c>
      <c r="D198" s="309">
        <v>3</v>
      </c>
      <c r="E198" s="309">
        <v>1</v>
      </c>
      <c r="F198" s="311">
        <v>2</v>
      </c>
      <c r="G198" s="310" t="s">
        <v>127</v>
      </c>
      <c r="H198" s="355">
        <v>165</v>
      </c>
      <c r="I198" s="313">
        <v>0</v>
      </c>
      <c r="J198" s="315">
        <v>0</v>
      </c>
      <c r="K198" s="315">
        <v>0</v>
      </c>
      <c r="L198" s="315">
        <v>0</v>
      </c>
    </row>
    <row r="199" spans="1:12" hidden="1">
      <c r="A199" s="308">
        <v>3</v>
      </c>
      <c r="B199" s="309">
        <v>1</v>
      </c>
      <c r="C199" s="309">
        <v>1</v>
      </c>
      <c r="D199" s="309">
        <v>3</v>
      </c>
      <c r="E199" s="309">
        <v>1</v>
      </c>
      <c r="F199" s="311">
        <v>3</v>
      </c>
      <c r="G199" s="312" t="s">
        <v>128</v>
      </c>
      <c r="H199" s="355">
        <v>166</v>
      </c>
      <c r="I199" s="313">
        <v>0</v>
      </c>
      <c r="J199" s="333">
        <v>0</v>
      </c>
      <c r="K199" s="333">
        <v>0</v>
      </c>
      <c r="L199" s="333">
        <v>0</v>
      </c>
    </row>
    <row r="200" spans="1:12" ht="26.25" hidden="1" customHeight="1">
      <c r="A200" s="321">
        <v>3</v>
      </c>
      <c r="B200" s="322">
        <v>1</v>
      </c>
      <c r="C200" s="322">
        <v>1</v>
      </c>
      <c r="D200" s="322">
        <v>3</v>
      </c>
      <c r="E200" s="322">
        <v>1</v>
      </c>
      <c r="F200" s="324">
        <v>4</v>
      </c>
      <c r="G200" s="266" t="s">
        <v>129</v>
      </c>
      <c r="H200" s="355">
        <v>167</v>
      </c>
      <c r="I200" s="368">
        <v>0</v>
      </c>
      <c r="J200" s="369">
        <v>0</v>
      </c>
      <c r="K200" s="315">
        <v>0</v>
      </c>
      <c r="L200" s="315">
        <v>0</v>
      </c>
    </row>
    <row r="201" spans="1:12" hidden="1">
      <c r="A201" s="321">
        <v>3</v>
      </c>
      <c r="B201" s="322">
        <v>1</v>
      </c>
      <c r="C201" s="322">
        <v>1</v>
      </c>
      <c r="D201" s="322">
        <v>4</v>
      </c>
      <c r="E201" s="322"/>
      <c r="F201" s="324"/>
      <c r="G201" s="323" t="s">
        <v>130</v>
      </c>
      <c r="H201" s="355">
        <v>168</v>
      </c>
      <c r="I201" s="297">
        <f>I202</f>
        <v>0</v>
      </c>
      <c r="J201" s="341">
        <f>J202</f>
        <v>0</v>
      </c>
      <c r="K201" s="306">
        <f>K202</f>
        <v>0</v>
      </c>
      <c r="L201" s="307">
        <f>L202</f>
        <v>0</v>
      </c>
    </row>
    <row r="202" spans="1:12" hidden="1">
      <c r="A202" s="308">
        <v>3</v>
      </c>
      <c r="B202" s="309">
        <v>1</v>
      </c>
      <c r="C202" s="309">
        <v>1</v>
      </c>
      <c r="D202" s="309">
        <v>4</v>
      </c>
      <c r="E202" s="309">
        <v>1</v>
      </c>
      <c r="F202" s="311"/>
      <c r="G202" s="323" t="s">
        <v>130</v>
      </c>
      <c r="H202" s="355">
        <v>169</v>
      </c>
      <c r="I202" s="318">
        <f>SUM(I203:I205)</f>
        <v>0</v>
      </c>
      <c r="J202" s="338">
        <f>SUM(J203:J205)</f>
        <v>0</v>
      </c>
      <c r="K202" s="298">
        <f>SUM(K203:K205)</f>
        <v>0</v>
      </c>
      <c r="L202" s="297">
        <f>SUM(L203:L205)</f>
        <v>0</v>
      </c>
    </row>
    <row r="203" spans="1:12" hidden="1">
      <c r="A203" s="308">
        <v>3</v>
      </c>
      <c r="B203" s="309">
        <v>1</v>
      </c>
      <c r="C203" s="309">
        <v>1</v>
      </c>
      <c r="D203" s="309">
        <v>4</v>
      </c>
      <c r="E203" s="309">
        <v>1</v>
      </c>
      <c r="F203" s="311">
        <v>1</v>
      </c>
      <c r="G203" s="310" t="s">
        <v>131</v>
      </c>
      <c r="H203" s="355">
        <v>170</v>
      </c>
      <c r="I203" s="315">
        <v>0</v>
      </c>
      <c r="J203" s="315">
        <v>0</v>
      </c>
      <c r="K203" s="315">
        <v>0</v>
      </c>
      <c r="L203" s="363">
        <v>0</v>
      </c>
    </row>
    <row r="204" spans="1:12" ht="25.5" hidden="1" customHeight="1">
      <c r="A204" s="303">
        <v>3</v>
      </c>
      <c r="B204" s="301">
        <v>1</v>
      </c>
      <c r="C204" s="301">
        <v>1</v>
      </c>
      <c r="D204" s="301">
        <v>4</v>
      </c>
      <c r="E204" s="301">
        <v>1</v>
      </c>
      <c r="F204" s="304">
        <v>2</v>
      </c>
      <c r="G204" s="302" t="s">
        <v>425</v>
      </c>
      <c r="H204" s="355">
        <v>171</v>
      </c>
      <c r="I204" s="313">
        <v>0</v>
      </c>
      <c r="J204" s="313">
        <v>0</v>
      </c>
      <c r="K204" s="314">
        <v>0</v>
      </c>
      <c r="L204" s="315">
        <v>0</v>
      </c>
    </row>
    <row r="205" spans="1:12" hidden="1">
      <c r="A205" s="308">
        <v>3</v>
      </c>
      <c r="B205" s="309">
        <v>1</v>
      </c>
      <c r="C205" s="309">
        <v>1</v>
      </c>
      <c r="D205" s="309">
        <v>4</v>
      </c>
      <c r="E205" s="309">
        <v>1</v>
      </c>
      <c r="F205" s="311">
        <v>3</v>
      </c>
      <c r="G205" s="310" t="s">
        <v>132</v>
      </c>
      <c r="H205" s="355">
        <v>172</v>
      </c>
      <c r="I205" s="313">
        <v>0</v>
      </c>
      <c r="J205" s="313">
        <v>0</v>
      </c>
      <c r="K205" s="313">
        <v>0</v>
      </c>
      <c r="L205" s="315">
        <v>0</v>
      </c>
    </row>
    <row r="206" spans="1:12" ht="25.5" hidden="1" customHeight="1">
      <c r="A206" s="308">
        <v>3</v>
      </c>
      <c r="B206" s="309">
        <v>1</v>
      </c>
      <c r="C206" s="309">
        <v>1</v>
      </c>
      <c r="D206" s="309">
        <v>5</v>
      </c>
      <c r="E206" s="309"/>
      <c r="F206" s="311"/>
      <c r="G206" s="310" t="s">
        <v>133</v>
      </c>
      <c r="H206" s="355">
        <v>173</v>
      </c>
      <c r="I206" s="297">
        <f t="shared" ref="I206:L207" si="19">I207</f>
        <v>0</v>
      </c>
      <c r="J206" s="338">
        <f t="shared" si="19"/>
        <v>0</v>
      </c>
      <c r="K206" s="298">
        <f t="shared" si="19"/>
        <v>0</v>
      </c>
      <c r="L206" s="297">
        <f t="shared" si="19"/>
        <v>0</v>
      </c>
    </row>
    <row r="207" spans="1:12" ht="25.5" hidden="1" customHeight="1">
      <c r="A207" s="321">
        <v>3</v>
      </c>
      <c r="B207" s="322">
        <v>1</v>
      </c>
      <c r="C207" s="322">
        <v>1</v>
      </c>
      <c r="D207" s="322">
        <v>5</v>
      </c>
      <c r="E207" s="322">
        <v>1</v>
      </c>
      <c r="F207" s="324"/>
      <c r="G207" s="310" t="s">
        <v>133</v>
      </c>
      <c r="H207" s="355">
        <v>174</v>
      </c>
      <c r="I207" s="298">
        <f t="shared" si="19"/>
        <v>0</v>
      </c>
      <c r="J207" s="298">
        <f t="shared" si="19"/>
        <v>0</v>
      </c>
      <c r="K207" s="298">
        <f t="shared" si="19"/>
        <v>0</v>
      </c>
      <c r="L207" s="298">
        <f t="shared" si="19"/>
        <v>0</v>
      </c>
    </row>
    <row r="208" spans="1:12" ht="25.5" hidden="1" customHeight="1">
      <c r="A208" s="308">
        <v>3</v>
      </c>
      <c r="B208" s="309">
        <v>1</v>
      </c>
      <c r="C208" s="309">
        <v>1</v>
      </c>
      <c r="D208" s="309">
        <v>5</v>
      </c>
      <c r="E208" s="309">
        <v>1</v>
      </c>
      <c r="F208" s="311">
        <v>1</v>
      </c>
      <c r="G208" s="310" t="s">
        <v>133</v>
      </c>
      <c r="H208" s="355">
        <v>175</v>
      </c>
      <c r="I208" s="313">
        <v>0</v>
      </c>
      <c r="J208" s="315">
        <v>0</v>
      </c>
      <c r="K208" s="315">
        <v>0</v>
      </c>
      <c r="L208" s="315">
        <v>0</v>
      </c>
    </row>
    <row r="209" spans="1:15" ht="25.5" hidden="1" customHeight="1">
      <c r="A209" s="321">
        <v>3</v>
      </c>
      <c r="B209" s="322">
        <v>1</v>
      </c>
      <c r="C209" s="322">
        <v>2</v>
      </c>
      <c r="D209" s="322"/>
      <c r="E209" s="322"/>
      <c r="F209" s="324"/>
      <c r="G209" s="323" t="s">
        <v>134</v>
      </c>
      <c r="H209" s="355">
        <v>176</v>
      </c>
      <c r="I209" s="297">
        <f t="shared" ref="I209:L210" si="20">I210</f>
        <v>0</v>
      </c>
      <c r="J209" s="341">
        <f t="shared" si="20"/>
        <v>0</v>
      </c>
      <c r="K209" s="306">
        <f t="shared" si="20"/>
        <v>0</v>
      </c>
      <c r="L209" s="307">
        <f t="shared" si="20"/>
        <v>0</v>
      </c>
    </row>
    <row r="210" spans="1:15" ht="25.5" hidden="1" customHeight="1">
      <c r="A210" s="308">
        <v>3</v>
      </c>
      <c r="B210" s="309">
        <v>1</v>
      </c>
      <c r="C210" s="309">
        <v>2</v>
      </c>
      <c r="D210" s="309">
        <v>1</v>
      </c>
      <c r="E210" s="309"/>
      <c r="F210" s="311"/>
      <c r="G210" s="323" t="s">
        <v>134</v>
      </c>
      <c r="H210" s="355">
        <v>177</v>
      </c>
      <c r="I210" s="318">
        <f t="shared" si="20"/>
        <v>0</v>
      </c>
      <c r="J210" s="338">
        <f t="shared" si="20"/>
        <v>0</v>
      </c>
      <c r="K210" s="298">
        <f t="shared" si="20"/>
        <v>0</v>
      </c>
      <c r="L210" s="297">
        <f t="shared" si="20"/>
        <v>0</v>
      </c>
    </row>
    <row r="211" spans="1:15" ht="25.5" hidden="1" customHeight="1">
      <c r="A211" s="303">
        <v>3</v>
      </c>
      <c r="B211" s="301">
        <v>1</v>
      </c>
      <c r="C211" s="301">
        <v>2</v>
      </c>
      <c r="D211" s="301">
        <v>1</v>
      </c>
      <c r="E211" s="301">
        <v>1</v>
      </c>
      <c r="F211" s="304"/>
      <c r="G211" s="323" t="s">
        <v>134</v>
      </c>
      <c r="H211" s="355">
        <v>178</v>
      </c>
      <c r="I211" s="297">
        <f>SUM(I212:I215)</f>
        <v>0</v>
      </c>
      <c r="J211" s="340">
        <f>SUM(J212:J215)</f>
        <v>0</v>
      </c>
      <c r="K211" s="319">
        <f>SUM(K212:K215)</f>
        <v>0</v>
      </c>
      <c r="L211" s="318">
        <f>SUM(L212:L215)</f>
        <v>0</v>
      </c>
    </row>
    <row r="212" spans="1:15" ht="38.25" hidden="1" customHeight="1">
      <c r="A212" s="308">
        <v>3</v>
      </c>
      <c r="B212" s="309">
        <v>1</v>
      </c>
      <c r="C212" s="309">
        <v>2</v>
      </c>
      <c r="D212" s="309">
        <v>1</v>
      </c>
      <c r="E212" s="309">
        <v>1</v>
      </c>
      <c r="F212" s="311">
        <v>2</v>
      </c>
      <c r="G212" s="310" t="s">
        <v>426</v>
      </c>
      <c r="H212" s="355">
        <v>179</v>
      </c>
      <c r="I212" s="315">
        <v>0</v>
      </c>
      <c r="J212" s="315">
        <v>0</v>
      </c>
      <c r="K212" s="315">
        <v>0</v>
      </c>
      <c r="L212" s="315">
        <v>0</v>
      </c>
    </row>
    <row r="213" spans="1:15" hidden="1">
      <c r="A213" s="308">
        <v>3</v>
      </c>
      <c r="B213" s="309">
        <v>1</v>
      </c>
      <c r="C213" s="309">
        <v>2</v>
      </c>
      <c r="D213" s="308">
        <v>1</v>
      </c>
      <c r="E213" s="309">
        <v>1</v>
      </c>
      <c r="F213" s="311">
        <v>3</v>
      </c>
      <c r="G213" s="310" t="s">
        <v>135</v>
      </c>
      <c r="H213" s="355">
        <v>180</v>
      </c>
      <c r="I213" s="315">
        <v>0</v>
      </c>
      <c r="J213" s="315">
        <v>0</v>
      </c>
      <c r="K213" s="315">
        <v>0</v>
      </c>
      <c r="L213" s="315">
        <v>0</v>
      </c>
    </row>
    <row r="214" spans="1:15" ht="25.5" hidden="1" customHeight="1">
      <c r="A214" s="308">
        <v>3</v>
      </c>
      <c r="B214" s="309">
        <v>1</v>
      </c>
      <c r="C214" s="309">
        <v>2</v>
      </c>
      <c r="D214" s="308">
        <v>1</v>
      </c>
      <c r="E214" s="309">
        <v>1</v>
      </c>
      <c r="F214" s="311">
        <v>4</v>
      </c>
      <c r="G214" s="310" t="s">
        <v>136</v>
      </c>
      <c r="H214" s="355">
        <v>181</v>
      </c>
      <c r="I214" s="315">
        <v>0</v>
      </c>
      <c r="J214" s="315">
        <v>0</v>
      </c>
      <c r="K214" s="315">
        <v>0</v>
      </c>
      <c r="L214" s="315">
        <v>0</v>
      </c>
    </row>
    <row r="215" spans="1:15" hidden="1">
      <c r="A215" s="321">
        <v>3</v>
      </c>
      <c r="B215" s="330">
        <v>1</v>
      </c>
      <c r="C215" s="330">
        <v>2</v>
      </c>
      <c r="D215" s="329">
        <v>1</v>
      </c>
      <c r="E215" s="330">
        <v>1</v>
      </c>
      <c r="F215" s="331">
        <v>5</v>
      </c>
      <c r="G215" s="332" t="s">
        <v>137</v>
      </c>
      <c r="H215" s="355">
        <v>182</v>
      </c>
      <c r="I215" s="315">
        <v>0</v>
      </c>
      <c r="J215" s="315">
        <v>0</v>
      </c>
      <c r="K215" s="315">
        <v>0</v>
      </c>
      <c r="L215" s="363">
        <v>0</v>
      </c>
    </row>
    <row r="216" spans="1:15" hidden="1">
      <c r="A216" s="308">
        <v>3</v>
      </c>
      <c r="B216" s="309">
        <v>1</v>
      </c>
      <c r="C216" s="309">
        <v>3</v>
      </c>
      <c r="D216" s="308"/>
      <c r="E216" s="309"/>
      <c r="F216" s="311"/>
      <c r="G216" s="310" t="s">
        <v>138</v>
      </c>
      <c r="H216" s="355">
        <v>183</v>
      </c>
      <c r="I216" s="297">
        <f>SUM(I217+I220)</f>
        <v>0</v>
      </c>
      <c r="J216" s="338">
        <f>SUM(J217+J220)</f>
        <v>0</v>
      </c>
      <c r="K216" s="298">
        <f>SUM(K217+K220)</f>
        <v>0</v>
      </c>
      <c r="L216" s="297">
        <f>SUM(L217+L220)</f>
        <v>0</v>
      </c>
    </row>
    <row r="217" spans="1:15" ht="25.5" hidden="1" customHeight="1">
      <c r="A217" s="303">
        <v>3</v>
      </c>
      <c r="B217" s="301">
        <v>1</v>
      </c>
      <c r="C217" s="301">
        <v>3</v>
      </c>
      <c r="D217" s="303">
        <v>1</v>
      </c>
      <c r="E217" s="308"/>
      <c r="F217" s="304"/>
      <c r="G217" s="302" t="s">
        <v>139</v>
      </c>
      <c r="H217" s="355">
        <v>184</v>
      </c>
      <c r="I217" s="318">
        <f t="shared" ref="I217:L218" si="21">I218</f>
        <v>0</v>
      </c>
      <c r="J217" s="340">
        <f t="shared" si="21"/>
        <v>0</v>
      </c>
      <c r="K217" s="319">
        <f t="shared" si="21"/>
        <v>0</v>
      </c>
      <c r="L217" s="318">
        <f t="shared" si="21"/>
        <v>0</v>
      </c>
    </row>
    <row r="218" spans="1:15" ht="25.5" hidden="1" customHeight="1">
      <c r="A218" s="308">
        <v>3</v>
      </c>
      <c r="B218" s="309">
        <v>1</v>
      </c>
      <c r="C218" s="309">
        <v>3</v>
      </c>
      <c r="D218" s="308">
        <v>1</v>
      </c>
      <c r="E218" s="308">
        <v>1</v>
      </c>
      <c r="F218" s="311"/>
      <c r="G218" s="302" t="s">
        <v>139</v>
      </c>
      <c r="H218" s="355">
        <v>185</v>
      </c>
      <c r="I218" s="297">
        <f t="shared" si="21"/>
        <v>0</v>
      </c>
      <c r="J218" s="338">
        <f t="shared" si="21"/>
        <v>0</v>
      </c>
      <c r="K218" s="298">
        <f t="shared" si="21"/>
        <v>0</v>
      </c>
      <c r="L218" s="297">
        <f t="shared" si="21"/>
        <v>0</v>
      </c>
    </row>
    <row r="219" spans="1:15" ht="25.5" hidden="1" customHeight="1">
      <c r="A219" s="308">
        <v>3</v>
      </c>
      <c r="B219" s="310">
        <v>1</v>
      </c>
      <c r="C219" s="308">
        <v>3</v>
      </c>
      <c r="D219" s="309">
        <v>1</v>
      </c>
      <c r="E219" s="309">
        <v>1</v>
      </c>
      <c r="F219" s="311">
        <v>1</v>
      </c>
      <c r="G219" s="302" t="s">
        <v>139</v>
      </c>
      <c r="H219" s="355">
        <v>186</v>
      </c>
      <c r="I219" s="363">
        <v>0</v>
      </c>
      <c r="J219" s="363">
        <v>0</v>
      </c>
      <c r="K219" s="363">
        <v>0</v>
      </c>
      <c r="L219" s="363">
        <v>0</v>
      </c>
    </row>
    <row r="220" spans="1:15" hidden="1">
      <c r="A220" s="308">
        <v>3</v>
      </c>
      <c r="B220" s="310">
        <v>1</v>
      </c>
      <c r="C220" s="308">
        <v>3</v>
      </c>
      <c r="D220" s="309">
        <v>2</v>
      </c>
      <c r="E220" s="309"/>
      <c r="F220" s="311"/>
      <c r="G220" s="310" t="s">
        <v>140</v>
      </c>
      <c r="H220" s="355">
        <v>187</v>
      </c>
      <c r="I220" s="297">
        <f>I221</f>
        <v>0</v>
      </c>
      <c r="J220" s="338">
        <f>J221</f>
        <v>0</v>
      </c>
      <c r="K220" s="298">
        <f>K221</f>
        <v>0</v>
      </c>
      <c r="L220" s="297">
        <f>L221</f>
        <v>0</v>
      </c>
    </row>
    <row r="221" spans="1:15" hidden="1">
      <c r="A221" s="303">
        <v>3</v>
      </c>
      <c r="B221" s="302">
        <v>1</v>
      </c>
      <c r="C221" s="303">
        <v>3</v>
      </c>
      <c r="D221" s="301">
        <v>2</v>
      </c>
      <c r="E221" s="301">
        <v>1</v>
      </c>
      <c r="F221" s="304"/>
      <c r="G221" s="310" t="s">
        <v>140</v>
      </c>
      <c r="H221" s="355">
        <v>188</v>
      </c>
      <c r="I221" s="297">
        <f>SUM(I222:I227)</f>
        <v>0</v>
      </c>
      <c r="J221" s="297">
        <f>SUM(J222:J227)</f>
        <v>0</v>
      </c>
      <c r="K221" s="297">
        <f>SUM(K222:K227)</f>
        <v>0</v>
      </c>
      <c r="L221" s="297">
        <f>SUM(L222:L227)</f>
        <v>0</v>
      </c>
      <c r="M221" s="370"/>
      <c r="N221" s="370"/>
      <c r="O221" s="370"/>
    </row>
    <row r="222" spans="1:15" hidden="1">
      <c r="A222" s="308">
        <v>3</v>
      </c>
      <c r="B222" s="310">
        <v>1</v>
      </c>
      <c r="C222" s="308">
        <v>3</v>
      </c>
      <c r="D222" s="309">
        <v>2</v>
      </c>
      <c r="E222" s="309">
        <v>1</v>
      </c>
      <c r="F222" s="311">
        <v>1</v>
      </c>
      <c r="G222" s="310" t="s">
        <v>141</v>
      </c>
      <c r="H222" s="355">
        <v>189</v>
      </c>
      <c r="I222" s="315">
        <v>0</v>
      </c>
      <c r="J222" s="315">
        <v>0</v>
      </c>
      <c r="K222" s="315">
        <v>0</v>
      </c>
      <c r="L222" s="363">
        <v>0</v>
      </c>
    </row>
    <row r="223" spans="1:15" ht="25.5" hidden="1" customHeight="1">
      <c r="A223" s="308">
        <v>3</v>
      </c>
      <c r="B223" s="310">
        <v>1</v>
      </c>
      <c r="C223" s="308">
        <v>3</v>
      </c>
      <c r="D223" s="309">
        <v>2</v>
      </c>
      <c r="E223" s="309">
        <v>1</v>
      </c>
      <c r="F223" s="311">
        <v>2</v>
      </c>
      <c r="G223" s="310" t="s">
        <v>142</v>
      </c>
      <c r="H223" s="355">
        <v>190</v>
      </c>
      <c r="I223" s="315">
        <v>0</v>
      </c>
      <c r="J223" s="315">
        <v>0</v>
      </c>
      <c r="K223" s="315">
        <v>0</v>
      </c>
      <c r="L223" s="315">
        <v>0</v>
      </c>
    </row>
    <row r="224" spans="1:15" hidden="1">
      <c r="A224" s="308">
        <v>3</v>
      </c>
      <c r="B224" s="310">
        <v>1</v>
      </c>
      <c r="C224" s="308">
        <v>3</v>
      </c>
      <c r="D224" s="309">
        <v>2</v>
      </c>
      <c r="E224" s="309">
        <v>1</v>
      </c>
      <c r="F224" s="311">
        <v>3</v>
      </c>
      <c r="G224" s="310" t="s">
        <v>143</v>
      </c>
      <c r="H224" s="355">
        <v>191</v>
      </c>
      <c r="I224" s="315">
        <v>0</v>
      </c>
      <c r="J224" s="315">
        <v>0</v>
      </c>
      <c r="K224" s="315">
        <v>0</v>
      </c>
      <c r="L224" s="315">
        <v>0</v>
      </c>
    </row>
    <row r="225" spans="1:12" ht="25.5" hidden="1" customHeight="1">
      <c r="A225" s="308">
        <v>3</v>
      </c>
      <c r="B225" s="310">
        <v>1</v>
      </c>
      <c r="C225" s="308">
        <v>3</v>
      </c>
      <c r="D225" s="309">
        <v>2</v>
      </c>
      <c r="E225" s="309">
        <v>1</v>
      </c>
      <c r="F225" s="311">
        <v>4</v>
      </c>
      <c r="G225" s="310" t="s">
        <v>427</v>
      </c>
      <c r="H225" s="355">
        <v>192</v>
      </c>
      <c r="I225" s="315">
        <v>0</v>
      </c>
      <c r="J225" s="315">
        <v>0</v>
      </c>
      <c r="K225" s="315">
        <v>0</v>
      </c>
      <c r="L225" s="363">
        <v>0</v>
      </c>
    </row>
    <row r="226" spans="1:12" hidden="1">
      <c r="A226" s="308">
        <v>3</v>
      </c>
      <c r="B226" s="310">
        <v>1</v>
      </c>
      <c r="C226" s="308">
        <v>3</v>
      </c>
      <c r="D226" s="309">
        <v>2</v>
      </c>
      <c r="E226" s="309">
        <v>1</v>
      </c>
      <c r="F226" s="311">
        <v>5</v>
      </c>
      <c r="G226" s="302" t="s">
        <v>144</v>
      </c>
      <c r="H226" s="355">
        <v>193</v>
      </c>
      <c r="I226" s="315">
        <v>0</v>
      </c>
      <c r="J226" s="315">
        <v>0</v>
      </c>
      <c r="K226" s="315">
        <v>0</v>
      </c>
      <c r="L226" s="315">
        <v>0</v>
      </c>
    </row>
    <row r="227" spans="1:12" hidden="1">
      <c r="A227" s="308">
        <v>3</v>
      </c>
      <c r="B227" s="310">
        <v>1</v>
      </c>
      <c r="C227" s="308">
        <v>3</v>
      </c>
      <c r="D227" s="309">
        <v>2</v>
      </c>
      <c r="E227" s="309">
        <v>1</v>
      </c>
      <c r="F227" s="311">
        <v>6</v>
      </c>
      <c r="G227" s="302" t="s">
        <v>140</v>
      </c>
      <c r="H227" s="355">
        <v>194</v>
      </c>
      <c r="I227" s="315">
        <v>0</v>
      </c>
      <c r="J227" s="315">
        <v>0</v>
      </c>
      <c r="K227" s="315">
        <v>0</v>
      </c>
      <c r="L227" s="363">
        <v>0</v>
      </c>
    </row>
    <row r="228" spans="1:12" ht="25.5" hidden="1" customHeight="1">
      <c r="A228" s="303">
        <v>3</v>
      </c>
      <c r="B228" s="301">
        <v>1</v>
      </c>
      <c r="C228" s="301">
        <v>4</v>
      </c>
      <c r="D228" s="301"/>
      <c r="E228" s="301"/>
      <c r="F228" s="304"/>
      <c r="G228" s="302" t="s">
        <v>145</v>
      </c>
      <c r="H228" s="355">
        <v>195</v>
      </c>
      <c r="I228" s="318">
        <f t="shared" ref="I228:L230" si="22">I229</f>
        <v>0</v>
      </c>
      <c r="J228" s="340">
        <f t="shared" si="22"/>
        <v>0</v>
      </c>
      <c r="K228" s="319">
        <f t="shared" si="22"/>
        <v>0</v>
      </c>
      <c r="L228" s="319">
        <f t="shared" si="22"/>
        <v>0</v>
      </c>
    </row>
    <row r="229" spans="1:12" ht="25.5" hidden="1" customHeight="1">
      <c r="A229" s="321">
        <v>3</v>
      </c>
      <c r="B229" s="330">
        <v>1</v>
      </c>
      <c r="C229" s="330">
        <v>4</v>
      </c>
      <c r="D229" s="330">
        <v>1</v>
      </c>
      <c r="E229" s="330"/>
      <c r="F229" s="331"/>
      <c r="G229" s="302" t="s">
        <v>145</v>
      </c>
      <c r="H229" s="355">
        <v>196</v>
      </c>
      <c r="I229" s="325">
        <f t="shared" si="22"/>
        <v>0</v>
      </c>
      <c r="J229" s="353">
        <f t="shared" si="22"/>
        <v>0</v>
      </c>
      <c r="K229" s="326">
        <f t="shared" si="22"/>
        <v>0</v>
      </c>
      <c r="L229" s="326">
        <f t="shared" si="22"/>
        <v>0</v>
      </c>
    </row>
    <row r="230" spans="1:12" ht="25.5" hidden="1" customHeight="1">
      <c r="A230" s="308">
        <v>3</v>
      </c>
      <c r="B230" s="309">
        <v>1</v>
      </c>
      <c r="C230" s="309">
        <v>4</v>
      </c>
      <c r="D230" s="309">
        <v>1</v>
      </c>
      <c r="E230" s="309">
        <v>1</v>
      </c>
      <c r="F230" s="311"/>
      <c r="G230" s="302" t="s">
        <v>146</v>
      </c>
      <c r="H230" s="355">
        <v>197</v>
      </c>
      <c r="I230" s="297">
        <f t="shared" si="22"/>
        <v>0</v>
      </c>
      <c r="J230" s="338">
        <f t="shared" si="22"/>
        <v>0</v>
      </c>
      <c r="K230" s="298">
        <f t="shared" si="22"/>
        <v>0</v>
      </c>
      <c r="L230" s="298">
        <f t="shared" si="22"/>
        <v>0</v>
      </c>
    </row>
    <row r="231" spans="1:12" ht="25.5" hidden="1" customHeight="1">
      <c r="A231" s="312">
        <v>3</v>
      </c>
      <c r="B231" s="308">
        <v>1</v>
      </c>
      <c r="C231" s="309">
        <v>4</v>
      </c>
      <c r="D231" s="309">
        <v>1</v>
      </c>
      <c r="E231" s="309">
        <v>1</v>
      </c>
      <c r="F231" s="311">
        <v>1</v>
      </c>
      <c r="G231" s="302" t="s">
        <v>146</v>
      </c>
      <c r="H231" s="355">
        <v>198</v>
      </c>
      <c r="I231" s="315">
        <v>0</v>
      </c>
      <c r="J231" s="315">
        <v>0</v>
      </c>
      <c r="K231" s="315">
        <v>0</v>
      </c>
      <c r="L231" s="315">
        <v>0</v>
      </c>
    </row>
    <row r="232" spans="1:12" ht="25.5" hidden="1" customHeight="1">
      <c r="A232" s="312">
        <v>3</v>
      </c>
      <c r="B232" s="309">
        <v>1</v>
      </c>
      <c r="C232" s="309">
        <v>5</v>
      </c>
      <c r="D232" s="309"/>
      <c r="E232" s="309"/>
      <c r="F232" s="311"/>
      <c r="G232" s="310" t="s">
        <v>428</v>
      </c>
      <c r="H232" s="355">
        <v>199</v>
      </c>
      <c r="I232" s="297">
        <f t="shared" ref="I232:L233" si="23">I233</f>
        <v>0</v>
      </c>
      <c r="J232" s="297">
        <f t="shared" si="23"/>
        <v>0</v>
      </c>
      <c r="K232" s="297">
        <f t="shared" si="23"/>
        <v>0</v>
      </c>
      <c r="L232" s="297">
        <f t="shared" si="23"/>
        <v>0</v>
      </c>
    </row>
    <row r="233" spans="1:12" ht="25.5" hidden="1" customHeight="1">
      <c r="A233" s="312">
        <v>3</v>
      </c>
      <c r="B233" s="309">
        <v>1</v>
      </c>
      <c r="C233" s="309">
        <v>5</v>
      </c>
      <c r="D233" s="309">
        <v>1</v>
      </c>
      <c r="E233" s="309"/>
      <c r="F233" s="311"/>
      <c r="G233" s="310" t="s">
        <v>428</v>
      </c>
      <c r="H233" s="355">
        <v>200</v>
      </c>
      <c r="I233" s="297">
        <f t="shared" si="23"/>
        <v>0</v>
      </c>
      <c r="J233" s="297">
        <f t="shared" si="23"/>
        <v>0</v>
      </c>
      <c r="K233" s="297">
        <f t="shared" si="23"/>
        <v>0</v>
      </c>
      <c r="L233" s="297">
        <f t="shared" si="23"/>
        <v>0</v>
      </c>
    </row>
    <row r="234" spans="1:12" ht="25.5" hidden="1" customHeight="1">
      <c r="A234" s="312">
        <v>3</v>
      </c>
      <c r="B234" s="309">
        <v>1</v>
      </c>
      <c r="C234" s="309">
        <v>5</v>
      </c>
      <c r="D234" s="309">
        <v>1</v>
      </c>
      <c r="E234" s="309">
        <v>1</v>
      </c>
      <c r="F234" s="311"/>
      <c r="G234" s="310" t="s">
        <v>428</v>
      </c>
      <c r="H234" s="355">
        <v>201</v>
      </c>
      <c r="I234" s="297">
        <f>SUM(I235:I237)</f>
        <v>0</v>
      </c>
      <c r="J234" s="297">
        <f>SUM(J235:J237)</f>
        <v>0</v>
      </c>
      <c r="K234" s="297">
        <f>SUM(K235:K237)</f>
        <v>0</v>
      </c>
      <c r="L234" s="297">
        <f>SUM(L235:L237)</f>
        <v>0</v>
      </c>
    </row>
    <row r="235" spans="1:12" hidden="1">
      <c r="A235" s="312">
        <v>3</v>
      </c>
      <c r="B235" s="309">
        <v>1</v>
      </c>
      <c r="C235" s="309">
        <v>5</v>
      </c>
      <c r="D235" s="309">
        <v>1</v>
      </c>
      <c r="E235" s="309">
        <v>1</v>
      </c>
      <c r="F235" s="311">
        <v>1</v>
      </c>
      <c r="G235" s="365" t="s">
        <v>147</v>
      </c>
      <c r="H235" s="355">
        <v>202</v>
      </c>
      <c r="I235" s="315">
        <v>0</v>
      </c>
      <c r="J235" s="315">
        <v>0</v>
      </c>
      <c r="K235" s="315">
        <v>0</v>
      </c>
      <c r="L235" s="315">
        <v>0</v>
      </c>
    </row>
    <row r="236" spans="1:12" hidden="1">
      <c r="A236" s="312">
        <v>3</v>
      </c>
      <c r="B236" s="309">
        <v>1</v>
      </c>
      <c r="C236" s="309">
        <v>5</v>
      </c>
      <c r="D236" s="309">
        <v>1</v>
      </c>
      <c r="E236" s="309">
        <v>1</v>
      </c>
      <c r="F236" s="311">
        <v>2</v>
      </c>
      <c r="G236" s="365" t="s">
        <v>148</v>
      </c>
      <c r="H236" s="355">
        <v>203</v>
      </c>
      <c r="I236" s="315">
        <v>0</v>
      </c>
      <c r="J236" s="315">
        <v>0</v>
      </c>
      <c r="K236" s="315">
        <v>0</v>
      </c>
      <c r="L236" s="315">
        <v>0</v>
      </c>
    </row>
    <row r="237" spans="1:12" ht="25.5" hidden="1" customHeight="1">
      <c r="A237" s="312">
        <v>3</v>
      </c>
      <c r="B237" s="309">
        <v>1</v>
      </c>
      <c r="C237" s="309">
        <v>5</v>
      </c>
      <c r="D237" s="309">
        <v>1</v>
      </c>
      <c r="E237" s="309">
        <v>1</v>
      </c>
      <c r="F237" s="311">
        <v>3</v>
      </c>
      <c r="G237" s="365" t="s">
        <v>149</v>
      </c>
      <c r="H237" s="355">
        <v>204</v>
      </c>
      <c r="I237" s="315">
        <v>0</v>
      </c>
      <c r="J237" s="315">
        <v>0</v>
      </c>
      <c r="K237" s="315">
        <v>0</v>
      </c>
      <c r="L237" s="315">
        <v>0</v>
      </c>
    </row>
    <row r="238" spans="1:12" ht="38.25" hidden="1" customHeight="1">
      <c r="A238" s="293">
        <v>3</v>
      </c>
      <c r="B238" s="294">
        <v>2</v>
      </c>
      <c r="C238" s="294"/>
      <c r="D238" s="294"/>
      <c r="E238" s="294"/>
      <c r="F238" s="296"/>
      <c r="G238" s="295" t="s">
        <v>325</v>
      </c>
      <c r="H238" s="355">
        <v>205</v>
      </c>
      <c r="I238" s="297">
        <f>SUM(I239+I271)</f>
        <v>0</v>
      </c>
      <c r="J238" s="338">
        <f>SUM(J239+J271)</f>
        <v>0</v>
      </c>
      <c r="K238" s="298">
        <f>SUM(K239+K271)</f>
        <v>0</v>
      </c>
      <c r="L238" s="298">
        <f>SUM(L239+L271)</f>
        <v>0</v>
      </c>
    </row>
    <row r="239" spans="1:12" ht="25.5" hidden="1" customHeight="1">
      <c r="A239" s="321">
        <v>3</v>
      </c>
      <c r="B239" s="329">
        <v>2</v>
      </c>
      <c r="C239" s="330">
        <v>1</v>
      </c>
      <c r="D239" s="330"/>
      <c r="E239" s="330"/>
      <c r="F239" s="331"/>
      <c r="G239" s="332" t="s">
        <v>339</v>
      </c>
      <c r="H239" s="355">
        <v>206</v>
      </c>
      <c r="I239" s="325">
        <f>SUM(I240+I249+I253+I257+I261+I264+I267)</f>
        <v>0</v>
      </c>
      <c r="J239" s="353">
        <f>SUM(J240+J249+J253+J257+J261+J264+J267)</f>
        <v>0</v>
      </c>
      <c r="K239" s="326">
        <f>SUM(K240+K249+K253+K257+K261+K264+K267)</f>
        <v>0</v>
      </c>
      <c r="L239" s="326">
        <f>SUM(L240+L249+L253+L257+L261+L264+L267)</f>
        <v>0</v>
      </c>
    </row>
    <row r="240" spans="1:12" hidden="1">
      <c r="A240" s="308">
        <v>3</v>
      </c>
      <c r="B240" s="309">
        <v>2</v>
      </c>
      <c r="C240" s="309">
        <v>1</v>
      </c>
      <c r="D240" s="309">
        <v>1</v>
      </c>
      <c r="E240" s="309"/>
      <c r="F240" s="311"/>
      <c r="G240" s="310" t="s">
        <v>150</v>
      </c>
      <c r="H240" s="355">
        <v>207</v>
      </c>
      <c r="I240" s="325">
        <f>I241</f>
        <v>0</v>
      </c>
      <c r="J240" s="325">
        <f>J241</f>
        <v>0</v>
      </c>
      <c r="K240" s="325">
        <f>K241</f>
        <v>0</v>
      </c>
      <c r="L240" s="325">
        <f>L241</f>
        <v>0</v>
      </c>
    </row>
    <row r="241" spans="1:12" hidden="1">
      <c r="A241" s="308">
        <v>3</v>
      </c>
      <c r="B241" s="308">
        <v>2</v>
      </c>
      <c r="C241" s="309">
        <v>1</v>
      </c>
      <c r="D241" s="309">
        <v>1</v>
      </c>
      <c r="E241" s="309">
        <v>1</v>
      </c>
      <c r="F241" s="311"/>
      <c r="G241" s="310" t="s">
        <v>151</v>
      </c>
      <c r="H241" s="355">
        <v>208</v>
      </c>
      <c r="I241" s="297">
        <f>SUM(I242:I242)</f>
        <v>0</v>
      </c>
      <c r="J241" s="338">
        <f>SUM(J242:J242)</f>
        <v>0</v>
      </c>
      <c r="K241" s="298">
        <f>SUM(K242:K242)</f>
        <v>0</v>
      </c>
      <c r="L241" s="298">
        <f>SUM(L242:L242)</f>
        <v>0</v>
      </c>
    </row>
    <row r="242" spans="1:12" hidden="1">
      <c r="A242" s="321">
        <v>3</v>
      </c>
      <c r="B242" s="321">
        <v>2</v>
      </c>
      <c r="C242" s="330">
        <v>1</v>
      </c>
      <c r="D242" s="330">
        <v>1</v>
      </c>
      <c r="E242" s="330">
        <v>1</v>
      </c>
      <c r="F242" s="331">
        <v>1</v>
      </c>
      <c r="G242" s="332" t="s">
        <v>151</v>
      </c>
      <c r="H242" s="355">
        <v>209</v>
      </c>
      <c r="I242" s="315">
        <v>0</v>
      </c>
      <c r="J242" s="315">
        <v>0</v>
      </c>
      <c r="K242" s="315">
        <v>0</v>
      </c>
      <c r="L242" s="315">
        <v>0</v>
      </c>
    </row>
    <row r="243" spans="1:12" hidden="1">
      <c r="A243" s="321">
        <v>3</v>
      </c>
      <c r="B243" s="330">
        <v>2</v>
      </c>
      <c r="C243" s="330">
        <v>1</v>
      </c>
      <c r="D243" s="330">
        <v>1</v>
      </c>
      <c r="E243" s="330">
        <v>2</v>
      </c>
      <c r="F243" s="331"/>
      <c r="G243" s="332" t="s">
        <v>152</v>
      </c>
      <c r="H243" s="355">
        <v>210</v>
      </c>
      <c r="I243" s="297">
        <f>SUM(I244:I245)</f>
        <v>0</v>
      </c>
      <c r="J243" s="297">
        <f>SUM(J244:J245)</f>
        <v>0</v>
      </c>
      <c r="K243" s="297">
        <f>SUM(K244:K245)</f>
        <v>0</v>
      </c>
      <c r="L243" s="297">
        <f>SUM(L244:L245)</f>
        <v>0</v>
      </c>
    </row>
    <row r="244" spans="1:12" hidden="1">
      <c r="A244" s="321">
        <v>3</v>
      </c>
      <c r="B244" s="330">
        <v>2</v>
      </c>
      <c r="C244" s="330">
        <v>1</v>
      </c>
      <c r="D244" s="330">
        <v>1</v>
      </c>
      <c r="E244" s="330">
        <v>2</v>
      </c>
      <c r="F244" s="331">
        <v>1</v>
      </c>
      <c r="G244" s="332" t="s">
        <v>153</v>
      </c>
      <c r="H244" s="355">
        <v>211</v>
      </c>
      <c r="I244" s="315">
        <v>0</v>
      </c>
      <c r="J244" s="315">
        <v>0</v>
      </c>
      <c r="K244" s="315">
        <v>0</v>
      </c>
      <c r="L244" s="315">
        <v>0</v>
      </c>
    </row>
    <row r="245" spans="1:12" hidden="1">
      <c r="A245" s="321">
        <v>3</v>
      </c>
      <c r="B245" s="330">
        <v>2</v>
      </c>
      <c r="C245" s="330">
        <v>1</v>
      </c>
      <c r="D245" s="330">
        <v>1</v>
      </c>
      <c r="E245" s="330">
        <v>2</v>
      </c>
      <c r="F245" s="331">
        <v>2</v>
      </c>
      <c r="G245" s="332" t="s">
        <v>154</v>
      </c>
      <c r="H245" s="355">
        <v>212</v>
      </c>
      <c r="I245" s="315">
        <v>0</v>
      </c>
      <c r="J245" s="315">
        <v>0</v>
      </c>
      <c r="K245" s="315">
        <v>0</v>
      </c>
      <c r="L245" s="315">
        <v>0</v>
      </c>
    </row>
    <row r="246" spans="1:12" hidden="1">
      <c r="A246" s="321">
        <v>3</v>
      </c>
      <c r="B246" s="330">
        <v>2</v>
      </c>
      <c r="C246" s="330">
        <v>1</v>
      </c>
      <c r="D246" s="330">
        <v>1</v>
      </c>
      <c r="E246" s="330">
        <v>3</v>
      </c>
      <c r="F246" s="371"/>
      <c r="G246" s="332" t="s">
        <v>155</v>
      </c>
      <c r="H246" s="355">
        <v>213</v>
      </c>
      <c r="I246" s="297">
        <f>SUM(I247:I248)</f>
        <v>0</v>
      </c>
      <c r="J246" s="297">
        <f>SUM(J247:J248)</f>
        <v>0</v>
      </c>
      <c r="K246" s="297">
        <f>SUM(K247:K248)</f>
        <v>0</v>
      </c>
      <c r="L246" s="297">
        <f>SUM(L247:L248)</f>
        <v>0</v>
      </c>
    </row>
    <row r="247" spans="1:12" hidden="1">
      <c r="A247" s="321">
        <v>3</v>
      </c>
      <c r="B247" s="330">
        <v>2</v>
      </c>
      <c r="C247" s="330">
        <v>1</v>
      </c>
      <c r="D247" s="330">
        <v>1</v>
      </c>
      <c r="E247" s="330">
        <v>3</v>
      </c>
      <c r="F247" s="331">
        <v>1</v>
      </c>
      <c r="G247" s="332" t="s">
        <v>156</v>
      </c>
      <c r="H247" s="355">
        <v>214</v>
      </c>
      <c r="I247" s="315">
        <v>0</v>
      </c>
      <c r="J247" s="315">
        <v>0</v>
      </c>
      <c r="K247" s="315">
        <v>0</v>
      </c>
      <c r="L247" s="315">
        <v>0</v>
      </c>
    </row>
    <row r="248" spans="1:12" hidden="1">
      <c r="A248" s="321">
        <v>3</v>
      </c>
      <c r="B248" s="330">
        <v>2</v>
      </c>
      <c r="C248" s="330">
        <v>1</v>
      </c>
      <c r="D248" s="330">
        <v>1</v>
      </c>
      <c r="E248" s="330">
        <v>3</v>
      </c>
      <c r="F248" s="331">
        <v>2</v>
      </c>
      <c r="G248" s="332" t="s">
        <v>157</v>
      </c>
      <c r="H248" s="355">
        <v>215</v>
      </c>
      <c r="I248" s="315">
        <v>0</v>
      </c>
      <c r="J248" s="315">
        <v>0</v>
      </c>
      <c r="K248" s="315">
        <v>0</v>
      </c>
      <c r="L248" s="315">
        <v>0</v>
      </c>
    </row>
    <row r="249" spans="1:12" hidden="1">
      <c r="A249" s="308">
        <v>3</v>
      </c>
      <c r="B249" s="309">
        <v>2</v>
      </c>
      <c r="C249" s="309">
        <v>1</v>
      </c>
      <c r="D249" s="309">
        <v>2</v>
      </c>
      <c r="E249" s="309"/>
      <c r="F249" s="311"/>
      <c r="G249" s="310" t="s">
        <v>340</v>
      </c>
      <c r="H249" s="355">
        <v>216</v>
      </c>
      <c r="I249" s="297">
        <f>I250</f>
        <v>0</v>
      </c>
      <c r="J249" s="297">
        <f>J250</f>
        <v>0</v>
      </c>
      <c r="K249" s="297">
        <f>K250</f>
        <v>0</v>
      </c>
      <c r="L249" s="297">
        <f>L250</f>
        <v>0</v>
      </c>
    </row>
    <row r="250" spans="1:12" hidden="1">
      <c r="A250" s="308">
        <v>3</v>
      </c>
      <c r="B250" s="309">
        <v>2</v>
      </c>
      <c r="C250" s="309">
        <v>1</v>
      </c>
      <c r="D250" s="309">
        <v>2</v>
      </c>
      <c r="E250" s="309">
        <v>1</v>
      </c>
      <c r="F250" s="311"/>
      <c r="G250" s="310" t="s">
        <v>340</v>
      </c>
      <c r="H250" s="355">
        <v>217</v>
      </c>
      <c r="I250" s="297">
        <f>SUM(I251:I252)</f>
        <v>0</v>
      </c>
      <c r="J250" s="338">
        <f>SUM(J251:J252)</f>
        <v>0</v>
      </c>
      <c r="K250" s="298">
        <f>SUM(K251:K252)</f>
        <v>0</v>
      </c>
      <c r="L250" s="298">
        <f>SUM(L251:L252)</f>
        <v>0</v>
      </c>
    </row>
    <row r="251" spans="1:12" ht="25.5" hidden="1" customHeight="1">
      <c r="A251" s="321">
        <v>3</v>
      </c>
      <c r="B251" s="329">
        <v>2</v>
      </c>
      <c r="C251" s="330">
        <v>1</v>
      </c>
      <c r="D251" s="330">
        <v>2</v>
      </c>
      <c r="E251" s="330">
        <v>1</v>
      </c>
      <c r="F251" s="331">
        <v>1</v>
      </c>
      <c r="G251" s="332" t="s">
        <v>158</v>
      </c>
      <c r="H251" s="355">
        <v>218</v>
      </c>
      <c r="I251" s="315">
        <v>0</v>
      </c>
      <c r="J251" s="315">
        <v>0</v>
      </c>
      <c r="K251" s="315">
        <v>0</v>
      </c>
      <c r="L251" s="315">
        <v>0</v>
      </c>
    </row>
    <row r="252" spans="1:12" ht="25.5" hidden="1" customHeight="1">
      <c r="A252" s="308">
        <v>3</v>
      </c>
      <c r="B252" s="309">
        <v>2</v>
      </c>
      <c r="C252" s="309">
        <v>1</v>
      </c>
      <c r="D252" s="309">
        <v>2</v>
      </c>
      <c r="E252" s="309">
        <v>1</v>
      </c>
      <c r="F252" s="311">
        <v>2</v>
      </c>
      <c r="G252" s="310" t="s">
        <v>159</v>
      </c>
      <c r="H252" s="355">
        <v>219</v>
      </c>
      <c r="I252" s="315">
        <v>0</v>
      </c>
      <c r="J252" s="315">
        <v>0</v>
      </c>
      <c r="K252" s="315">
        <v>0</v>
      </c>
      <c r="L252" s="315">
        <v>0</v>
      </c>
    </row>
    <row r="253" spans="1:12" ht="25.5" hidden="1" customHeight="1">
      <c r="A253" s="303">
        <v>3</v>
      </c>
      <c r="B253" s="301">
        <v>2</v>
      </c>
      <c r="C253" s="301">
        <v>1</v>
      </c>
      <c r="D253" s="301">
        <v>3</v>
      </c>
      <c r="E253" s="301"/>
      <c r="F253" s="304"/>
      <c r="G253" s="302" t="s">
        <v>160</v>
      </c>
      <c r="H253" s="355">
        <v>220</v>
      </c>
      <c r="I253" s="318">
        <f>I254</f>
        <v>0</v>
      </c>
      <c r="J253" s="340">
        <f>J254</f>
        <v>0</v>
      </c>
      <c r="K253" s="319">
        <f>K254</f>
        <v>0</v>
      </c>
      <c r="L253" s="319">
        <f>L254</f>
        <v>0</v>
      </c>
    </row>
    <row r="254" spans="1:12" ht="25.5" hidden="1" customHeight="1">
      <c r="A254" s="308">
        <v>3</v>
      </c>
      <c r="B254" s="309">
        <v>2</v>
      </c>
      <c r="C254" s="309">
        <v>1</v>
      </c>
      <c r="D254" s="309">
        <v>3</v>
      </c>
      <c r="E254" s="309">
        <v>1</v>
      </c>
      <c r="F254" s="311"/>
      <c r="G254" s="302" t="s">
        <v>160</v>
      </c>
      <c r="H254" s="355">
        <v>221</v>
      </c>
      <c r="I254" s="297">
        <f>I255+I256</f>
        <v>0</v>
      </c>
      <c r="J254" s="297">
        <f>J255+J256</f>
        <v>0</v>
      </c>
      <c r="K254" s="297">
        <f>K255+K256</f>
        <v>0</v>
      </c>
      <c r="L254" s="297">
        <f>L255+L256</f>
        <v>0</v>
      </c>
    </row>
    <row r="255" spans="1:12" ht="25.5" hidden="1" customHeight="1">
      <c r="A255" s="308">
        <v>3</v>
      </c>
      <c r="B255" s="309">
        <v>2</v>
      </c>
      <c r="C255" s="309">
        <v>1</v>
      </c>
      <c r="D255" s="309">
        <v>3</v>
      </c>
      <c r="E255" s="309">
        <v>1</v>
      </c>
      <c r="F255" s="311">
        <v>1</v>
      </c>
      <c r="G255" s="310" t="s">
        <v>161</v>
      </c>
      <c r="H255" s="355">
        <v>222</v>
      </c>
      <c r="I255" s="315">
        <v>0</v>
      </c>
      <c r="J255" s="315">
        <v>0</v>
      </c>
      <c r="K255" s="315">
        <v>0</v>
      </c>
      <c r="L255" s="315">
        <v>0</v>
      </c>
    </row>
    <row r="256" spans="1:12" ht="25.5" hidden="1" customHeight="1">
      <c r="A256" s="308">
        <v>3</v>
      </c>
      <c r="B256" s="309">
        <v>2</v>
      </c>
      <c r="C256" s="309">
        <v>1</v>
      </c>
      <c r="D256" s="309">
        <v>3</v>
      </c>
      <c r="E256" s="309">
        <v>1</v>
      </c>
      <c r="F256" s="311">
        <v>2</v>
      </c>
      <c r="G256" s="310" t="s">
        <v>162</v>
      </c>
      <c r="H256" s="355">
        <v>223</v>
      </c>
      <c r="I256" s="363">
        <v>0</v>
      </c>
      <c r="J256" s="360">
        <v>0</v>
      </c>
      <c r="K256" s="363">
        <v>0</v>
      </c>
      <c r="L256" s="363">
        <v>0</v>
      </c>
    </row>
    <row r="257" spans="1:12" hidden="1">
      <c r="A257" s="308">
        <v>3</v>
      </c>
      <c r="B257" s="309">
        <v>2</v>
      </c>
      <c r="C257" s="309">
        <v>1</v>
      </c>
      <c r="D257" s="309">
        <v>4</v>
      </c>
      <c r="E257" s="309"/>
      <c r="F257" s="311"/>
      <c r="G257" s="310" t="s">
        <v>163</v>
      </c>
      <c r="H257" s="355">
        <v>224</v>
      </c>
      <c r="I257" s="297">
        <f>I258</f>
        <v>0</v>
      </c>
      <c r="J257" s="298">
        <f>J258</f>
        <v>0</v>
      </c>
      <c r="K257" s="297">
        <f>K258</f>
        <v>0</v>
      </c>
      <c r="L257" s="298">
        <f>L258</f>
        <v>0</v>
      </c>
    </row>
    <row r="258" spans="1:12" hidden="1">
      <c r="A258" s="303">
        <v>3</v>
      </c>
      <c r="B258" s="301">
        <v>2</v>
      </c>
      <c r="C258" s="301">
        <v>1</v>
      </c>
      <c r="D258" s="301">
        <v>4</v>
      </c>
      <c r="E258" s="301">
        <v>1</v>
      </c>
      <c r="F258" s="304"/>
      <c r="G258" s="302" t="s">
        <v>163</v>
      </c>
      <c r="H258" s="355">
        <v>225</v>
      </c>
      <c r="I258" s="318">
        <f>SUM(I259:I260)</f>
        <v>0</v>
      </c>
      <c r="J258" s="340">
        <f>SUM(J259:J260)</f>
        <v>0</v>
      </c>
      <c r="K258" s="319">
        <f>SUM(K259:K260)</f>
        <v>0</v>
      </c>
      <c r="L258" s="319">
        <f>SUM(L259:L260)</f>
        <v>0</v>
      </c>
    </row>
    <row r="259" spans="1:12" ht="25.5" hidden="1" customHeight="1">
      <c r="A259" s="308">
        <v>3</v>
      </c>
      <c r="B259" s="309">
        <v>2</v>
      </c>
      <c r="C259" s="309">
        <v>1</v>
      </c>
      <c r="D259" s="309">
        <v>4</v>
      </c>
      <c r="E259" s="309">
        <v>1</v>
      </c>
      <c r="F259" s="311">
        <v>1</v>
      </c>
      <c r="G259" s="310" t="s">
        <v>164</v>
      </c>
      <c r="H259" s="355">
        <v>226</v>
      </c>
      <c r="I259" s="315">
        <v>0</v>
      </c>
      <c r="J259" s="315">
        <v>0</v>
      </c>
      <c r="K259" s="315">
        <v>0</v>
      </c>
      <c r="L259" s="315">
        <v>0</v>
      </c>
    </row>
    <row r="260" spans="1:12" ht="25.5" hidden="1" customHeight="1">
      <c r="A260" s="308">
        <v>3</v>
      </c>
      <c r="B260" s="309">
        <v>2</v>
      </c>
      <c r="C260" s="309">
        <v>1</v>
      </c>
      <c r="D260" s="309">
        <v>4</v>
      </c>
      <c r="E260" s="309">
        <v>1</v>
      </c>
      <c r="F260" s="311">
        <v>2</v>
      </c>
      <c r="G260" s="310" t="s">
        <v>165</v>
      </c>
      <c r="H260" s="355">
        <v>227</v>
      </c>
      <c r="I260" s="315">
        <v>0</v>
      </c>
      <c r="J260" s="315">
        <v>0</v>
      </c>
      <c r="K260" s="315">
        <v>0</v>
      </c>
      <c r="L260" s="315">
        <v>0</v>
      </c>
    </row>
    <row r="261" spans="1:12" hidden="1">
      <c r="A261" s="308">
        <v>3</v>
      </c>
      <c r="B261" s="309">
        <v>2</v>
      </c>
      <c r="C261" s="309">
        <v>1</v>
      </c>
      <c r="D261" s="309">
        <v>5</v>
      </c>
      <c r="E261" s="309"/>
      <c r="F261" s="311"/>
      <c r="G261" s="310" t="s">
        <v>166</v>
      </c>
      <c r="H261" s="355">
        <v>228</v>
      </c>
      <c r="I261" s="297">
        <f t="shared" ref="I261:L262" si="24">I262</f>
        <v>0</v>
      </c>
      <c r="J261" s="338">
        <f t="shared" si="24"/>
        <v>0</v>
      </c>
      <c r="K261" s="298">
        <f t="shared" si="24"/>
        <v>0</v>
      </c>
      <c r="L261" s="298">
        <f t="shared" si="24"/>
        <v>0</v>
      </c>
    </row>
    <row r="262" spans="1:12" hidden="1">
      <c r="A262" s="308">
        <v>3</v>
      </c>
      <c r="B262" s="309">
        <v>2</v>
      </c>
      <c r="C262" s="309">
        <v>1</v>
      </c>
      <c r="D262" s="309">
        <v>5</v>
      </c>
      <c r="E262" s="309">
        <v>1</v>
      </c>
      <c r="F262" s="311"/>
      <c r="G262" s="310" t="s">
        <v>166</v>
      </c>
      <c r="H262" s="355">
        <v>229</v>
      </c>
      <c r="I262" s="298">
        <f t="shared" si="24"/>
        <v>0</v>
      </c>
      <c r="J262" s="338">
        <f t="shared" si="24"/>
        <v>0</v>
      </c>
      <c r="K262" s="298">
        <f t="shared" si="24"/>
        <v>0</v>
      </c>
      <c r="L262" s="298">
        <f t="shared" si="24"/>
        <v>0</v>
      </c>
    </row>
    <row r="263" spans="1:12" hidden="1">
      <c r="A263" s="329">
        <v>3</v>
      </c>
      <c r="B263" s="330">
        <v>2</v>
      </c>
      <c r="C263" s="330">
        <v>1</v>
      </c>
      <c r="D263" s="330">
        <v>5</v>
      </c>
      <c r="E263" s="330">
        <v>1</v>
      </c>
      <c r="F263" s="331">
        <v>1</v>
      </c>
      <c r="G263" s="310" t="s">
        <v>166</v>
      </c>
      <c r="H263" s="355">
        <v>230</v>
      </c>
      <c r="I263" s="363">
        <v>0</v>
      </c>
      <c r="J263" s="363">
        <v>0</v>
      </c>
      <c r="K263" s="363">
        <v>0</v>
      </c>
      <c r="L263" s="363">
        <v>0</v>
      </c>
    </row>
    <row r="264" spans="1:12" hidden="1">
      <c r="A264" s="308">
        <v>3</v>
      </c>
      <c r="B264" s="309">
        <v>2</v>
      </c>
      <c r="C264" s="309">
        <v>1</v>
      </c>
      <c r="D264" s="309">
        <v>6</v>
      </c>
      <c r="E264" s="309"/>
      <c r="F264" s="311"/>
      <c r="G264" s="310" t="s">
        <v>167</v>
      </c>
      <c r="H264" s="355">
        <v>231</v>
      </c>
      <c r="I264" s="297">
        <f t="shared" ref="I264:L265" si="25">I265</f>
        <v>0</v>
      </c>
      <c r="J264" s="338">
        <f t="shared" si="25"/>
        <v>0</v>
      </c>
      <c r="K264" s="298">
        <f t="shared" si="25"/>
        <v>0</v>
      </c>
      <c r="L264" s="298">
        <f t="shared" si="25"/>
        <v>0</v>
      </c>
    </row>
    <row r="265" spans="1:12" hidden="1">
      <c r="A265" s="308">
        <v>3</v>
      </c>
      <c r="B265" s="308">
        <v>2</v>
      </c>
      <c r="C265" s="309">
        <v>1</v>
      </c>
      <c r="D265" s="309">
        <v>6</v>
      </c>
      <c r="E265" s="309">
        <v>1</v>
      </c>
      <c r="F265" s="311"/>
      <c r="G265" s="310" t="s">
        <v>167</v>
      </c>
      <c r="H265" s="355">
        <v>232</v>
      </c>
      <c r="I265" s="297">
        <f t="shared" si="25"/>
        <v>0</v>
      </c>
      <c r="J265" s="338">
        <f t="shared" si="25"/>
        <v>0</v>
      </c>
      <c r="K265" s="298">
        <f t="shared" si="25"/>
        <v>0</v>
      </c>
      <c r="L265" s="298">
        <f t="shared" si="25"/>
        <v>0</v>
      </c>
    </row>
    <row r="266" spans="1:12" hidden="1">
      <c r="A266" s="303">
        <v>3</v>
      </c>
      <c r="B266" s="303">
        <v>2</v>
      </c>
      <c r="C266" s="309">
        <v>1</v>
      </c>
      <c r="D266" s="309">
        <v>6</v>
      </c>
      <c r="E266" s="309">
        <v>1</v>
      </c>
      <c r="F266" s="311">
        <v>1</v>
      </c>
      <c r="G266" s="310" t="s">
        <v>167</v>
      </c>
      <c r="H266" s="355">
        <v>233</v>
      </c>
      <c r="I266" s="363">
        <v>0</v>
      </c>
      <c r="J266" s="363">
        <v>0</v>
      </c>
      <c r="K266" s="363">
        <v>0</v>
      </c>
      <c r="L266" s="363">
        <v>0</v>
      </c>
    </row>
    <row r="267" spans="1:12" hidden="1">
      <c r="A267" s="308">
        <v>3</v>
      </c>
      <c r="B267" s="308">
        <v>2</v>
      </c>
      <c r="C267" s="309">
        <v>1</v>
      </c>
      <c r="D267" s="309">
        <v>7</v>
      </c>
      <c r="E267" s="309"/>
      <c r="F267" s="311"/>
      <c r="G267" s="310" t="s">
        <v>168</v>
      </c>
      <c r="H267" s="355">
        <v>234</v>
      </c>
      <c r="I267" s="297">
        <f>I268</f>
        <v>0</v>
      </c>
      <c r="J267" s="338">
        <f>J268</f>
        <v>0</v>
      </c>
      <c r="K267" s="298">
        <f>K268</f>
        <v>0</v>
      </c>
      <c r="L267" s="298">
        <f>L268</f>
        <v>0</v>
      </c>
    </row>
    <row r="268" spans="1:12" hidden="1">
      <c r="A268" s="308">
        <v>3</v>
      </c>
      <c r="B268" s="309">
        <v>2</v>
      </c>
      <c r="C268" s="309">
        <v>1</v>
      </c>
      <c r="D268" s="309">
        <v>7</v>
      </c>
      <c r="E268" s="309">
        <v>1</v>
      </c>
      <c r="F268" s="311"/>
      <c r="G268" s="310" t="s">
        <v>168</v>
      </c>
      <c r="H268" s="355">
        <v>235</v>
      </c>
      <c r="I268" s="297">
        <f>I269+I270</f>
        <v>0</v>
      </c>
      <c r="J268" s="297">
        <f>J269+J270</f>
        <v>0</v>
      </c>
      <c r="K268" s="297">
        <f>K269+K270</f>
        <v>0</v>
      </c>
      <c r="L268" s="297">
        <f>L269+L270</f>
        <v>0</v>
      </c>
    </row>
    <row r="269" spans="1:12" ht="25.5" hidden="1" customHeight="1">
      <c r="A269" s="308">
        <v>3</v>
      </c>
      <c r="B269" s="309">
        <v>2</v>
      </c>
      <c r="C269" s="309">
        <v>1</v>
      </c>
      <c r="D269" s="309">
        <v>7</v>
      </c>
      <c r="E269" s="309">
        <v>1</v>
      </c>
      <c r="F269" s="311">
        <v>1</v>
      </c>
      <c r="G269" s="310" t="s">
        <v>169</v>
      </c>
      <c r="H269" s="355">
        <v>236</v>
      </c>
      <c r="I269" s="314">
        <v>0</v>
      </c>
      <c r="J269" s="315">
        <v>0</v>
      </c>
      <c r="K269" s="315">
        <v>0</v>
      </c>
      <c r="L269" s="315">
        <v>0</v>
      </c>
    </row>
    <row r="270" spans="1:12" ht="25.5" hidden="1" customHeight="1">
      <c r="A270" s="308">
        <v>3</v>
      </c>
      <c r="B270" s="309">
        <v>2</v>
      </c>
      <c r="C270" s="309">
        <v>1</v>
      </c>
      <c r="D270" s="309">
        <v>7</v>
      </c>
      <c r="E270" s="309">
        <v>1</v>
      </c>
      <c r="F270" s="311">
        <v>2</v>
      </c>
      <c r="G270" s="310" t="s">
        <v>170</v>
      </c>
      <c r="H270" s="355">
        <v>237</v>
      </c>
      <c r="I270" s="315">
        <v>0</v>
      </c>
      <c r="J270" s="315">
        <v>0</v>
      </c>
      <c r="K270" s="315">
        <v>0</v>
      </c>
      <c r="L270" s="315">
        <v>0</v>
      </c>
    </row>
    <row r="271" spans="1:12" ht="38.25" hidden="1" customHeight="1">
      <c r="A271" s="308">
        <v>3</v>
      </c>
      <c r="B271" s="309">
        <v>2</v>
      </c>
      <c r="C271" s="309">
        <v>2</v>
      </c>
      <c r="D271" s="372"/>
      <c r="E271" s="372"/>
      <c r="F271" s="373"/>
      <c r="G271" s="310" t="s">
        <v>341</v>
      </c>
      <c r="H271" s="355">
        <v>238</v>
      </c>
      <c r="I271" s="297">
        <f>SUM(I272+I281+I285+I289+I293+I296+I299)</f>
        <v>0</v>
      </c>
      <c r="J271" s="338">
        <f>SUM(J272+J281+J285+J289+J293+J296+J299)</f>
        <v>0</v>
      </c>
      <c r="K271" s="298">
        <f>SUM(K272+K281+K285+K289+K293+K296+K299)</f>
        <v>0</v>
      </c>
      <c r="L271" s="298">
        <f>SUM(L272+L281+L285+L289+L293+L296+L299)</f>
        <v>0</v>
      </c>
    </row>
    <row r="272" spans="1:12" hidden="1">
      <c r="A272" s="308">
        <v>3</v>
      </c>
      <c r="B272" s="309">
        <v>2</v>
      </c>
      <c r="C272" s="309">
        <v>2</v>
      </c>
      <c r="D272" s="309">
        <v>1</v>
      </c>
      <c r="E272" s="309"/>
      <c r="F272" s="311"/>
      <c r="G272" s="310" t="s">
        <v>171</v>
      </c>
      <c r="H272" s="355">
        <v>239</v>
      </c>
      <c r="I272" s="297">
        <f>I273</f>
        <v>0</v>
      </c>
      <c r="J272" s="297">
        <f>J273</f>
        <v>0</v>
      </c>
      <c r="K272" s="297">
        <f>K273</f>
        <v>0</v>
      </c>
      <c r="L272" s="297">
        <f>L273</f>
        <v>0</v>
      </c>
    </row>
    <row r="273" spans="1:12" hidden="1">
      <c r="A273" s="312">
        <v>3</v>
      </c>
      <c r="B273" s="308">
        <v>2</v>
      </c>
      <c r="C273" s="309">
        <v>2</v>
      </c>
      <c r="D273" s="309">
        <v>1</v>
      </c>
      <c r="E273" s="309">
        <v>1</v>
      </c>
      <c r="F273" s="311"/>
      <c r="G273" s="310" t="s">
        <v>151</v>
      </c>
      <c r="H273" s="355">
        <v>240</v>
      </c>
      <c r="I273" s="297">
        <f>SUM(I274)</f>
        <v>0</v>
      </c>
      <c r="J273" s="297">
        <f>SUM(J274)</f>
        <v>0</v>
      </c>
      <c r="K273" s="297">
        <f>SUM(K274)</f>
        <v>0</v>
      </c>
      <c r="L273" s="297">
        <f>SUM(L274)</f>
        <v>0</v>
      </c>
    </row>
    <row r="274" spans="1:12" hidden="1">
      <c r="A274" s="312">
        <v>3</v>
      </c>
      <c r="B274" s="308">
        <v>2</v>
      </c>
      <c r="C274" s="309">
        <v>2</v>
      </c>
      <c r="D274" s="309">
        <v>1</v>
      </c>
      <c r="E274" s="309">
        <v>1</v>
      </c>
      <c r="F274" s="311">
        <v>1</v>
      </c>
      <c r="G274" s="310" t="s">
        <v>151</v>
      </c>
      <c r="H274" s="355">
        <v>241</v>
      </c>
      <c r="I274" s="315">
        <v>0</v>
      </c>
      <c r="J274" s="315">
        <v>0</v>
      </c>
      <c r="K274" s="315">
        <v>0</v>
      </c>
      <c r="L274" s="315">
        <v>0</v>
      </c>
    </row>
    <row r="275" spans="1:12" hidden="1">
      <c r="A275" s="312">
        <v>3</v>
      </c>
      <c r="B275" s="308">
        <v>2</v>
      </c>
      <c r="C275" s="309">
        <v>2</v>
      </c>
      <c r="D275" s="309">
        <v>1</v>
      </c>
      <c r="E275" s="309">
        <v>2</v>
      </c>
      <c r="F275" s="311"/>
      <c r="G275" s="310" t="s">
        <v>172</v>
      </c>
      <c r="H275" s="355">
        <v>242</v>
      </c>
      <c r="I275" s="297">
        <f>SUM(I276:I277)</f>
        <v>0</v>
      </c>
      <c r="J275" s="297">
        <f>SUM(J276:J277)</f>
        <v>0</v>
      </c>
      <c r="K275" s="297">
        <f>SUM(K276:K277)</f>
        <v>0</v>
      </c>
      <c r="L275" s="297">
        <f>SUM(L276:L277)</f>
        <v>0</v>
      </c>
    </row>
    <row r="276" spans="1:12" hidden="1">
      <c r="A276" s="312">
        <v>3</v>
      </c>
      <c r="B276" s="308">
        <v>2</v>
      </c>
      <c r="C276" s="309">
        <v>2</v>
      </c>
      <c r="D276" s="309">
        <v>1</v>
      </c>
      <c r="E276" s="309">
        <v>2</v>
      </c>
      <c r="F276" s="311">
        <v>1</v>
      </c>
      <c r="G276" s="310" t="s">
        <v>153</v>
      </c>
      <c r="H276" s="355">
        <v>243</v>
      </c>
      <c r="I276" s="315">
        <v>0</v>
      </c>
      <c r="J276" s="314">
        <v>0</v>
      </c>
      <c r="K276" s="315">
        <v>0</v>
      </c>
      <c r="L276" s="315">
        <v>0</v>
      </c>
    </row>
    <row r="277" spans="1:12" hidden="1">
      <c r="A277" s="312">
        <v>3</v>
      </c>
      <c r="B277" s="308">
        <v>2</v>
      </c>
      <c r="C277" s="309">
        <v>2</v>
      </c>
      <c r="D277" s="309">
        <v>1</v>
      </c>
      <c r="E277" s="309">
        <v>2</v>
      </c>
      <c r="F277" s="311">
        <v>2</v>
      </c>
      <c r="G277" s="310" t="s">
        <v>154</v>
      </c>
      <c r="H277" s="355">
        <v>244</v>
      </c>
      <c r="I277" s="315">
        <v>0</v>
      </c>
      <c r="J277" s="314">
        <v>0</v>
      </c>
      <c r="K277" s="315">
        <v>0</v>
      </c>
      <c r="L277" s="315">
        <v>0</v>
      </c>
    </row>
    <row r="278" spans="1:12" hidden="1">
      <c r="A278" s="312">
        <v>3</v>
      </c>
      <c r="B278" s="308">
        <v>2</v>
      </c>
      <c r="C278" s="309">
        <v>2</v>
      </c>
      <c r="D278" s="309">
        <v>1</v>
      </c>
      <c r="E278" s="309">
        <v>3</v>
      </c>
      <c r="F278" s="311"/>
      <c r="G278" s="310" t="s">
        <v>155</v>
      </c>
      <c r="H278" s="355">
        <v>245</v>
      </c>
      <c r="I278" s="297">
        <f>SUM(I279:I280)</f>
        <v>0</v>
      </c>
      <c r="J278" s="297">
        <f>SUM(J279:J280)</f>
        <v>0</v>
      </c>
      <c r="K278" s="297">
        <f>SUM(K279:K280)</f>
        <v>0</v>
      </c>
      <c r="L278" s="297">
        <f>SUM(L279:L280)</f>
        <v>0</v>
      </c>
    </row>
    <row r="279" spans="1:12" hidden="1">
      <c r="A279" s="312">
        <v>3</v>
      </c>
      <c r="B279" s="308">
        <v>2</v>
      </c>
      <c r="C279" s="309">
        <v>2</v>
      </c>
      <c r="D279" s="309">
        <v>1</v>
      </c>
      <c r="E279" s="309">
        <v>3</v>
      </c>
      <c r="F279" s="311">
        <v>1</v>
      </c>
      <c r="G279" s="310" t="s">
        <v>156</v>
      </c>
      <c r="H279" s="355">
        <v>246</v>
      </c>
      <c r="I279" s="315">
        <v>0</v>
      </c>
      <c r="J279" s="314">
        <v>0</v>
      </c>
      <c r="K279" s="315">
        <v>0</v>
      </c>
      <c r="L279" s="315">
        <v>0</v>
      </c>
    </row>
    <row r="280" spans="1:12" hidden="1">
      <c r="A280" s="312">
        <v>3</v>
      </c>
      <c r="B280" s="308">
        <v>2</v>
      </c>
      <c r="C280" s="309">
        <v>2</v>
      </c>
      <c r="D280" s="309">
        <v>1</v>
      </c>
      <c r="E280" s="309">
        <v>3</v>
      </c>
      <c r="F280" s="311">
        <v>2</v>
      </c>
      <c r="G280" s="310" t="s">
        <v>173</v>
      </c>
      <c r="H280" s="355">
        <v>247</v>
      </c>
      <c r="I280" s="315">
        <v>0</v>
      </c>
      <c r="J280" s="314">
        <v>0</v>
      </c>
      <c r="K280" s="315">
        <v>0</v>
      </c>
      <c r="L280" s="315">
        <v>0</v>
      </c>
    </row>
    <row r="281" spans="1:12" ht="25.5" hidden="1" customHeight="1">
      <c r="A281" s="312">
        <v>3</v>
      </c>
      <c r="B281" s="308">
        <v>2</v>
      </c>
      <c r="C281" s="309">
        <v>2</v>
      </c>
      <c r="D281" s="309">
        <v>2</v>
      </c>
      <c r="E281" s="309"/>
      <c r="F281" s="311"/>
      <c r="G281" s="310" t="s">
        <v>174</v>
      </c>
      <c r="H281" s="355">
        <v>248</v>
      </c>
      <c r="I281" s="297">
        <f>I282</f>
        <v>0</v>
      </c>
      <c r="J281" s="298">
        <f>J282</f>
        <v>0</v>
      </c>
      <c r="K281" s="297">
        <f>K282</f>
        <v>0</v>
      </c>
      <c r="L281" s="298">
        <f>L282</f>
        <v>0</v>
      </c>
    </row>
    <row r="282" spans="1:12" ht="25.5" hidden="1" customHeight="1">
      <c r="A282" s="308">
        <v>3</v>
      </c>
      <c r="B282" s="309">
        <v>2</v>
      </c>
      <c r="C282" s="301">
        <v>2</v>
      </c>
      <c r="D282" s="301">
        <v>2</v>
      </c>
      <c r="E282" s="301">
        <v>1</v>
      </c>
      <c r="F282" s="304"/>
      <c r="G282" s="310" t="s">
        <v>174</v>
      </c>
      <c r="H282" s="355">
        <v>249</v>
      </c>
      <c r="I282" s="318">
        <f>SUM(I283:I284)</f>
        <v>0</v>
      </c>
      <c r="J282" s="340">
        <f>SUM(J283:J284)</f>
        <v>0</v>
      </c>
      <c r="K282" s="319">
        <f>SUM(K283:K284)</f>
        <v>0</v>
      </c>
      <c r="L282" s="319">
        <f>SUM(L283:L284)</f>
        <v>0</v>
      </c>
    </row>
    <row r="283" spans="1:12" ht="25.5" hidden="1" customHeight="1">
      <c r="A283" s="308">
        <v>3</v>
      </c>
      <c r="B283" s="309">
        <v>2</v>
      </c>
      <c r="C283" s="309">
        <v>2</v>
      </c>
      <c r="D283" s="309">
        <v>2</v>
      </c>
      <c r="E283" s="309">
        <v>1</v>
      </c>
      <c r="F283" s="311">
        <v>1</v>
      </c>
      <c r="G283" s="310" t="s">
        <v>175</v>
      </c>
      <c r="H283" s="355">
        <v>250</v>
      </c>
      <c r="I283" s="315">
        <v>0</v>
      </c>
      <c r="J283" s="315">
        <v>0</v>
      </c>
      <c r="K283" s="315">
        <v>0</v>
      </c>
      <c r="L283" s="315">
        <v>0</v>
      </c>
    </row>
    <row r="284" spans="1:12" ht="25.5" hidden="1" customHeight="1">
      <c r="A284" s="308">
        <v>3</v>
      </c>
      <c r="B284" s="309">
        <v>2</v>
      </c>
      <c r="C284" s="309">
        <v>2</v>
      </c>
      <c r="D284" s="309">
        <v>2</v>
      </c>
      <c r="E284" s="309">
        <v>1</v>
      </c>
      <c r="F284" s="311">
        <v>2</v>
      </c>
      <c r="G284" s="312" t="s">
        <v>176</v>
      </c>
      <c r="H284" s="355">
        <v>251</v>
      </c>
      <c r="I284" s="315">
        <v>0</v>
      </c>
      <c r="J284" s="315">
        <v>0</v>
      </c>
      <c r="K284" s="315">
        <v>0</v>
      </c>
      <c r="L284" s="315">
        <v>0</v>
      </c>
    </row>
    <row r="285" spans="1:12" ht="25.5" hidden="1" customHeight="1">
      <c r="A285" s="308">
        <v>3</v>
      </c>
      <c r="B285" s="309">
        <v>2</v>
      </c>
      <c r="C285" s="309">
        <v>2</v>
      </c>
      <c r="D285" s="309">
        <v>3</v>
      </c>
      <c r="E285" s="309"/>
      <c r="F285" s="311"/>
      <c r="G285" s="310" t="s">
        <v>177</v>
      </c>
      <c r="H285" s="355">
        <v>252</v>
      </c>
      <c r="I285" s="297">
        <f>I286</f>
        <v>0</v>
      </c>
      <c r="J285" s="338">
        <f>J286</f>
        <v>0</v>
      </c>
      <c r="K285" s="298">
        <f>K286</f>
        <v>0</v>
      </c>
      <c r="L285" s="298">
        <f>L286</f>
        <v>0</v>
      </c>
    </row>
    <row r="286" spans="1:12" ht="25.5" hidden="1" customHeight="1">
      <c r="A286" s="303">
        <v>3</v>
      </c>
      <c r="B286" s="309">
        <v>2</v>
      </c>
      <c r="C286" s="309">
        <v>2</v>
      </c>
      <c r="D286" s="309">
        <v>3</v>
      </c>
      <c r="E286" s="309">
        <v>1</v>
      </c>
      <c r="F286" s="311"/>
      <c r="G286" s="310" t="s">
        <v>177</v>
      </c>
      <c r="H286" s="355">
        <v>253</v>
      </c>
      <c r="I286" s="297">
        <f>I287+I288</f>
        <v>0</v>
      </c>
      <c r="J286" s="297">
        <f>J287+J288</f>
        <v>0</v>
      </c>
      <c r="K286" s="297">
        <f>K287+K288</f>
        <v>0</v>
      </c>
      <c r="L286" s="297">
        <f>L287+L288</f>
        <v>0</v>
      </c>
    </row>
    <row r="287" spans="1:12" ht="25.5" hidden="1" customHeight="1">
      <c r="A287" s="303">
        <v>3</v>
      </c>
      <c r="B287" s="309">
        <v>2</v>
      </c>
      <c r="C287" s="309">
        <v>2</v>
      </c>
      <c r="D287" s="309">
        <v>3</v>
      </c>
      <c r="E287" s="309">
        <v>1</v>
      </c>
      <c r="F287" s="311">
        <v>1</v>
      </c>
      <c r="G287" s="310" t="s">
        <v>178</v>
      </c>
      <c r="H287" s="355">
        <v>254</v>
      </c>
      <c r="I287" s="315">
        <v>0</v>
      </c>
      <c r="J287" s="315">
        <v>0</v>
      </c>
      <c r="K287" s="315">
        <v>0</v>
      </c>
      <c r="L287" s="315">
        <v>0</v>
      </c>
    </row>
    <row r="288" spans="1:12" ht="25.5" hidden="1" customHeight="1">
      <c r="A288" s="303">
        <v>3</v>
      </c>
      <c r="B288" s="309">
        <v>2</v>
      </c>
      <c r="C288" s="309">
        <v>2</v>
      </c>
      <c r="D288" s="309">
        <v>3</v>
      </c>
      <c r="E288" s="309">
        <v>1</v>
      </c>
      <c r="F288" s="311">
        <v>2</v>
      </c>
      <c r="G288" s="310" t="s">
        <v>179</v>
      </c>
      <c r="H288" s="355">
        <v>255</v>
      </c>
      <c r="I288" s="315">
        <v>0</v>
      </c>
      <c r="J288" s="315">
        <v>0</v>
      </c>
      <c r="K288" s="315">
        <v>0</v>
      </c>
      <c r="L288" s="315">
        <v>0</v>
      </c>
    </row>
    <row r="289" spans="1:12" hidden="1">
      <c r="A289" s="308">
        <v>3</v>
      </c>
      <c r="B289" s="309">
        <v>2</v>
      </c>
      <c r="C289" s="309">
        <v>2</v>
      </c>
      <c r="D289" s="309">
        <v>4</v>
      </c>
      <c r="E289" s="309"/>
      <c r="F289" s="311"/>
      <c r="G289" s="310" t="s">
        <v>180</v>
      </c>
      <c r="H289" s="355">
        <v>256</v>
      </c>
      <c r="I289" s="297">
        <f>I290</f>
        <v>0</v>
      </c>
      <c r="J289" s="338">
        <f>J290</f>
        <v>0</v>
      </c>
      <c r="K289" s="298">
        <f>K290</f>
        <v>0</v>
      </c>
      <c r="L289" s="298">
        <f>L290</f>
        <v>0</v>
      </c>
    </row>
    <row r="290" spans="1:12" hidden="1">
      <c r="A290" s="308">
        <v>3</v>
      </c>
      <c r="B290" s="309">
        <v>2</v>
      </c>
      <c r="C290" s="309">
        <v>2</v>
      </c>
      <c r="D290" s="309">
        <v>4</v>
      </c>
      <c r="E290" s="309">
        <v>1</v>
      </c>
      <c r="F290" s="311"/>
      <c r="G290" s="310" t="s">
        <v>180</v>
      </c>
      <c r="H290" s="355">
        <v>257</v>
      </c>
      <c r="I290" s="297">
        <f>SUM(I291:I292)</f>
        <v>0</v>
      </c>
      <c r="J290" s="338">
        <f>SUM(J291:J292)</f>
        <v>0</v>
      </c>
      <c r="K290" s="298">
        <f>SUM(K291:K292)</f>
        <v>0</v>
      </c>
      <c r="L290" s="298">
        <f>SUM(L291:L292)</f>
        <v>0</v>
      </c>
    </row>
    <row r="291" spans="1:12" ht="25.5" hidden="1" customHeight="1">
      <c r="A291" s="308">
        <v>3</v>
      </c>
      <c r="B291" s="309">
        <v>2</v>
      </c>
      <c r="C291" s="309">
        <v>2</v>
      </c>
      <c r="D291" s="309">
        <v>4</v>
      </c>
      <c r="E291" s="309">
        <v>1</v>
      </c>
      <c r="F291" s="311">
        <v>1</v>
      </c>
      <c r="G291" s="310" t="s">
        <v>181</v>
      </c>
      <c r="H291" s="355">
        <v>258</v>
      </c>
      <c r="I291" s="315">
        <v>0</v>
      </c>
      <c r="J291" s="315">
        <v>0</v>
      </c>
      <c r="K291" s="315">
        <v>0</v>
      </c>
      <c r="L291" s="315">
        <v>0</v>
      </c>
    </row>
    <row r="292" spans="1:12" ht="25.5" hidden="1" customHeight="1">
      <c r="A292" s="303">
        <v>3</v>
      </c>
      <c r="B292" s="301">
        <v>2</v>
      </c>
      <c r="C292" s="301">
        <v>2</v>
      </c>
      <c r="D292" s="301">
        <v>4</v>
      </c>
      <c r="E292" s="301">
        <v>1</v>
      </c>
      <c r="F292" s="304">
        <v>2</v>
      </c>
      <c r="G292" s="312" t="s">
        <v>182</v>
      </c>
      <c r="H292" s="355">
        <v>259</v>
      </c>
      <c r="I292" s="315">
        <v>0</v>
      </c>
      <c r="J292" s="315">
        <v>0</v>
      </c>
      <c r="K292" s="315">
        <v>0</v>
      </c>
      <c r="L292" s="315">
        <v>0</v>
      </c>
    </row>
    <row r="293" spans="1:12" hidden="1">
      <c r="A293" s="308">
        <v>3</v>
      </c>
      <c r="B293" s="309">
        <v>2</v>
      </c>
      <c r="C293" s="309">
        <v>2</v>
      </c>
      <c r="D293" s="309">
        <v>5</v>
      </c>
      <c r="E293" s="309"/>
      <c r="F293" s="311"/>
      <c r="G293" s="310" t="s">
        <v>183</v>
      </c>
      <c r="H293" s="355">
        <v>260</v>
      </c>
      <c r="I293" s="297">
        <f t="shared" ref="I293:L294" si="26">I294</f>
        <v>0</v>
      </c>
      <c r="J293" s="338">
        <f t="shared" si="26"/>
        <v>0</v>
      </c>
      <c r="K293" s="298">
        <f t="shared" si="26"/>
        <v>0</v>
      </c>
      <c r="L293" s="298">
        <f t="shared" si="26"/>
        <v>0</v>
      </c>
    </row>
    <row r="294" spans="1:12" hidden="1">
      <c r="A294" s="308">
        <v>3</v>
      </c>
      <c r="B294" s="309">
        <v>2</v>
      </c>
      <c r="C294" s="309">
        <v>2</v>
      </c>
      <c r="D294" s="309">
        <v>5</v>
      </c>
      <c r="E294" s="309">
        <v>1</v>
      </c>
      <c r="F294" s="311"/>
      <c r="G294" s="310" t="s">
        <v>183</v>
      </c>
      <c r="H294" s="355">
        <v>261</v>
      </c>
      <c r="I294" s="297">
        <f t="shared" si="26"/>
        <v>0</v>
      </c>
      <c r="J294" s="338">
        <f t="shared" si="26"/>
        <v>0</v>
      </c>
      <c r="K294" s="298">
        <f t="shared" si="26"/>
        <v>0</v>
      </c>
      <c r="L294" s="298">
        <f t="shared" si="26"/>
        <v>0</v>
      </c>
    </row>
    <row r="295" spans="1:12" hidden="1">
      <c r="A295" s="308">
        <v>3</v>
      </c>
      <c r="B295" s="309">
        <v>2</v>
      </c>
      <c r="C295" s="309">
        <v>2</v>
      </c>
      <c r="D295" s="309">
        <v>5</v>
      </c>
      <c r="E295" s="309">
        <v>1</v>
      </c>
      <c r="F295" s="311">
        <v>1</v>
      </c>
      <c r="G295" s="310" t="s">
        <v>183</v>
      </c>
      <c r="H295" s="355">
        <v>262</v>
      </c>
      <c r="I295" s="315">
        <v>0</v>
      </c>
      <c r="J295" s="315">
        <v>0</v>
      </c>
      <c r="K295" s="315">
        <v>0</v>
      </c>
      <c r="L295" s="315">
        <v>0</v>
      </c>
    </row>
    <row r="296" spans="1:12" hidden="1">
      <c r="A296" s="308">
        <v>3</v>
      </c>
      <c r="B296" s="309">
        <v>2</v>
      </c>
      <c r="C296" s="309">
        <v>2</v>
      </c>
      <c r="D296" s="309">
        <v>6</v>
      </c>
      <c r="E296" s="309"/>
      <c r="F296" s="311"/>
      <c r="G296" s="310" t="s">
        <v>167</v>
      </c>
      <c r="H296" s="355">
        <v>263</v>
      </c>
      <c r="I296" s="297">
        <f t="shared" ref="I296:L297" si="27">I297</f>
        <v>0</v>
      </c>
      <c r="J296" s="374">
        <f t="shared" si="27"/>
        <v>0</v>
      </c>
      <c r="K296" s="298">
        <f t="shared" si="27"/>
        <v>0</v>
      </c>
      <c r="L296" s="298">
        <f t="shared" si="27"/>
        <v>0</v>
      </c>
    </row>
    <row r="297" spans="1:12" hidden="1">
      <c r="A297" s="308">
        <v>3</v>
      </c>
      <c r="B297" s="309">
        <v>2</v>
      </c>
      <c r="C297" s="309">
        <v>2</v>
      </c>
      <c r="D297" s="309">
        <v>6</v>
      </c>
      <c r="E297" s="309">
        <v>1</v>
      </c>
      <c r="F297" s="311"/>
      <c r="G297" s="310" t="s">
        <v>167</v>
      </c>
      <c r="H297" s="355">
        <v>264</v>
      </c>
      <c r="I297" s="297">
        <f t="shared" si="27"/>
        <v>0</v>
      </c>
      <c r="J297" s="374">
        <f t="shared" si="27"/>
        <v>0</v>
      </c>
      <c r="K297" s="298">
        <f t="shared" si="27"/>
        <v>0</v>
      </c>
      <c r="L297" s="298">
        <f t="shared" si="27"/>
        <v>0</v>
      </c>
    </row>
    <row r="298" spans="1:12" hidden="1">
      <c r="A298" s="308">
        <v>3</v>
      </c>
      <c r="B298" s="330">
        <v>2</v>
      </c>
      <c r="C298" s="330">
        <v>2</v>
      </c>
      <c r="D298" s="309">
        <v>6</v>
      </c>
      <c r="E298" s="330">
        <v>1</v>
      </c>
      <c r="F298" s="331">
        <v>1</v>
      </c>
      <c r="G298" s="332" t="s">
        <v>167</v>
      </c>
      <c r="H298" s="355">
        <v>265</v>
      </c>
      <c r="I298" s="315">
        <v>0</v>
      </c>
      <c r="J298" s="315">
        <v>0</v>
      </c>
      <c r="K298" s="315">
        <v>0</v>
      </c>
      <c r="L298" s="315">
        <v>0</v>
      </c>
    </row>
    <row r="299" spans="1:12" hidden="1">
      <c r="A299" s="312">
        <v>3</v>
      </c>
      <c r="B299" s="308">
        <v>2</v>
      </c>
      <c r="C299" s="309">
        <v>2</v>
      </c>
      <c r="D299" s="309">
        <v>7</v>
      </c>
      <c r="E299" s="309"/>
      <c r="F299" s="311"/>
      <c r="G299" s="310" t="s">
        <v>168</v>
      </c>
      <c r="H299" s="355">
        <v>266</v>
      </c>
      <c r="I299" s="297">
        <f>I300</f>
        <v>0</v>
      </c>
      <c r="J299" s="374">
        <f>J300</f>
        <v>0</v>
      </c>
      <c r="K299" s="298">
        <f>K300</f>
        <v>0</v>
      </c>
      <c r="L299" s="298">
        <f>L300</f>
        <v>0</v>
      </c>
    </row>
    <row r="300" spans="1:12" hidden="1">
      <c r="A300" s="312">
        <v>3</v>
      </c>
      <c r="B300" s="308">
        <v>2</v>
      </c>
      <c r="C300" s="309">
        <v>2</v>
      </c>
      <c r="D300" s="309">
        <v>7</v>
      </c>
      <c r="E300" s="309">
        <v>1</v>
      </c>
      <c r="F300" s="311"/>
      <c r="G300" s="310" t="s">
        <v>168</v>
      </c>
      <c r="H300" s="355">
        <v>267</v>
      </c>
      <c r="I300" s="297">
        <f>I301+I302</f>
        <v>0</v>
      </c>
      <c r="J300" s="297">
        <f>J301+J302</f>
        <v>0</v>
      </c>
      <c r="K300" s="297">
        <f>K301+K302</f>
        <v>0</v>
      </c>
      <c r="L300" s="297">
        <f>L301+L302</f>
        <v>0</v>
      </c>
    </row>
    <row r="301" spans="1:12" ht="25.5" hidden="1" customHeight="1">
      <c r="A301" s="312">
        <v>3</v>
      </c>
      <c r="B301" s="308">
        <v>2</v>
      </c>
      <c r="C301" s="308">
        <v>2</v>
      </c>
      <c r="D301" s="309">
        <v>7</v>
      </c>
      <c r="E301" s="309">
        <v>1</v>
      </c>
      <c r="F301" s="311">
        <v>1</v>
      </c>
      <c r="G301" s="310" t="s">
        <v>169</v>
      </c>
      <c r="H301" s="355">
        <v>268</v>
      </c>
      <c r="I301" s="315">
        <v>0</v>
      </c>
      <c r="J301" s="315">
        <v>0</v>
      </c>
      <c r="K301" s="315">
        <v>0</v>
      </c>
      <c r="L301" s="315">
        <v>0</v>
      </c>
    </row>
    <row r="302" spans="1:12" ht="25.5" hidden="1" customHeight="1">
      <c r="A302" s="312">
        <v>3</v>
      </c>
      <c r="B302" s="308">
        <v>2</v>
      </c>
      <c r="C302" s="308">
        <v>2</v>
      </c>
      <c r="D302" s="309">
        <v>7</v>
      </c>
      <c r="E302" s="309">
        <v>1</v>
      </c>
      <c r="F302" s="311">
        <v>2</v>
      </c>
      <c r="G302" s="310" t="s">
        <v>170</v>
      </c>
      <c r="H302" s="355">
        <v>269</v>
      </c>
      <c r="I302" s="315">
        <v>0</v>
      </c>
      <c r="J302" s="315">
        <v>0</v>
      </c>
      <c r="K302" s="315">
        <v>0</v>
      </c>
      <c r="L302" s="315">
        <v>0</v>
      </c>
    </row>
    <row r="303" spans="1:12" ht="25.5" hidden="1" customHeight="1">
      <c r="A303" s="316">
        <v>3</v>
      </c>
      <c r="B303" s="316">
        <v>3</v>
      </c>
      <c r="C303" s="293"/>
      <c r="D303" s="294"/>
      <c r="E303" s="294"/>
      <c r="F303" s="296"/>
      <c r="G303" s="295" t="s">
        <v>184</v>
      </c>
      <c r="H303" s="355">
        <v>270</v>
      </c>
      <c r="I303" s="297">
        <f>SUM(I304+I336)</f>
        <v>0</v>
      </c>
      <c r="J303" s="374">
        <f>SUM(J304+J336)</f>
        <v>0</v>
      </c>
      <c r="K303" s="298">
        <f>SUM(K304+K336)</f>
        <v>0</v>
      </c>
      <c r="L303" s="298">
        <f>SUM(L304+L336)</f>
        <v>0</v>
      </c>
    </row>
    <row r="304" spans="1:12" ht="38.25" hidden="1" customHeight="1">
      <c r="A304" s="312">
        <v>3</v>
      </c>
      <c r="B304" s="312">
        <v>3</v>
      </c>
      <c r="C304" s="308">
        <v>1</v>
      </c>
      <c r="D304" s="309"/>
      <c r="E304" s="309"/>
      <c r="F304" s="311"/>
      <c r="G304" s="310" t="s">
        <v>342</v>
      </c>
      <c r="H304" s="355">
        <v>271</v>
      </c>
      <c r="I304" s="297">
        <f>SUM(I305+I314+I318+I322+I326+I329+I332)</f>
        <v>0</v>
      </c>
      <c r="J304" s="374">
        <f>SUM(J305+J314+J318+J322+J326+J329+J332)</f>
        <v>0</v>
      </c>
      <c r="K304" s="298">
        <f>SUM(K305+K314+K318+K322+K326+K329+K332)</f>
        <v>0</v>
      </c>
      <c r="L304" s="298">
        <f>SUM(L305+L314+L318+L322+L326+L329+L332)</f>
        <v>0</v>
      </c>
    </row>
    <row r="305" spans="1:12" hidden="1">
      <c r="A305" s="312">
        <v>3</v>
      </c>
      <c r="B305" s="312">
        <v>3</v>
      </c>
      <c r="C305" s="308">
        <v>1</v>
      </c>
      <c r="D305" s="309">
        <v>1</v>
      </c>
      <c r="E305" s="309"/>
      <c r="F305" s="311"/>
      <c r="G305" s="310" t="s">
        <v>171</v>
      </c>
      <c r="H305" s="355">
        <v>272</v>
      </c>
      <c r="I305" s="297">
        <f>SUM(I306+I308+I311)</f>
        <v>0</v>
      </c>
      <c r="J305" s="297">
        <f>SUM(J306+J308+J311)</f>
        <v>0</v>
      </c>
      <c r="K305" s="297">
        <f>SUM(K306+K308+K311)</f>
        <v>0</v>
      </c>
      <c r="L305" s="297">
        <f>SUM(L306+L308+L311)</f>
        <v>0</v>
      </c>
    </row>
    <row r="306" spans="1:12" hidden="1">
      <c r="A306" s="312">
        <v>3</v>
      </c>
      <c r="B306" s="312">
        <v>3</v>
      </c>
      <c r="C306" s="308">
        <v>1</v>
      </c>
      <c r="D306" s="309">
        <v>1</v>
      </c>
      <c r="E306" s="309">
        <v>1</v>
      </c>
      <c r="F306" s="311"/>
      <c r="G306" s="310" t="s">
        <v>151</v>
      </c>
      <c r="H306" s="355">
        <v>273</v>
      </c>
      <c r="I306" s="297">
        <f>SUM(I307:I307)</f>
        <v>0</v>
      </c>
      <c r="J306" s="374">
        <f>SUM(J307:J307)</f>
        <v>0</v>
      </c>
      <c r="K306" s="298">
        <f>SUM(K307:K307)</f>
        <v>0</v>
      </c>
      <c r="L306" s="298">
        <f>SUM(L307:L307)</f>
        <v>0</v>
      </c>
    </row>
    <row r="307" spans="1:12" hidden="1">
      <c r="A307" s="312">
        <v>3</v>
      </c>
      <c r="B307" s="312">
        <v>3</v>
      </c>
      <c r="C307" s="308">
        <v>1</v>
      </c>
      <c r="D307" s="309">
        <v>1</v>
      </c>
      <c r="E307" s="309">
        <v>1</v>
      </c>
      <c r="F307" s="311">
        <v>1</v>
      </c>
      <c r="G307" s="310" t="s">
        <v>151</v>
      </c>
      <c r="H307" s="355">
        <v>274</v>
      </c>
      <c r="I307" s="315">
        <v>0</v>
      </c>
      <c r="J307" s="315">
        <v>0</v>
      </c>
      <c r="K307" s="315">
        <v>0</v>
      </c>
      <c r="L307" s="315">
        <v>0</v>
      </c>
    </row>
    <row r="308" spans="1:12" hidden="1">
      <c r="A308" s="312">
        <v>3</v>
      </c>
      <c r="B308" s="312">
        <v>3</v>
      </c>
      <c r="C308" s="308">
        <v>1</v>
      </c>
      <c r="D308" s="309">
        <v>1</v>
      </c>
      <c r="E308" s="309">
        <v>2</v>
      </c>
      <c r="F308" s="311"/>
      <c r="G308" s="310" t="s">
        <v>172</v>
      </c>
      <c r="H308" s="355">
        <v>275</v>
      </c>
      <c r="I308" s="297">
        <f>SUM(I309:I310)</f>
        <v>0</v>
      </c>
      <c r="J308" s="297">
        <f>SUM(J309:J310)</f>
        <v>0</v>
      </c>
      <c r="K308" s="297">
        <f>SUM(K309:K310)</f>
        <v>0</v>
      </c>
      <c r="L308" s="297">
        <f>SUM(L309:L310)</f>
        <v>0</v>
      </c>
    </row>
    <row r="309" spans="1:12" hidden="1">
      <c r="A309" s="312">
        <v>3</v>
      </c>
      <c r="B309" s="312">
        <v>3</v>
      </c>
      <c r="C309" s="308">
        <v>1</v>
      </c>
      <c r="D309" s="309">
        <v>1</v>
      </c>
      <c r="E309" s="309">
        <v>2</v>
      </c>
      <c r="F309" s="311">
        <v>1</v>
      </c>
      <c r="G309" s="310" t="s">
        <v>153</v>
      </c>
      <c r="H309" s="355">
        <v>276</v>
      </c>
      <c r="I309" s="315">
        <v>0</v>
      </c>
      <c r="J309" s="315">
        <v>0</v>
      </c>
      <c r="K309" s="315">
        <v>0</v>
      </c>
      <c r="L309" s="315">
        <v>0</v>
      </c>
    </row>
    <row r="310" spans="1:12" hidden="1">
      <c r="A310" s="312">
        <v>3</v>
      </c>
      <c r="B310" s="312">
        <v>3</v>
      </c>
      <c r="C310" s="308">
        <v>1</v>
      </c>
      <c r="D310" s="309">
        <v>1</v>
      </c>
      <c r="E310" s="309">
        <v>2</v>
      </c>
      <c r="F310" s="311">
        <v>2</v>
      </c>
      <c r="G310" s="310" t="s">
        <v>154</v>
      </c>
      <c r="H310" s="355">
        <v>277</v>
      </c>
      <c r="I310" s="315">
        <v>0</v>
      </c>
      <c r="J310" s="315">
        <v>0</v>
      </c>
      <c r="K310" s="315">
        <v>0</v>
      </c>
      <c r="L310" s="315">
        <v>0</v>
      </c>
    </row>
    <row r="311" spans="1:12" hidden="1">
      <c r="A311" s="312">
        <v>3</v>
      </c>
      <c r="B311" s="312">
        <v>3</v>
      </c>
      <c r="C311" s="308">
        <v>1</v>
      </c>
      <c r="D311" s="309">
        <v>1</v>
      </c>
      <c r="E311" s="309">
        <v>3</v>
      </c>
      <c r="F311" s="311"/>
      <c r="G311" s="310" t="s">
        <v>155</v>
      </c>
      <c r="H311" s="355">
        <v>278</v>
      </c>
      <c r="I311" s="297">
        <f>SUM(I312:I313)</f>
        <v>0</v>
      </c>
      <c r="J311" s="297">
        <f>SUM(J312:J313)</f>
        <v>0</v>
      </c>
      <c r="K311" s="297">
        <f>SUM(K312:K313)</f>
        <v>0</v>
      </c>
      <c r="L311" s="297">
        <f>SUM(L312:L313)</f>
        <v>0</v>
      </c>
    </row>
    <row r="312" spans="1:12" hidden="1">
      <c r="A312" s="312">
        <v>3</v>
      </c>
      <c r="B312" s="312">
        <v>3</v>
      </c>
      <c r="C312" s="308">
        <v>1</v>
      </c>
      <c r="D312" s="309">
        <v>1</v>
      </c>
      <c r="E312" s="309">
        <v>3</v>
      </c>
      <c r="F312" s="311">
        <v>1</v>
      </c>
      <c r="G312" s="310" t="s">
        <v>156</v>
      </c>
      <c r="H312" s="355">
        <v>279</v>
      </c>
      <c r="I312" s="315">
        <v>0</v>
      </c>
      <c r="J312" s="315">
        <v>0</v>
      </c>
      <c r="K312" s="315">
        <v>0</v>
      </c>
      <c r="L312" s="315">
        <v>0</v>
      </c>
    </row>
    <row r="313" spans="1:12" hidden="1">
      <c r="A313" s="312">
        <v>3</v>
      </c>
      <c r="B313" s="312">
        <v>3</v>
      </c>
      <c r="C313" s="308">
        <v>1</v>
      </c>
      <c r="D313" s="309">
        <v>1</v>
      </c>
      <c r="E313" s="309">
        <v>3</v>
      </c>
      <c r="F313" s="311">
        <v>2</v>
      </c>
      <c r="G313" s="310" t="s">
        <v>173</v>
      </c>
      <c r="H313" s="355">
        <v>280</v>
      </c>
      <c r="I313" s="315">
        <v>0</v>
      </c>
      <c r="J313" s="315">
        <v>0</v>
      </c>
      <c r="K313" s="315">
        <v>0</v>
      </c>
      <c r="L313" s="315">
        <v>0</v>
      </c>
    </row>
    <row r="314" spans="1:12" hidden="1">
      <c r="A314" s="328">
        <v>3</v>
      </c>
      <c r="B314" s="303">
        <v>3</v>
      </c>
      <c r="C314" s="308">
        <v>1</v>
      </c>
      <c r="D314" s="309">
        <v>2</v>
      </c>
      <c r="E314" s="309"/>
      <c r="F314" s="311"/>
      <c r="G314" s="310" t="s">
        <v>185</v>
      </c>
      <c r="H314" s="355">
        <v>281</v>
      </c>
      <c r="I314" s="297">
        <f>I315</f>
        <v>0</v>
      </c>
      <c r="J314" s="374">
        <f>J315</f>
        <v>0</v>
      </c>
      <c r="K314" s="298">
        <f>K315</f>
        <v>0</v>
      </c>
      <c r="L314" s="298">
        <f>L315</f>
        <v>0</v>
      </c>
    </row>
    <row r="315" spans="1:12" hidden="1">
      <c r="A315" s="328">
        <v>3</v>
      </c>
      <c r="B315" s="328">
        <v>3</v>
      </c>
      <c r="C315" s="303">
        <v>1</v>
      </c>
      <c r="D315" s="301">
        <v>2</v>
      </c>
      <c r="E315" s="301">
        <v>1</v>
      </c>
      <c r="F315" s="304"/>
      <c r="G315" s="310" t="s">
        <v>185</v>
      </c>
      <c r="H315" s="355">
        <v>282</v>
      </c>
      <c r="I315" s="318">
        <f>SUM(I316:I317)</f>
        <v>0</v>
      </c>
      <c r="J315" s="375">
        <f>SUM(J316:J317)</f>
        <v>0</v>
      </c>
      <c r="K315" s="319">
        <f>SUM(K316:K317)</f>
        <v>0</v>
      </c>
      <c r="L315" s="319">
        <f>SUM(L316:L317)</f>
        <v>0</v>
      </c>
    </row>
    <row r="316" spans="1:12" ht="25.5" hidden="1" customHeight="1">
      <c r="A316" s="312">
        <v>3</v>
      </c>
      <c r="B316" s="312">
        <v>3</v>
      </c>
      <c r="C316" s="308">
        <v>1</v>
      </c>
      <c r="D316" s="309">
        <v>2</v>
      </c>
      <c r="E316" s="309">
        <v>1</v>
      </c>
      <c r="F316" s="311">
        <v>1</v>
      </c>
      <c r="G316" s="310" t="s">
        <v>186</v>
      </c>
      <c r="H316" s="355">
        <v>283</v>
      </c>
      <c r="I316" s="315">
        <v>0</v>
      </c>
      <c r="J316" s="315">
        <v>0</v>
      </c>
      <c r="K316" s="315">
        <v>0</v>
      </c>
      <c r="L316" s="315">
        <v>0</v>
      </c>
    </row>
    <row r="317" spans="1:12" hidden="1">
      <c r="A317" s="320">
        <v>3</v>
      </c>
      <c r="B317" s="358">
        <v>3</v>
      </c>
      <c r="C317" s="329">
        <v>1</v>
      </c>
      <c r="D317" s="330">
        <v>2</v>
      </c>
      <c r="E317" s="330">
        <v>1</v>
      </c>
      <c r="F317" s="331">
        <v>2</v>
      </c>
      <c r="G317" s="332" t="s">
        <v>187</v>
      </c>
      <c r="H317" s="355">
        <v>284</v>
      </c>
      <c r="I317" s="315">
        <v>0</v>
      </c>
      <c r="J317" s="315">
        <v>0</v>
      </c>
      <c r="K317" s="315">
        <v>0</v>
      </c>
      <c r="L317" s="315">
        <v>0</v>
      </c>
    </row>
    <row r="318" spans="1:12" ht="25.5" hidden="1" customHeight="1">
      <c r="A318" s="308">
        <v>3</v>
      </c>
      <c r="B318" s="310">
        <v>3</v>
      </c>
      <c r="C318" s="308">
        <v>1</v>
      </c>
      <c r="D318" s="309">
        <v>3</v>
      </c>
      <c r="E318" s="309"/>
      <c r="F318" s="311"/>
      <c r="G318" s="310" t="s">
        <v>188</v>
      </c>
      <c r="H318" s="355">
        <v>285</v>
      </c>
      <c r="I318" s="297">
        <f>I319</f>
        <v>0</v>
      </c>
      <c r="J318" s="374">
        <f>J319</f>
        <v>0</v>
      </c>
      <c r="K318" s="298">
        <f>K319</f>
        <v>0</v>
      </c>
      <c r="L318" s="298">
        <f>L319</f>
        <v>0</v>
      </c>
    </row>
    <row r="319" spans="1:12" ht="25.5" hidden="1" customHeight="1">
      <c r="A319" s="308">
        <v>3</v>
      </c>
      <c r="B319" s="332">
        <v>3</v>
      </c>
      <c r="C319" s="329">
        <v>1</v>
      </c>
      <c r="D319" s="330">
        <v>3</v>
      </c>
      <c r="E319" s="330">
        <v>1</v>
      </c>
      <c r="F319" s="331"/>
      <c r="G319" s="310" t="s">
        <v>188</v>
      </c>
      <c r="H319" s="355">
        <v>286</v>
      </c>
      <c r="I319" s="298">
        <f>I320+I321</f>
        <v>0</v>
      </c>
      <c r="J319" s="298">
        <f>J320+J321</f>
        <v>0</v>
      </c>
      <c r="K319" s="298">
        <f>K320+K321</f>
        <v>0</v>
      </c>
      <c r="L319" s="298">
        <f>L320+L321</f>
        <v>0</v>
      </c>
    </row>
    <row r="320" spans="1:12" ht="25.5" hidden="1" customHeight="1">
      <c r="A320" s="308">
        <v>3</v>
      </c>
      <c r="B320" s="310">
        <v>3</v>
      </c>
      <c r="C320" s="308">
        <v>1</v>
      </c>
      <c r="D320" s="309">
        <v>3</v>
      </c>
      <c r="E320" s="309">
        <v>1</v>
      </c>
      <c r="F320" s="311">
        <v>1</v>
      </c>
      <c r="G320" s="310" t="s">
        <v>189</v>
      </c>
      <c r="H320" s="355">
        <v>287</v>
      </c>
      <c r="I320" s="363">
        <v>0</v>
      </c>
      <c r="J320" s="363">
        <v>0</v>
      </c>
      <c r="K320" s="363">
        <v>0</v>
      </c>
      <c r="L320" s="362">
        <v>0</v>
      </c>
    </row>
    <row r="321" spans="1:12" ht="25.5" hidden="1" customHeight="1">
      <c r="A321" s="308">
        <v>3</v>
      </c>
      <c r="B321" s="310">
        <v>3</v>
      </c>
      <c r="C321" s="308">
        <v>1</v>
      </c>
      <c r="D321" s="309">
        <v>3</v>
      </c>
      <c r="E321" s="309">
        <v>1</v>
      </c>
      <c r="F321" s="311">
        <v>2</v>
      </c>
      <c r="G321" s="310" t="s">
        <v>190</v>
      </c>
      <c r="H321" s="355">
        <v>288</v>
      </c>
      <c r="I321" s="315">
        <v>0</v>
      </c>
      <c r="J321" s="315">
        <v>0</v>
      </c>
      <c r="K321" s="315">
        <v>0</v>
      </c>
      <c r="L321" s="315">
        <v>0</v>
      </c>
    </row>
    <row r="322" spans="1:12" hidden="1">
      <c r="A322" s="308">
        <v>3</v>
      </c>
      <c r="B322" s="310">
        <v>3</v>
      </c>
      <c r="C322" s="308">
        <v>1</v>
      </c>
      <c r="D322" s="309">
        <v>4</v>
      </c>
      <c r="E322" s="309"/>
      <c r="F322" s="311"/>
      <c r="G322" s="310" t="s">
        <v>191</v>
      </c>
      <c r="H322" s="355">
        <v>289</v>
      </c>
      <c r="I322" s="297">
        <f>I323</f>
        <v>0</v>
      </c>
      <c r="J322" s="374">
        <f>J323</f>
        <v>0</v>
      </c>
      <c r="K322" s="298">
        <f>K323</f>
        <v>0</v>
      </c>
      <c r="L322" s="298">
        <f>L323</f>
        <v>0</v>
      </c>
    </row>
    <row r="323" spans="1:12" hidden="1">
      <c r="A323" s="312">
        <v>3</v>
      </c>
      <c r="B323" s="308">
        <v>3</v>
      </c>
      <c r="C323" s="309">
        <v>1</v>
      </c>
      <c r="D323" s="309">
        <v>4</v>
      </c>
      <c r="E323" s="309">
        <v>1</v>
      </c>
      <c r="F323" s="311"/>
      <c r="G323" s="310" t="s">
        <v>191</v>
      </c>
      <c r="H323" s="355">
        <v>290</v>
      </c>
      <c r="I323" s="297">
        <f>SUM(I324:I325)</f>
        <v>0</v>
      </c>
      <c r="J323" s="297">
        <f>SUM(J324:J325)</f>
        <v>0</v>
      </c>
      <c r="K323" s="297">
        <f>SUM(K324:K325)</f>
        <v>0</v>
      </c>
      <c r="L323" s="297">
        <f>SUM(L324:L325)</f>
        <v>0</v>
      </c>
    </row>
    <row r="324" spans="1:12" hidden="1">
      <c r="A324" s="312">
        <v>3</v>
      </c>
      <c r="B324" s="308">
        <v>3</v>
      </c>
      <c r="C324" s="309">
        <v>1</v>
      </c>
      <c r="D324" s="309">
        <v>4</v>
      </c>
      <c r="E324" s="309">
        <v>1</v>
      </c>
      <c r="F324" s="311">
        <v>1</v>
      </c>
      <c r="G324" s="310" t="s">
        <v>192</v>
      </c>
      <c r="H324" s="355">
        <v>291</v>
      </c>
      <c r="I324" s="314">
        <v>0</v>
      </c>
      <c r="J324" s="315">
        <v>0</v>
      </c>
      <c r="K324" s="315">
        <v>0</v>
      </c>
      <c r="L324" s="314">
        <v>0</v>
      </c>
    </row>
    <row r="325" spans="1:12" hidden="1">
      <c r="A325" s="308">
        <v>3</v>
      </c>
      <c r="B325" s="309">
        <v>3</v>
      </c>
      <c r="C325" s="309">
        <v>1</v>
      </c>
      <c r="D325" s="309">
        <v>4</v>
      </c>
      <c r="E325" s="309">
        <v>1</v>
      </c>
      <c r="F325" s="311">
        <v>2</v>
      </c>
      <c r="G325" s="310" t="s">
        <v>193</v>
      </c>
      <c r="H325" s="355">
        <v>292</v>
      </c>
      <c r="I325" s="315">
        <v>0</v>
      </c>
      <c r="J325" s="363">
        <v>0</v>
      </c>
      <c r="K325" s="363">
        <v>0</v>
      </c>
      <c r="L325" s="362">
        <v>0</v>
      </c>
    </row>
    <row r="326" spans="1:12" hidden="1">
      <c r="A326" s="308">
        <v>3</v>
      </c>
      <c r="B326" s="309">
        <v>3</v>
      </c>
      <c r="C326" s="309">
        <v>1</v>
      </c>
      <c r="D326" s="309">
        <v>5</v>
      </c>
      <c r="E326" s="309"/>
      <c r="F326" s="311"/>
      <c r="G326" s="310" t="s">
        <v>194</v>
      </c>
      <c r="H326" s="355">
        <v>293</v>
      </c>
      <c r="I326" s="319">
        <f t="shared" ref="I326:L327" si="28">I327</f>
        <v>0</v>
      </c>
      <c r="J326" s="374">
        <f t="shared" si="28"/>
        <v>0</v>
      </c>
      <c r="K326" s="298">
        <f t="shared" si="28"/>
        <v>0</v>
      </c>
      <c r="L326" s="298">
        <f t="shared" si="28"/>
        <v>0</v>
      </c>
    </row>
    <row r="327" spans="1:12" hidden="1">
      <c r="A327" s="303">
        <v>3</v>
      </c>
      <c r="B327" s="330">
        <v>3</v>
      </c>
      <c r="C327" s="330">
        <v>1</v>
      </c>
      <c r="D327" s="330">
        <v>5</v>
      </c>
      <c r="E327" s="330">
        <v>1</v>
      </c>
      <c r="F327" s="331"/>
      <c r="G327" s="310" t="s">
        <v>194</v>
      </c>
      <c r="H327" s="355">
        <v>294</v>
      </c>
      <c r="I327" s="298">
        <f t="shared" si="28"/>
        <v>0</v>
      </c>
      <c r="J327" s="375">
        <f t="shared" si="28"/>
        <v>0</v>
      </c>
      <c r="K327" s="319">
        <f t="shared" si="28"/>
        <v>0</v>
      </c>
      <c r="L327" s="319">
        <f t="shared" si="28"/>
        <v>0</v>
      </c>
    </row>
    <row r="328" spans="1:12" hidden="1">
      <c r="A328" s="308">
        <v>3</v>
      </c>
      <c r="B328" s="309">
        <v>3</v>
      </c>
      <c r="C328" s="309">
        <v>1</v>
      </c>
      <c r="D328" s="309">
        <v>5</v>
      </c>
      <c r="E328" s="309">
        <v>1</v>
      </c>
      <c r="F328" s="311">
        <v>1</v>
      </c>
      <c r="G328" s="310" t="s">
        <v>343</v>
      </c>
      <c r="H328" s="355">
        <v>295</v>
      </c>
      <c r="I328" s="315">
        <v>0</v>
      </c>
      <c r="J328" s="363">
        <v>0</v>
      </c>
      <c r="K328" s="363">
        <v>0</v>
      </c>
      <c r="L328" s="362">
        <v>0</v>
      </c>
    </row>
    <row r="329" spans="1:12" hidden="1">
      <c r="A329" s="308">
        <v>3</v>
      </c>
      <c r="B329" s="309">
        <v>3</v>
      </c>
      <c r="C329" s="309">
        <v>1</v>
      </c>
      <c r="D329" s="309">
        <v>6</v>
      </c>
      <c r="E329" s="309"/>
      <c r="F329" s="311"/>
      <c r="G329" s="310" t="s">
        <v>167</v>
      </c>
      <c r="H329" s="355">
        <v>296</v>
      </c>
      <c r="I329" s="298">
        <f t="shared" ref="I329:L330" si="29">I330</f>
        <v>0</v>
      </c>
      <c r="J329" s="374">
        <f t="shared" si="29"/>
        <v>0</v>
      </c>
      <c r="K329" s="298">
        <f t="shared" si="29"/>
        <v>0</v>
      </c>
      <c r="L329" s="298">
        <f t="shared" si="29"/>
        <v>0</v>
      </c>
    </row>
    <row r="330" spans="1:12" hidden="1">
      <c r="A330" s="308">
        <v>3</v>
      </c>
      <c r="B330" s="309">
        <v>3</v>
      </c>
      <c r="C330" s="309">
        <v>1</v>
      </c>
      <c r="D330" s="309">
        <v>6</v>
      </c>
      <c r="E330" s="309">
        <v>1</v>
      </c>
      <c r="F330" s="311"/>
      <c r="G330" s="310" t="s">
        <v>167</v>
      </c>
      <c r="H330" s="355">
        <v>297</v>
      </c>
      <c r="I330" s="297">
        <f t="shared" si="29"/>
        <v>0</v>
      </c>
      <c r="J330" s="374">
        <f t="shared" si="29"/>
        <v>0</v>
      </c>
      <c r="K330" s="298">
        <f t="shared" si="29"/>
        <v>0</v>
      </c>
      <c r="L330" s="298">
        <f t="shared" si="29"/>
        <v>0</v>
      </c>
    </row>
    <row r="331" spans="1:12" hidden="1">
      <c r="A331" s="308">
        <v>3</v>
      </c>
      <c r="B331" s="309">
        <v>3</v>
      </c>
      <c r="C331" s="309">
        <v>1</v>
      </c>
      <c r="D331" s="309">
        <v>6</v>
      </c>
      <c r="E331" s="309">
        <v>1</v>
      </c>
      <c r="F331" s="311">
        <v>1</v>
      </c>
      <c r="G331" s="310" t="s">
        <v>167</v>
      </c>
      <c r="H331" s="355">
        <v>298</v>
      </c>
      <c r="I331" s="363">
        <v>0</v>
      </c>
      <c r="J331" s="363">
        <v>0</v>
      </c>
      <c r="K331" s="363">
        <v>0</v>
      </c>
      <c r="L331" s="362">
        <v>0</v>
      </c>
    </row>
    <row r="332" spans="1:12" hidden="1">
      <c r="A332" s="308">
        <v>3</v>
      </c>
      <c r="B332" s="309">
        <v>3</v>
      </c>
      <c r="C332" s="309">
        <v>1</v>
      </c>
      <c r="D332" s="309">
        <v>7</v>
      </c>
      <c r="E332" s="309"/>
      <c r="F332" s="311"/>
      <c r="G332" s="310" t="s">
        <v>195</v>
      </c>
      <c r="H332" s="355">
        <v>299</v>
      </c>
      <c r="I332" s="297">
        <f>I333</f>
        <v>0</v>
      </c>
      <c r="J332" s="374">
        <f>J333</f>
        <v>0</v>
      </c>
      <c r="K332" s="298">
        <f>K333</f>
        <v>0</v>
      </c>
      <c r="L332" s="298">
        <f>L333</f>
        <v>0</v>
      </c>
    </row>
    <row r="333" spans="1:12" hidden="1">
      <c r="A333" s="308">
        <v>3</v>
      </c>
      <c r="B333" s="309">
        <v>3</v>
      </c>
      <c r="C333" s="309">
        <v>1</v>
      </c>
      <c r="D333" s="309">
        <v>7</v>
      </c>
      <c r="E333" s="309">
        <v>1</v>
      </c>
      <c r="F333" s="311"/>
      <c r="G333" s="310" t="s">
        <v>195</v>
      </c>
      <c r="H333" s="355">
        <v>300</v>
      </c>
      <c r="I333" s="297">
        <f>I334+I335</f>
        <v>0</v>
      </c>
      <c r="J333" s="297">
        <f>J334+J335</f>
        <v>0</v>
      </c>
      <c r="K333" s="297">
        <f>K334+K335</f>
        <v>0</v>
      </c>
      <c r="L333" s="297">
        <f>L334+L335</f>
        <v>0</v>
      </c>
    </row>
    <row r="334" spans="1:12" ht="25.5" hidden="1" customHeight="1">
      <c r="A334" s="308">
        <v>3</v>
      </c>
      <c r="B334" s="309">
        <v>3</v>
      </c>
      <c r="C334" s="309">
        <v>1</v>
      </c>
      <c r="D334" s="309">
        <v>7</v>
      </c>
      <c r="E334" s="309">
        <v>1</v>
      </c>
      <c r="F334" s="311">
        <v>1</v>
      </c>
      <c r="G334" s="310" t="s">
        <v>196</v>
      </c>
      <c r="H334" s="355">
        <v>301</v>
      </c>
      <c r="I334" s="363">
        <v>0</v>
      </c>
      <c r="J334" s="363">
        <v>0</v>
      </c>
      <c r="K334" s="363">
        <v>0</v>
      </c>
      <c r="L334" s="362">
        <v>0</v>
      </c>
    </row>
    <row r="335" spans="1:12" ht="25.5" hidden="1" customHeight="1">
      <c r="A335" s="308">
        <v>3</v>
      </c>
      <c r="B335" s="309">
        <v>3</v>
      </c>
      <c r="C335" s="309">
        <v>1</v>
      </c>
      <c r="D335" s="309">
        <v>7</v>
      </c>
      <c r="E335" s="309">
        <v>1</v>
      </c>
      <c r="F335" s="311">
        <v>2</v>
      </c>
      <c r="G335" s="310" t="s">
        <v>197</v>
      </c>
      <c r="H335" s="355">
        <v>302</v>
      </c>
      <c r="I335" s="315">
        <v>0</v>
      </c>
      <c r="J335" s="315">
        <v>0</v>
      </c>
      <c r="K335" s="315">
        <v>0</v>
      </c>
      <c r="L335" s="315">
        <v>0</v>
      </c>
    </row>
    <row r="336" spans="1:12" ht="38.25" hidden="1" customHeight="1">
      <c r="A336" s="308">
        <v>3</v>
      </c>
      <c r="B336" s="309">
        <v>3</v>
      </c>
      <c r="C336" s="309">
        <v>2</v>
      </c>
      <c r="D336" s="309"/>
      <c r="E336" s="309"/>
      <c r="F336" s="311"/>
      <c r="G336" s="310" t="s">
        <v>198</v>
      </c>
      <c r="H336" s="355">
        <v>303</v>
      </c>
      <c r="I336" s="297">
        <f>SUM(I337+I346+I350+I354+I358+I361+I364)</f>
        <v>0</v>
      </c>
      <c r="J336" s="374">
        <f>SUM(J337+J346+J350+J354+J358+J361+J364)</f>
        <v>0</v>
      </c>
      <c r="K336" s="298">
        <f>SUM(K337+K346+K350+K354+K358+K361+K364)</f>
        <v>0</v>
      </c>
      <c r="L336" s="298">
        <f>SUM(L337+L346+L350+L354+L358+L361+L364)</f>
        <v>0</v>
      </c>
    </row>
    <row r="337" spans="1:15" hidden="1">
      <c r="A337" s="308">
        <v>3</v>
      </c>
      <c r="B337" s="309">
        <v>3</v>
      </c>
      <c r="C337" s="309">
        <v>2</v>
      </c>
      <c r="D337" s="309">
        <v>1</v>
      </c>
      <c r="E337" s="309"/>
      <c r="F337" s="311"/>
      <c r="G337" s="310" t="s">
        <v>150</v>
      </c>
      <c r="H337" s="355">
        <v>304</v>
      </c>
      <c r="I337" s="297">
        <f>I338</f>
        <v>0</v>
      </c>
      <c r="J337" s="374">
        <f>J338</f>
        <v>0</v>
      </c>
      <c r="K337" s="298">
        <f>K338</f>
        <v>0</v>
      </c>
      <c r="L337" s="298">
        <f>L338</f>
        <v>0</v>
      </c>
    </row>
    <row r="338" spans="1:15" hidden="1">
      <c r="A338" s="312">
        <v>3</v>
      </c>
      <c r="B338" s="308">
        <v>3</v>
      </c>
      <c r="C338" s="309">
        <v>2</v>
      </c>
      <c r="D338" s="310">
        <v>1</v>
      </c>
      <c r="E338" s="308">
        <v>1</v>
      </c>
      <c r="F338" s="311"/>
      <c r="G338" s="310" t="s">
        <v>150</v>
      </c>
      <c r="H338" s="355">
        <v>305</v>
      </c>
      <c r="I338" s="297">
        <f>SUM(I339:I339)</f>
        <v>0</v>
      </c>
      <c r="J338" s="297">
        <f>SUM(J339:J339)</f>
        <v>0</v>
      </c>
      <c r="K338" s="297">
        <f>SUM(K339:K339)</f>
        <v>0</v>
      </c>
      <c r="L338" s="297">
        <f>SUM(L339:L339)</f>
        <v>0</v>
      </c>
      <c r="M338" s="376"/>
      <c r="N338" s="376"/>
      <c r="O338" s="376"/>
    </row>
    <row r="339" spans="1:15" hidden="1">
      <c r="A339" s="312">
        <v>3</v>
      </c>
      <c r="B339" s="308">
        <v>3</v>
      </c>
      <c r="C339" s="309">
        <v>2</v>
      </c>
      <c r="D339" s="310">
        <v>1</v>
      </c>
      <c r="E339" s="308">
        <v>1</v>
      </c>
      <c r="F339" s="311">
        <v>1</v>
      </c>
      <c r="G339" s="310" t="s">
        <v>151</v>
      </c>
      <c r="H339" s="355">
        <v>306</v>
      </c>
      <c r="I339" s="363">
        <v>0</v>
      </c>
      <c r="J339" s="363">
        <v>0</v>
      </c>
      <c r="K339" s="363">
        <v>0</v>
      </c>
      <c r="L339" s="362">
        <v>0</v>
      </c>
    </row>
    <row r="340" spans="1:15" hidden="1">
      <c r="A340" s="312">
        <v>3</v>
      </c>
      <c r="B340" s="308">
        <v>3</v>
      </c>
      <c r="C340" s="309">
        <v>2</v>
      </c>
      <c r="D340" s="310">
        <v>1</v>
      </c>
      <c r="E340" s="308">
        <v>2</v>
      </c>
      <c r="F340" s="311"/>
      <c r="G340" s="332" t="s">
        <v>172</v>
      </c>
      <c r="H340" s="355">
        <v>307</v>
      </c>
      <c r="I340" s="297">
        <f>SUM(I341:I342)</f>
        <v>0</v>
      </c>
      <c r="J340" s="297">
        <f>SUM(J341:J342)</f>
        <v>0</v>
      </c>
      <c r="K340" s="297">
        <f>SUM(K341:K342)</f>
        <v>0</v>
      </c>
      <c r="L340" s="297">
        <f>SUM(L341:L342)</f>
        <v>0</v>
      </c>
    </row>
    <row r="341" spans="1:15" hidden="1">
      <c r="A341" s="312">
        <v>3</v>
      </c>
      <c r="B341" s="308">
        <v>3</v>
      </c>
      <c r="C341" s="309">
        <v>2</v>
      </c>
      <c r="D341" s="310">
        <v>1</v>
      </c>
      <c r="E341" s="308">
        <v>2</v>
      </c>
      <c r="F341" s="311">
        <v>1</v>
      </c>
      <c r="G341" s="332" t="s">
        <v>153</v>
      </c>
      <c r="H341" s="355">
        <v>308</v>
      </c>
      <c r="I341" s="363">
        <v>0</v>
      </c>
      <c r="J341" s="363">
        <v>0</v>
      </c>
      <c r="K341" s="363">
        <v>0</v>
      </c>
      <c r="L341" s="362">
        <v>0</v>
      </c>
    </row>
    <row r="342" spans="1:15" hidden="1">
      <c r="A342" s="312">
        <v>3</v>
      </c>
      <c r="B342" s="308">
        <v>3</v>
      </c>
      <c r="C342" s="309">
        <v>2</v>
      </c>
      <c r="D342" s="310">
        <v>1</v>
      </c>
      <c r="E342" s="308">
        <v>2</v>
      </c>
      <c r="F342" s="311">
        <v>2</v>
      </c>
      <c r="G342" s="332" t="s">
        <v>154</v>
      </c>
      <c r="H342" s="355">
        <v>309</v>
      </c>
      <c r="I342" s="315">
        <v>0</v>
      </c>
      <c r="J342" s="315">
        <v>0</v>
      </c>
      <c r="K342" s="315">
        <v>0</v>
      </c>
      <c r="L342" s="315">
        <v>0</v>
      </c>
    </row>
    <row r="343" spans="1:15" hidden="1">
      <c r="A343" s="312">
        <v>3</v>
      </c>
      <c r="B343" s="308">
        <v>3</v>
      </c>
      <c r="C343" s="309">
        <v>2</v>
      </c>
      <c r="D343" s="310">
        <v>1</v>
      </c>
      <c r="E343" s="308">
        <v>3</v>
      </c>
      <c r="F343" s="311"/>
      <c r="G343" s="332" t="s">
        <v>155</v>
      </c>
      <c r="H343" s="355">
        <v>310</v>
      </c>
      <c r="I343" s="297">
        <f>SUM(I344:I345)</f>
        <v>0</v>
      </c>
      <c r="J343" s="297">
        <f>SUM(J344:J345)</f>
        <v>0</v>
      </c>
      <c r="K343" s="297">
        <f>SUM(K344:K345)</f>
        <v>0</v>
      </c>
      <c r="L343" s="297">
        <f>SUM(L344:L345)</f>
        <v>0</v>
      </c>
    </row>
    <row r="344" spans="1:15" hidden="1">
      <c r="A344" s="312">
        <v>3</v>
      </c>
      <c r="B344" s="308">
        <v>3</v>
      </c>
      <c r="C344" s="309">
        <v>2</v>
      </c>
      <c r="D344" s="310">
        <v>1</v>
      </c>
      <c r="E344" s="308">
        <v>3</v>
      </c>
      <c r="F344" s="311">
        <v>1</v>
      </c>
      <c r="G344" s="332" t="s">
        <v>156</v>
      </c>
      <c r="H344" s="355">
        <v>311</v>
      </c>
      <c r="I344" s="315">
        <v>0</v>
      </c>
      <c r="J344" s="315">
        <v>0</v>
      </c>
      <c r="K344" s="315">
        <v>0</v>
      </c>
      <c r="L344" s="315">
        <v>0</v>
      </c>
    </row>
    <row r="345" spans="1:15" hidden="1">
      <c r="A345" s="312">
        <v>3</v>
      </c>
      <c r="B345" s="308">
        <v>3</v>
      </c>
      <c r="C345" s="309">
        <v>2</v>
      </c>
      <c r="D345" s="310">
        <v>1</v>
      </c>
      <c r="E345" s="308">
        <v>3</v>
      </c>
      <c r="F345" s="311">
        <v>2</v>
      </c>
      <c r="G345" s="332" t="s">
        <v>173</v>
      </c>
      <c r="H345" s="355">
        <v>312</v>
      </c>
      <c r="I345" s="333">
        <v>0</v>
      </c>
      <c r="J345" s="377">
        <v>0</v>
      </c>
      <c r="K345" s="333">
        <v>0</v>
      </c>
      <c r="L345" s="333">
        <v>0</v>
      </c>
    </row>
    <row r="346" spans="1:15" hidden="1">
      <c r="A346" s="320">
        <v>3</v>
      </c>
      <c r="B346" s="320">
        <v>3</v>
      </c>
      <c r="C346" s="329">
        <v>2</v>
      </c>
      <c r="D346" s="332">
        <v>2</v>
      </c>
      <c r="E346" s="329"/>
      <c r="F346" s="331"/>
      <c r="G346" s="332" t="s">
        <v>185</v>
      </c>
      <c r="H346" s="355">
        <v>313</v>
      </c>
      <c r="I346" s="325">
        <f>I347</f>
        <v>0</v>
      </c>
      <c r="J346" s="378">
        <f>J347</f>
        <v>0</v>
      </c>
      <c r="K346" s="326">
        <f>K347</f>
        <v>0</v>
      </c>
      <c r="L346" s="326">
        <f>L347</f>
        <v>0</v>
      </c>
    </row>
    <row r="347" spans="1:15" hidden="1">
      <c r="A347" s="312">
        <v>3</v>
      </c>
      <c r="B347" s="312">
        <v>3</v>
      </c>
      <c r="C347" s="308">
        <v>2</v>
      </c>
      <c r="D347" s="310">
        <v>2</v>
      </c>
      <c r="E347" s="308">
        <v>1</v>
      </c>
      <c r="F347" s="311"/>
      <c r="G347" s="332" t="s">
        <v>185</v>
      </c>
      <c r="H347" s="355">
        <v>314</v>
      </c>
      <c r="I347" s="297">
        <f>SUM(I348:I349)</f>
        <v>0</v>
      </c>
      <c r="J347" s="338">
        <f>SUM(J348:J349)</f>
        <v>0</v>
      </c>
      <c r="K347" s="298">
        <f>SUM(K348:K349)</f>
        <v>0</v>
      </c>
      <c r="L347" s="298">
        <f>SUM(L348:L349)</f>
        <v>0</v>
      </c>
    </row>
    <row r="348" spans="1:15" ht="25.5" hidden="1" customHeight="1">
      <c r="A348" s="312">
        <v>3</v>
      </c>
      <c r="B348" s="312">
        <v>3</v>
      </c>
      <c r="C348" s="308">
        <v>2</v>
      </c>
      <c r="D348" s="310">
        <v>2</v>
      </c>
      <c r="E348" s="312">
        <v>1</v>
      </c>
      <c r="F348" s="343">
        <v>1</v>
      </c>
      <c r="G348" s="310" t="s">
        <v>186</v>
      </c>
      <c r="H348" s="355">
        <v>315</v>
      </c>
      <c r="I348" s="315">
        <v>0</v>
      </c>
      <c r="J348" s="315">
        <v>0</v>
      </c>
      <c r="K348" s="315">
        <v>0</v>
      </c>
      <c r="L348" s="315">
        <v>0</v>
      </c>
    </row>
    <row r="349" spans="1:15" hidden="1">
      <c r="A349" s="320">
        <v>3</v>
      </c>
      <c r="B349" s="320">
        <v>3</v>
      </c>
      <c r="C349" s="321">
        <v>2</v>
      </c>
      <c r="D349" s="322">
        <v>2</v>
      </c>
      <c r="E349" s="323">
        <v>1</v>
      </c>
      <c r="F349" s="352">
        <v>2</v>
      </c>
      <c r="G349" s="323" t="s">
        <v>187</v>
      </c>
      <c r="H349" s="355">
        <v>316</v>
      </c>
      <c r="I349" s="315">
        <v>0</v>
      </c>
      <c r="J349" s="315">
        <v>0</v>
      </c>
      <c r="K349" s="315">
        <v>0</v>
      </c>
      <c r="L349" s="315">
        <v>0</v>
      </c>
    </row>
    <row r="350" spans="1:15" ht="25.5" hidden="1" customHeight="1">
      <c r="A350" s="312">
        <v>3</v>
      </c>
      <c r="B350" s="312">
        <v>3</v>
      </c>
      <c r="C350" s="308">
        <v>2</v>
      </c>
      <c r="D350" s="309">
        <v>3</v>
      </c>
      <c r="E350" s="310"/>
      <c r="F350" s="343"/>
      <c r="G350" s="310" t="s">
        <v>188</v>
      </c>
      <c r="H350" s="355">
        <v>317</v>
      </c>
      <c r="I350" s="297">
        <f>I351</f>
        <v>0</v>
      </c>
      <c r="J350" s="338">
        <f>J351</f>
        <v>0</v>
      </c>
      <c r="K350" s="298">
        <f>K351</f>
        <v>0</v>
      </c>
      <c r="L350" s="298">
        <f>L351</f>
        <v>0</v>
      </c>
    </row>
    <row r="351" spans="1:15" ht="25.5" hidden="1" customHeight="1">
      <c r="A351" s="312">
        <v>3</v>
      </c>
      <c r="B351" s="312">
        <v>3</v>
      </c>
      <c r="C351" s="308">
        <v>2</v>
      </c>
      <c r="D351" s="309">
        <v>3</v>
      </c>
      <c r="E351" s="310">
        <v>1</v>
      </c>
      <c r="F351" s="343"/>
      <c r="G351" s="310" t="s">
        <v>188</v>
      </c>
      <c r="H351" s="355">
        <v>318</v>
      </c>
      <c r="I351" s="297">
        <f>I352+I353</f>
        <v>0</v>
      </c>
      <c r="J351" s="297">
        <f>J352+J353</f>
        <v>0</v>
      </c>
      <c r="K351" s="297">
        <f>K352+K353</f>
        <v>0</v>
      </c>
      <c r="L351" s="297">
        <f>L352+L353</f>
        <v>0</v>
      </c>
    </row>
    <row r="352" spans="1:15" ht="25.5" hidden="1" customHeight="1">
      <c r="A352" s="312">
        <v>3</v>
      </c>
      <c r="B352" s="312">
        <v>3</v>
      </c>
      <c r="C352" s="308">
        <v>2</v>
      </c>
      <c r="D352" s="309">
        <v>3</v>
      </c>
      <c r="E352" s="310">
        <v>1</v>
      </c>
      <c r="F352" s="343">
        <v>1</v>
      </c>
      <c r="G352" s="310" t="s">
        <v>189</v>
      </c>
      <c r="H352" s="355">
        <v>319</v>
      </c>
      <c r="I352" s="363">
        <v>0</v>
      </c>
      <c r="J352" s="363">
        <v>0</v>
      </c>
      <c r="K352" s="363">
        <v>0</v>
      </c>
      <c r="L352" s="362">
        <v>0</v>
      </c>
    </row>
    <row r="353" spans="1:12" ht="25.5" hidden="1" customHeight="1">
      <c r="A353" s="312">
        <v>3</v>
      </c>
      <c r="B353" s="312">
        <v>3</v>
      </c>
      <c r="C353" s="308">
        <v>2</v>
      </c>
      <c r="D353" s="309">
        <v>3</v>
      </c>
      <c r="E353" s="310">
        <v>1</v>
      </c>
      <c r="F353" s="343">
        <v>2</v>
      </c>
      <c r="G353" s="310" t="s">
        <v>190</v>
      </c>
      <c r="H353" s="355">
        <v>320</v>
      </c>
      <c r="I353" s="315">
        <v>0</v>
      </c>
      <c r="J353" s="315">
        <v>0</v>
      </c>
      <c r="K353" s="315">
        <v>0</v>
      </c>
      <c r="L353" s="315">
        <v>0</v>
      </c>
    </row>
    <row r="354" spans="1:12" hidden="1">
      <c r="A354" s="312">
        <v>3</v>
      </c>
      <c r="B354" s="312">
        <v>3</v>
      </c>
      <c r="C354" s="308">
        <v>2</v>
      </c>
      <c r="D354" s="309">
        <v>4</v>
      </c>
      <c r="E354" s="309"/>
      <c r="F354" s="311"/>
      <c r="G354" s="310" t="s">
        <v>191</v>
      </c>
      <c r="H354" s="355">
        <v>321</v>
      </c>
      <c r="I354" s="297">
        <f>I355</f>
        <v>0</v>
      </c>
      <c r="J354" s="338">
        <f>J355</f>
        <v>0</v>
      </c>
      <c r="K354" s="298">
        <f>K355</f>
        <v>0</v>
      </c>
      <c r="L354" s="298">
        <f>L355</f>
        <v>0</v>
      </c>
    </row>
    <row r="355" spans="1:12" hidden="1">
      <c r="A355" s="328">
        <v>3</v>
      </c>
      <c r="B355" s="328">
        <v>3</v>
      </c>
      <c r="C355" s="303">
        <v>2</v>
      </c>
      <c r="D355" s="301">
        <v>4</v>
      </c>
      <c r="E355" s="301">
        <v>1</v>
      </c>
      <c r="F355" s="304"/>
      <c r="G355" s="310" t="s">
        <v>191</v>
      </c>
      <c r="H355" s="355">
        <v>322</v>
      </c>
      <c r="I355" s="318">
        <f>SUM(I356:I357)</f>
        <v>0</v>
      </c>
      <c r="J355" s="340">
        <f>SUM(J356:J357)</f>
        <v>0</v>
      </c>
      <c r="K355" s="319">
        <f>SUM(K356:K357)</f>
        <v>0</v>
      </c>
      <c r="L355" s="319">
        <f>SUM(L356:L357)</f>
        <v>0</v>
      </c>
    </row>
    <row r="356" spans="1:12" hidden="1">
      <c r="A356" s="312">
        <v>3</v>
      </c>
      <c r="B356" s="312">
        <v>3</v>
      </c>
      <c r="C356" s="308">
        <v>2</v>
      </c>
      <c r="D356" s="309">
        <v>4</v>
      </c>
      <c r="E356" s="309">
        <v>1</v>
      </c>
      <c r="F356" s="311">
        <v>1</v>
      </c>
      <c r="G356" s="310" t="s">
        <v>192</v>
      </c>
      <c r="H356" s="355">
        <v>323</v>
      </c>
      <c r="I356" s="315">
        <v>0</v>
      </c>
      <c r="J356" s="315">
        <v>0</v>
      </c>
      <c r="K356" s="315">
        <v>0</v>
      </c>
      <c r="L356" s="315">
        <v>0</v>
      </c>
    </row>
    <row r="357" spans="1:12" hidden="1">
      <c r="A357" s="312">
        <v>3</v>
      </c>
      <c r="B357" s="312">
        <v>3</v>
      </c>
      <c r="C357" s="308">
        <v>2</v>
      </c>
      <c r="D357" s="309">
        <v>4</v>
      </c>
      <c r="E357" s="309">
        <v>1</v>
      </c>
      <c r="F357" s="311">
        <v>2</v>
      </c>
      <c r="G357" s="310" t="s">
        <v>199</v>
      </c>
      <c r="H357" s="355">
        <v>324</v>
      </c>
      <c r="I357" s="315">
        <v>0</v>
      </c>
      <c r="J357" s="315">
        <v>0</v>
      </c>
      <c r="K357" s="315">
        <v>0</v>
      </c>
      <c r="L357" s="315">
        <v>0</v>
      </c>
    </row>
    <row r="358" spans="1:12" hidden="1">
      <c r="A358" s="312">
        <v>3</v>
      </c>
      <c r="B358" s="312">
        <v>3</v>
      </c>
      <c r="C358" s="308">
        <v>2</v>
      </c>
      <c r="D358" s="309">
        <v>5</v>
      </c>
      <c r="E358" s="309"/>
      <c r="F358" s="311"/>
      <c r="G358" s="310" t="s">
        <v>194</v>
      </c>
      <c r="H358" s="355">
        <v>325</v>
      </c>
      <c r="I358" s="297">
        <f t="shared" ref="I358:L359" si="30">I359</f>
        <v>0</v>
      </c>
      <c r="J358" s="338">
        <f t="shared" si="30"/>
        <v>0</v>
      </c>
      <c r="K358" s="298">
        <f t="shared" si="30"/>
        <v>0</v>
      </c>
      <c r="L358" s="298">
        <f t="shared" si="30"/>
        <v>0</v>
      </c>
    </row>
    <row r="359" spans="1:12" hidden="1">
      <c r="A359" s="328">
        <v>3</v>
      </c>
      <c r="B359" s="328">
        <v>3</v>
      </c>
      <c r="C359" s="303">
        <v>2</v>
      </c>
      <c r="D359" s="301">
        <v>5</v>
      </c>
      <c r="E359" s="301">
        <v>1</v>
      </c>
      <c r="F359" s="304"/>
      <c r="G359" s="310" t="s">
        <v>194</v>
      </c>
      <c r="H359" s="355">
        <v>326</v>
      </c>
      <c r="I359" s="318">
        <f t="shared" si="30"/>
        <v>0</v>
      </c>
      <c r="J359" s="340">
        <f t="shared" si="30"/>
        <v>0</v>
      </c>
      <c r="K359" s="319">
        <f t="shared" si="30"/>
        <v>0</v>
      </c>
      <c r="L359" s="319">
        <f t="shared" si="30"/>
        <v>0</v>
      </c>
    </row>
    <row r="360" spans="1:12" hidden="1">
      <c r="A360" s="312">
        <v>3</v>
      </c>
      <c r="B360" s="312">
        <v>3</v>
      </c>
      <c r="C360" s="308">
        <v>2</v>
      </c>
      <c r="D360" s="309">
        <v>5</v>
      </c>
      <c r="E360" s="309">
        <v>1</v>
      </c>
      <c r="F360" s="311">
        <v>1</v>
      </c>
      <c r="G360" s="310" t="s">
        <v>194</v>
      </c>
      <c r="H360" s="355">
        <v>327</v>
      </c>
      <c r="I360" s="363">
        <v>0</v>
      </c>
      <c r="J360" s="363">
        <v>0</v>
      </c>
      <c r="K360" s="363">
        <v>0</v>
      </c>
      <c r="L360" s="362">
        <v>0</v>
      </c>
    </row>
    <row r="361" spans="1:12" hidden="1">
      <c r="A361" s="312">
        <v>3</v>
      </c>
      <c r="B361" s="312">
        <v>3</v>
      </c>
      <c r="C361" s="308">
        <v>2</v>
      </c>
      <c r="D361" s="309">
        <v>6</v>
      </c>
      <c r="E361" s="309"/>
      <c r="F361" s="311"/>
      <c r="G361" s="310" t="s">
        <v>167</v>
      </c>
      <c r="H361" s="355">
        <v>328</v>
      </c>
      <c r="I361" s="297">
        <f t="shared" ref="I361:L362" si="31">I362</f>
        <v>0</v>
      </c>
      <c r="J361" s="338">
        <f t="shared" si="31"/>
        <v>0</v>
      </c>
      <c r="K361" s="298">
        <f t="shared" si="31"/>
        <v>0</v>
      </c>
      <c r="L361" s="298">
        <f t="shared" si="31"/>
        <v>0</v>
      </c>
    </row>
    <row r="362" spans="1:12" hidden="1">
      <c r="A362" s="312">
        <v>3</v>
      </c>
      <c r="B362" s="312">
        <v>3</v>
      </c>
      <c r="C362" s="308">
        <v>2</v>
      </c>
      <c r="D362" s="309">
        <v>6</v>
      </c>
      <c r="E362" s="309">
        <v>1</v>
      </c>
      <c r="F362" s="311"/>
      <c r="G362" s="310" t="s">
        <v>167</v>
      </c>
      <c r="H362" s="355">
        <v>329</v>
      </c>
      <c r="I362" s="297">
        <f t="shared" si="31"/>
        <v>0</v>
      </c>
      <c r="J362" s="338">
        <f t="shared" si="31"/>
        <v>0</v>
      </c>
      <c r="K362" s="298">
        <f t="shared" si="31"/>
        <v>0</v>
      </c>
      <c r="L362" s="298">
        <f t="shared" si="31"/>
        <v>0</v>
      </c>
    </row>
    <row r="363" spans="1:12" hidden="1">
      <c r="A363" s="320">
        <v>3</v>
      </c>
      <c r="B363" s="320">
        <v>3</v>
      </c>
      <c r="C363" s="321">
        <v>2</v>
      </c>
      <c r="D363" s="322">
        <v>6</v>
      </c>
      <c r="E363" s="322">
        <v>1</v>
      </c>
      <c r="F363" s="324">
        <v>1</v>
      </c>
      <c r="G363" s="323" t="s">
        <v>167</v>
      </c>
      <c r="H363" s="355">
        <v>330</v>
      </c>
      <c r="I363" s="363">
        <v>0</v>
      </c>
      <c r="J363" s="363">
        <v>0</v>
      </c>
      <c r="K363" s="363">
        <v>0</v>
      </c>
      <c r="L363" s="362">
        <v>0</v>
      </c>
    </row>
    <row r="364" spans="1:12" hidden="1">
      <c r="A364" s="312">
        <v>3</v>
      </c>
      <c r="B364" s="312">
        <v>3</v>
      </c>
      <c r="C364" s="308">
        <v>2</v>
      </c>
      <c r="D364" s="309">
        <v>7</v>
      </c>
      <c r="E364" s="309"/>
      <c r="F364" s="311"/>
      <c r="G364" s="310" t="s">
        <v>195</v>
      </c>
      <c r="H364" s="355">
        <v>331</v>
      </c>
      <c r="I364" s="297">
        <f>I365</f>
        <v>0</v>
      </c>
      <c r="J364" s="338">
        <f>J365</f>
        <v>0</v>
      </c>
      <c r="K364" s="298">
        <f>K365</f>
        <v>0</v>
      </c>
      <c r="L364" s="298">
        <f>L365</f>
        <v>0</v>
      </c>
    </row>
    <row r="365" spans="1:12" hidden="1">
      <c r="A365" s="320">
        <v>3</v>
      </c>
      <c r="B365" s="320">
        <v>3</v>
      </c>
      <c r="C365" s="321">
        <v>2</v>
      </c>
      <c r="D365" s="322">
        <v>7</v>
      </c>
      <c r="E365" s="322">
        <v>1</v>
      </c>
      <c r="F365" s="324"/>
      <c r="G365" s="310" t="s">
        <v>195</v>
      </c>
      <c r="H365" s="355">
        <v>332</v>
      </c>
      <c r="I365" s="297">
        <f>SUM(I366:I367)</f>
        <v>0</v>
      </c>
      <c r="J365" s="297">
        <f>SUM(J366:J367)</f>
        <v>0</v>
      </c>
      <c r="K365" s="297">
        <f>SUM(K366:K367)</f>
        <v>0</v>
      </c>
      <c r="L365" s="297">
        <f>SUM(L366:L367)</f>
        <v>0</v>
      </c>
    </row>
    <row r="366" spans="1:12" ht="25.5" hidden="1" customHeight="1">
      <c r="A366" s="312">
        <v>3</v>
      </c>
      <c r="B366" s="312">
        <v>3</v>
      </c>
      <c r="C366" s="308">
        <v>2</v>
      </c>
      <c r="D366" s="309">
        <v>7</v>
      </c>
      <c r="E366" s="309">
        <v>1</v>
      </c>
      <c r="F366" s="311">
        <v>1</v>
      </c>
      <c r="G366" s="310" t="s">
        <v>196</v>
      </c>
      <c r="H366" s="355">
        <v>333</v>
      </c>
      <c r="I366" s="363">
        <v>0</v>
      </c>
      <c r="J366" s="363">
        <v>0</v>
      </c>
      <c r="K366" s="363">
        <v>0</v>
      </c>
      <c r="L366" s="362">
        <v>0</v>
      </c>
    </row>
    <row r="367" spans="1:12" ht="25.5" hidden="1" customHeight="1">
      <c r="A367" s="312">
        <v>3</v>
      </c>
      <c r="B367" s="312">
        <v>3</v>
      </c>
      <c r="C367" s="308">
        <v>2</v>
      </c>
      <c r="D367" s="309">
        <v>7</v>
      </c>
      <c r="E367" s="309">
        <v>1</v>
      </c>
      <c r="F367" s="311">
        <v>2</v>
      </c>
      <c r="G367" s="310" t="s">
        <v>197</v>
      </c>
      <c r="H367" s="355">
        <v>334</v>
      </c>
      <c r="I367" s="315">
        <v>0</v>
      </c>
      <c r="J367" s="315">
        <v>0</v>
      </c>
      <c r="K367" s="315">
        <v>0</v>
      </c>
      <c r="L367" s="315">
        <v>0</v>
      </c>
    </row>
    <row r="368" spans="1:12">
      <c r="A368" s="277"/>
      <c r="B368" s="277"/>
      <c r="C368" s="278"/>
      <c r="D368" s="379"/>
      <c r="E368" s="380"/>
      <c r="F368" s="381"/>
      <c r="G368" s="382" t="s">
        <v>344</v>
      </c>
      <c r="H368" s="355">
        <v>335</v>
      </c>
      <c r="I368" s="349">
        <f>SUM(I34+I184)</f>
        <v>6130</v>
      </c>
      <c r="J368" s="349">
        <f>SUM(J34+J184)</f>
        <v>0</v>
      </c>
      <c r="K368" s="349">
        <f>SUM(K34+K184)</f>
        <v>0</v>
      </c>
      <c r="L368" s="349">
        <f>SUM(L34+L184)</f>
        <v>0</v>
      </c>
    </row>
    <row r="369" spans="1:12">
      <c r="G369" s="299"/>
      <c r="H369" s="288"/>
      <c r="I369" s="383"/>
      <c r="J369" s="384"/>
      <c r="K369" s="384"/>
      <c r="L369" s="384"/>
    </row>
    <row r="370" spans="1:12">
      <c r="D370" s="623" t="s">
        <v>200</v>
      </c>
      <c r="E370" s="623"/>
      <c r="F370" s="623"/>
      <c r="G370" s="623"/>
      <c r="H370" s="392"/>
      <c r="I370" s="386"/>
      <c r="J370" s="384"/>
      <c r="K370" s="623" t="s">
        <v>358</v>
      </c>
      <c r="L370" s="623"/>
    </row>
    <row r="371" spans="1:12" ht="18.75" customHeight="1">
      <c r="A371" s="387"/>
      <c r="B371" s="387"/>
      <c r="C371" s="387"/>
      <c r="D371" s="624" t="s">
        <v>201</v>
      </c>
      <c r="E371" s="624"/>
      <c r="F371" s="624"/>
      <c r="G371" s="624"/>
      <c r="I371" s="397" t="s">
        <v>202</v>
      </c>
      <c r="K371" s="622" t="s">
        <v>203</v>
      </c>
      <c r="L371" s="622"/>
    </row>
    <row r="372" spans="1:12" ht="15.75" customHeight="1">
      <c r="I372" s="390"/>
      <c r="K372" s="390"/>
      <c r="L372" s="390"/>
    </row>
    <row r="373" spans="1:12" ht="30" customHeight="1">
      <c r="D373" s="587" t="s">
        <v>449</v>
      </c>
      <c r="E373" s="625"/>
      <c r="F373" s="625"/>
      <c r="G373" s="625"/>
      <c r="I373" s="390"/>
      <c r="K373" s="623" t="s">
        <v>377</v>
      </c>
      <c r="L373" s="623"/>
    </row>
    <row r="374" spans="1:12" ht="25.5" customHeight="1">
      <c r="D374" s="574" t="s">
        <v>440</v>
      </c>
      <c r="E374" s="575"/>
      <c r="F374" s="575"/>
      <c r="G374" s="575"/>
      <c r="H374" s="394"/>
      <c r="I374" s="391" t="s">
        <v>202</v>
      </c>
      <c r="K374" s="622" t="s">
        <v>203</v>
      </c>
      <c r="L374" s="622"/>
    </row>
    <row r="376" spans="1:12">
      <c r="D376" s="84" t="s">
        <v>430</v>
      </c>
      <c r="E376" s="84"/>
      <c r="F376" s="462"/>
      <c r="G376" s="84"/>
    </row>
  </sheetData>
  <mergeCells count="31">
    <mergeCell ref="D373:G373"/>
    <mergeCell ref="K373:L373"/>
    <mergeCell ref="D374:G374"/>
    <mergeCell ref="K374:L374"/>
    <mergeCell ref="K31:K32"/>
    <mergeCell ref="L31:L32"/>
    <mergeCell ref="A33:F33"/>
    <mergeCell ref="D370:G370"/>
    <mergeCell ref="K370:L370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" right="0.7" top="0.75" bottom="0.75" header="0.3" footer="0.3"/>
  <pageSetup paperSize="9" scale="88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2DB84-14BB-43E7-8AE3-A645DFAF43C0}">
  <sheetPr>
    <pageSetUpPr fitToPage="1"/>
  </sheetPr>
  <dimension ref="A1:S375"/>
  <sheetViews>
    <sheetView topLeftCell="A43" workbookViewId="0">
      <selection activeCell="J1" sqref="J1:L4"/>
    </sheetView>
  </sheetViews>
  <sheetFormatPr defaultRowHeight="15"/>
  <cols>
    <col min="1" max="4" width="2" style="247" customWidth="1"/>
    <col min="5" max="5" width="2.140625" style="247" customWidth="1"/>
    <col min="6" max="6" width="3" style="394" customWidth="1"/>
    <col min="7" max="7" width="33.7109375" style="247" customWidth="1"/>
    <col min="8" max="8" width="3.85546875" style="247" customWidth="1"/>
    <col min="9" max="9" width="10" style="247" customWidth="1"/>
    <col min="10" max="10" width="11.140625" style="247" customWidth="1"/>
    <col min="11" max="11" width="11" style="247" customWidth="1"/>
    <col min="12" max="12" width="10.5703125" style="247" customWidth="1"/>
    <col min="13" max="13" width="0.140625" style="247" hidden="1" customWidth="1"/>
    <col min="14" max="14" width="6.140625" style="247" hidden="1" customWidth="1"/>
    <col min="15" max="15" width="5.5703125" style="247" hidden="1" customWidth="1"/>
    <col min="16" max="16" width="9.140625" style="254"/>
    <col min="17" max="16384" width="9.140625" style="1"/>
  </cols>
  <sheetData>
    <row r="1" spans="1:15">
      <c r="G1" s="249"/>
      <c r="H1" s="250"/>
      <c r="I1" s="251"/>
      <c r="J1" s="395" t="s">
        <v>326</v>
      </c>
      <c r="K1" s="395"/>
      <c r="L1" s="395"/>
      <c r="M1" s="253"/>
      <c r="N1" s="395"/>
      <c r="O1" s="395"/>
    </row>
    <row r="2" spans="1:15">
      <c r="H2" s="250"/>
      <c r="I2" s="254"/>
      <c r="J2" s="395" t="s">
        <v>0</v>
      </c>
      <c r="K2" s="395"/>
      <c r="L2" s="395"/>
      <c r="M2" s="253"/>
      <c r="N2" s="395"/>
      <c r="O2" s="395"/>
    </row>
    <row r="3" spans="1:15">
      <c r="H3" s="255"/>
      <c r="I3" s="250"/>
      <c r="J3" s="395" t="s">
        <v>1</v>
      </c>
      <c r="K3" s="395"/>
      <c r="L3" s="395"/>
      <c r="M3" s="253"/>
      <c r="N3" s="395"/>
      <c r="O3" s="395"/>
    </row>
    <row r="4" spans="1:15">
      <c r="G4" s="256" t="s">
        <v>2</v>
      </c>
      <c r="H4" s="250"/>
      <c r="I4" s="254"/>
      <c r="J4" s="395" t="s">
        <v>3</v>
      </c>
      <c r="K4" s="395"/>
      <c r="L4" s="395"/>
      <c r="M4" s="253"/>
      <c r="N4" s="395"/>
      <c r="O4" s="395"/>
    </row>
    <row r="5" spans="1:15">
      <c r="H5" s="250"/>
      <c r="I5" s="254"/>
      <c r="J5" s="395" t="s">
        <v>437</v>
      </c>
      <c r="K5" s="395"/>
      <c r="L5" s="395"/>
      <c r="M5" s="253"/>
      <c r="N5" s="395"/>
      <c r="O5" s="395"/>
    </row>
    <row r="6" spans="1:15" ht="6" customHeight="1">
      <c r="H6" s="250"/>
      <c r="I6" s="254"/>
      <c r="J6" s="395"/>
      <c r="K6" s="395"/>
      <c r="L6" s="395"/>
      <c r="M6" s="253"/>
      <c r="N6" s="395"/>
      <c r="O6" s="395"/>
    </row>
    <row r="7" spans="1:15" ht="30" customHeight="1">
      <c r="A7" s="618" t="s">
        <v>419</v>
      </c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253"/>
    </row>
    <row r="8" spans="1:15" ht="11.25" customHeight="1">
      <c r="G8" s="257"/>
      <c r="H8" s="258"/>
      <c r="I8" s="258"/>
      <c r="J8" s="259"/>
      <c r="K8" s="259"/>
      <c r="L8" s="260"/>
      <c r="M8" s="253"/>
    </row>
    <row r="9" spans="1:15" ht="15.75" customHeight="1">
      <c r="A9" s="619" t="s">
        <v>356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253"/>
    </row>
    <row r="10" spans="1:15">
      <c r="A10" s="620" t="s">
        <v>4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253"/>
    </row>
    <row r="11" spans="1:15" ht="7.5" customHeight="1">
      <c r="A11" s="261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253"/>
    </row>
    <row r="12" spans="1:15" ht="15.75" customHeight="1">
      <c r="A12" s="261"/>
      <c r="B12" s="395"/>
      <c r="C12" s="395"/>
      <c r="D12" s="395"/>
      <c r="E12" s="395"/>
      <c r="F12" s="395"/>
      <c r="G12" s="621" t="s">
        <v>5</v>
      </c>
      <c r="H12" s="621"/>
      <c r="I12" s="621"/>
      <c r="J12" s="621"/>
      <c r="K12" s="621"/>
      <c r="L12" s="395"/>
      <c r="M12" s="253"/>
    </row>
    <row r="13" spans="1:15" ht="15.75" customHeight="1">
      <c r="A13" s="593" t="s">
        <v>420</v>
      </c>
      <c r="B13" s="593"/>
      <c r="C13" s="593"/>
      <c r="D13" s="593"/>
      <c r="E13" s="593"/>
      <c r="F13" s="593"/>
      <c r="G13" s="593"/>
      <c r="H13" s="593"/>
      <c r="I13" s="593"/>
      <c r="J13" s="593"/>
      <c r="K13" s="593"/>
      <c r="L13" s="593"/>
      <c r="M13" s="253"/>
    </row>
    <row r="14" spans="1:15" ht="12" customHeight="1">
      <c r="G14" s="614" t="s">
        <v>421</v>
      </c>
      <c r="H14" s="614"/>
      <c r="I14" s="614"/>
      <c r="J14" s="614"/>
      <c r="K14" s="614"/>
      <c r="M14" s="253"/>
    </row>
    <row r="15" spans="1:15">
      <c r="G15" s="620" t="s">
        <v>6</v>
      </c>
      <c r="H15" s="620"/>
      <c r="I15" s="620"/>
      <c r="J15" s="620"/>
      <c r="K15" s="620"/>
    </row>
    <row r="16" spans="1:15" ht="15.75" customHeight="1">
      <c r="B16" s="593" t="s">
        <v>7</v>
      </c>
      <c r="C16" s="593"/>
      <c r="D16" s="593"/>
      <c r="E16" s="593"/>
      <c r="F16" s="593"/>
      <c r="G16" s="593"/>
      <c r="H16" s="593"/>
      <c r="I16" s="593"/>
      <c r="J16" s="593"/>
      <c r="K16" s="593"/>
      <c r="L16" s="593"/>
    </row>
    <row r="17" spans="1:13" ht="7.5" customHeight="1"/>
    <row r="18" spans="1:13">
      <c r="G18" s="614" t="s">
        <v>438</v>
      </c>
      <c r="H18" s="614"/>
      <c r="I18" s="614"/>
      <c r="J18" s="614"/>
      <c r="K18" s="614"/>
    </row>
    <row r="19" spans="1:13">
      <c r="G19" s="615" t="s">
        <v>8</v>
      </c>
      <c r="H19" s="615"/>
      <c r="I19" s="615"/>
      <c r="J19" s="615"/>
      <c r="K19" s="615"/>
    </row>
    <row r="20" spans="1:13" ht="6.75" customHeight="1">
      <c r="G20" s="395"/>
      <c r="H20" s="395"/>
      <c r="I20" s="395"/>
      <c r="J20" s="395"/>
      <c r="K20" s="395"/>
    </row>
    <row r="21" spans="1:13">
      <c r="B21" s="254"/>
      <c r="C21" s="254"/>
      <c r="D21" s="254"/>
      <c r="E21" s="616"/>
      <c r="F21" s="616"/>
      <c r="G21" s="616"/>
      <c r="H21" s="616"/>
      <c r="I21" s="616"/>
      <c r="J21" s="616"/>
      <c r="K21" s="616"/>
      <c r="L21" s="254"/>
    </row>
    <row r="22" spans="1:13" ht="15" customHeight="1">
      <c r="A22" s="617" t="s">
        <v>9</v>
      </c>
      <c r="B22" s="617"/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264"/>
    </row>
    <row r="23" spans="1:13">
      <c r="F23" s="247"/>
      <c r="J23" s="265"/>
      <c r="K23" s="266"/>
      <c r="L23" s="267" t="s">
        <v>10</v>
      </c>
      <c r="M23" s="264"/>
    </row>
    <row r="24" spans="1:13">
      <c r="F24" s="247"/>
      <c r="J24" s="268" t="s">
        <v>11</v>
      </c>
      <c r="K24" s="255"/>
      <c r="L24" s="269"/>
      <c r="M24" s="264"/>
    </row>
    <row r="25" spans="1:13">
      <c r="E25" s="395"/>
      <c r="F25" s="393"/>
      <c r="I25" s="271"/>
      <c r="J25" s="271"/>
      <c r="K25" s="272" t="s">
        <v>12</v>
      </c>
      <c r="L25" s="269"/>
      <c r="M25" s="264"/>
    </row>
    <row r="26" spans="1:13">
      <c r="A26" s="601"/>
      <c r="B26" s="601"/>
      <c r="C26" s="601"/>
      <c r="D26" s="601"/>
      <c r="E26" s="601"/>
      <c r="F26" s="601"/>
      <c r="G26" s="601"/>
      <c r="H26" s="601"/>
      <c r="I26" s="601"/>
      <c r="K26" s="272" t="s">
        <v>13</v>
      </c>
      <c r="L26" s="273" t="s">
        <v>357</v>
      </c>
      <c r="M26" s="264"/>
    </row>
    <row r="27" spans="1:13">
      <c r="A27" s="601" t="s">
        <v>206</v>
      </c>
      <c r="B27" s="601"/>
      <c r="C27" s="601"/>
      <c r="D27" s="601"/>
      <c r="E27" s="601"/>
      <c r="F27" s="601"/>
      <c r="G27" s="601"/>
      <c r="H27" s="601"/>
      <c r="I27" s="601"/>
      <c r="J27" s="396" t="s">
        <v>14</v>
      </c>
      <c r="K27" s="275"/>
      <c r="L27" s="269"/>
      <c r="M27" s="264"/>
    </row>
    <row r="28" spans="1:13">
      <c r="F28" s="247"/>
      <c r="G28" s="276" t="s">
        <v>15</v>
      </c>
      <c r="H28" s="277" t="s">
        <v>16</v>
      </c>
      <c r="I28" s="278"/>
      <c r="J28" s="279"/>
      <c r="K28" s="269"/>
      <c r="L28" s="269"/>
      <c r="M28" s="264"/>
    </row>
    <row r="29" spans="1:13">
      <c r="F29" s="247"/>
      <c r="G29" s="602" t="s">
        <v>17</v>
      </c>
      <c r="H29" s="602"/>
      <c r="I29" s="281"/>
      <c r="J29" s="282"/>
      <c r="K29" s="269"/>
      <c r="L29" s="269"/>
      <c r="M29" s="264"/>
    </row>
    <row r="30" spans="1:13">
      <c r="A30" s="603" t="s">
        <v>20</v>
      </c>
      <c r="B30" s="603"/>
      <c r="C30" s="603"/>
      <c r="D30" s="603"/>
      <c r="E30" s="603"/>
      <c r="F30" s="603"/>
      <c r="G30" s="603"/>
      <c r="H30" s="603"/>
      <c r="I30" s="603"/>
      <c r="J30" s="283"/>
      <c r="K30" s="283"/>
      <c r="L30" s="284" t="s">
        <v>21</v>
      </c>
      <c r="M30" s="285"/>
    </row>
    <row r="31" spans="1:13" ht="27" customHeight="1">
      <c r="A31" s="604" t="s">
        <v>22</v>
      </c>
      <c r="B31" s="605"/>
      <c r="C31" s="605"/>
      <c r="D31" s="605"/>
      <c r="E31" s="605"/>
      <c r="F31" s="605"/>
      <c r="G31" s="608" t="s">
        <v>23</v>
      </c>
      <c r="H31" s="610" t="s">
        <v>24</v>
      </c>
      <c r="I31" s="612" t="s">
        <v>25</v>
      </c>
      <c r="J31" s="613"/>
      <c r="K31" s="594" t="s">
        <v>26</v>
      </c>
      <c r="L31" s="596" t="s">
        <v>27</v>
      </c>
      <c r="M31" s="285"/>
    </row>
    <row r="32" spans="1:13" ht="58.5" customHeight="1">
      <c r="A32" s="606"/>
      <c r="B32" s="607"/>
      <c r="C32" s="607"/>
      <c r="D32" s="607"/>
      <c r="E32" s="607"/>
      <c r="F32" s="607"/>
      <c r="G32" s="609"/>
      <c r="H32" s="611"/>
      <c r="I32" s="286" t="s">
        <v>28</v>
      </c>
      <c r="J32" s="287" t="s">
        <v>29</v>
      </c>
      <c r="K32" s="595"/>
      <c r="L32" s="597"/>
    </row>
    <row r="33" spans="1:15">
      <c r="A33" s="598" t="s">
        <v>30</v>
      </c>
      <c r="B33" s="599"/>
      <c r="C33" s="599"/>
      <c r="D33" s="599"/>
      <c r="E33" s="599"/>
      <c r="F33" s="600"/>
      <c r="G33" s="288">
        <v>2</v>
      </c>
      <c r="H33" s="289">
        <v>3</v>
      </c>
      <c r="I33" s="290" t="s">
        <v>31</v>
      </c>
      <c r="J33" s="291" t="s">
        <v>32</v>
      </c>
      <c r="K33" s="292">
        <v>6</v>
      </c>
      <c r="L33" s="292">
        <v>7</v>
      </c>
    </row>
    <row r="34" spans="1:15">
      <c r="A34" s="293">
        <v>2</v>
      </c>
      <c r="B34" s="293"/>
      <c r="C34" s="294"/>
      <c r="D34" s="295"/>
      <c r="E34" s="293"/>
      <c r="F34" s="296"/>
      <c r="G34" s="295" t="s">
        <v>33</v>
      </c>
      <c r="H34" s="288">
        <v>1</v>
      </c>
      <c r="I34" s="297">
        <f>SUM(I35+I46+I65+I86+I93+I113+I139+I158+I168)</f>
        <v>1255166</v>
      </c>
      <c r="J34" s="297">
        <f>SUM(J35+J46+J65+J86+J93+J113+J139+J158+J168)</f>
        <v>814336</v>
      </c>
      <c r="K34" s="298">
        <f>SUM(K35+K46+K65+K86+K93+K113+K139+K158+K168)</f>
        <v>685369.24</v>
      </c>
      <c r="L34" s="297">
        <f>SUM(L35+L46+L65+L86+L93+L113+L139+L158+L168)</f>
        <v>685369.24</v>
      </c>
      <c r="M34" s="299"/>
      <c r="N34" s="299"/>
      <c r="O34" s="299"/>
    </row>
    <row r="35" spans="1:15" ht="17.25" customHeight="1">
      <c r="A35" s="293">
        <v>2</v>
      </c>
      <c r="B35" s="300">
        <v>1</v>
      </c>
      <c r="C35" s="301"/>
      <c r="D35" s="302"/>
      <c r="E35" s="303"/>
      <c r="F35" s="304"/>
      <c r="G35" s="305" t="s">
        <v>34</v>
      </c>
      <c r="H35" s="288">
        <v>2</v>
      </c>
      <c r="I35" s="297">
        <f>SUM(I36+I42)</f>
        <v>1068388</v>
      </c>
      <c r="J35" s="297">
        <f>SUM(J36+J42)</f>
        <v>694658</v>
      </c>
      <c r="K35" s="306">
        <f>SUM(K36+K42)</f>
        <v>582315.61</v>
      </c>
      <c r="L35" s="307">
        <f>SUM(L36+L42)</f>
        <v>582315.61</v>
      </c>
    </row>
    <row r="36" spans="1:15">
      <c r="A36" s="308">
        <v>2</v>
      </c>
      <c r="B36" s="308">
        <v>1</v>
      </c>
      <c r="C36" s="309">
        <v>1</v>
      </c>
      <c r="D36" s="310"/>
      <c r="E36" s="308"/>
      <c r="F36" s="311"/>
      <c r="G36" s="310" t="s">
        <v>35</v>
      </c>
      <c r="H36" s="288">
        <v>3</v>
      </c>
      <c r="I36" s="297">
        <f>SUM(I37)</f>
        <v>1052958</v>
      </c>
      <c r="J36" s="297">
        <f>SUM(J37)</f>
        <v>684758</v>
      </c>
      <c r="K36" s="298">
        <f>SUM(K37)</f>
        <v>573640.54</v>
      </c>
      <c r="L36" s="297">
        <f>SUM(L37)</f>
        <v>573640.54</v>
      </c>
    </row>
    <row r="37" spans="1:15">
      <c r="A37" s="312">
        <v>2</v>
      </c>
      <c r="B37" s="308">
        <v>1</v>
      </c>
      <c r="C37" s="309">
        <v>1</v>
      </c>
      <c r="D37" s="310">
        <v>1</v>
      </c>
      <c r="E37" s="308"/>
      <c r="F37" s="311"/>
      <c r="G37" s="310" t="s">
        <v>35</v>
      </c>
      <c r="H37" s="288">
        <v>4</v>
      </c>
      <c r="I37" s="297">
        <f>SUM(I38+I40)</f>
        <v>1052958</v>
      </c>
      <c r="J37" s="297">
        <f t="shared" ref="J37:L38" si="0">SUM(J38)</f>
        <v>684758</v>
      </c>
      <c r="K37" s="297">
        <f t="shared" si="0"/>
        <v>573640.54</v>
      </c>
      <c r="L37" s="297">
        <f t="shared" si="0"/>
        <v>573640.54</v>
      </c>
    </row>
    <row r="38" spans="1:15">
      <c r="A38" s="312">
        <v>2</v>
      </c>
      <c r="B38" s="308">
        <v>1</v>
      </c>
      <c r="C38" s="309">
        <v>1</v>
      </c>
      <c r="D38" s="310">
        <v>1</v>
      </c>
      <c r="E38" s="308">
        <v>1</v>
      </c>
      <c r="F38" s="311"/>
      <c r="G38" s="310" t="s">
        <v>36</v>
      </c>
      <c r="H38" s="288">
        <v>5</v>
      </c>
      <c r="I38" s="298">
        <f>SUM(I39)</f>
        <v>1052958</v>
      </c>
      <c r="J38" s="298">
        <f t="shared" si="0"/>
        <v>684758</v>
      </c>
      <c r="K38" s="298">
        <f t="shared" si="0"/>
        <v>573640.54</v>
      </c>
      <c r="L38" s="298">
        <f t="shared" si="0"/>
        <v>573640.54</v>
      </c>
    </row>
    <row r="39" spans="1:15">
      <c r="A39" s="312">
        <v>2</v>
      </c>
      <c r="B39" s="308">
        <v>1</v>
      </c>
      <c r="C39" s="309">
        <v>1</v>
      </c>
      <c r="D39" s="310">
        <v>1</v>
      </c>
      <c r="E39" s="308">
        <v>1</v>
      </c>
      <c r="F39" s="311">
        <v>1</v>
      </c>
      <c r="G39" s="310" t="s">
        <v>36</v>
      </c>
      <c r="H39" s="288">
        <v>6</v>
      </c>
      <c r="I39" s="313">
        <v>1052958</v>
      </c>
      <c r="J39" s="314">
        <v>684758</v>
      </c>
      <c r="K39" s="314">
        <v>573640.54</v>
      </c>
      <c r="L39" s="314">
        <v>573640.54</v>
      </c>
    </row>
    <row r="40" spans="1:15" hidden="1">
      <c r="A40" s="312">
        <v>2</v>
      </c>
      <c r="B40" s="308">
        <v>1</v>
      </c>
      <c r="C40" s="309">
        <v>1</v>
      </c>
      <c r="D40" s="310">
        <v>1</v>
      </c>
      <c r="E40" s="308">
        <v>2</v>
      </c>
      <c r="F40" s="311"/>
      <c r="G40" s="310" t="s">
        <v>37</v>
      </c>
      <c r="H40" s="288">
        <v>7</v>
      </c>
      <c r="I40" s="298">
        <f>I41</f>
        <v>0</v>
      </c>
      <c r="J40" s="298">
        <f>J41</f>
        <v>0</v>
      </c>
      <c r="K40" s="298">
        <f>K41</f>
        <v>0</v>
      </c>
      <c r="L40" s="298">
        <f>L41</f>
        <v>0</v>
      </c>
    </row>
    <row r="41" spans="1:15" hidden="1">
      <c r="A41" s="312">
        <v>2</v>
      </c>
      <c r="B41" s="308">
        <v>1</v>
      </c>
      <c r="C41" s="309">
        <v>1</v>
      </c>
      <c r="D41" s="310">
        <v>1</v>
      </c>
      <c r="E41" s="308">
        <v>2</v>
      </c>
      <c r="F41" s="311">
        <v>1</v>
      </c>
      <c r="G41" s="310" t="s">
        <v>37</v>
      </c>
      <c r="H41" s="288">
        <v>8</v>
      </c>
      <c r="I41" s="314">
        <v>0</v>
      </c>
      <c r="J41" s="315">
        <v>0</v>
      </c>
      <c r="K41" s="314">
        <v>0</v>
      </c>
      <c r="L41" s="315">
        <v>0</v>
      </c>
    </row>
    <row r="42" spans="1:15">
      <c r="A42" s="312">
        <v>2</v>
      </c>
      <c r="B42" s="308">
        <v>1</v>
      </c>
      <c r="C42" s="309">
        <v>2</v>
      </c>
      <c r="D42" s="310"/>
      <c r="E42" s="308"/>
      <c r="F42" s="311"/>
      <c r="G42" s="310" t="s">
        <v>38</v>
      </c>
      <c r="H42" s="288">
        <v>9</v>
      </c>
      <c r="I42" s="298">
        <f t="shared" ref="I42:L44" si="1">I43</f>
        <v>15430</v>
      </c>
      <c r="J42" s="297">
        <f t="shared" si="1"/>
        <v>9900</v>
      </c>
      <c r="K42" s="298">
        <f t="shared" si="1"/>
        <v>8675.07</v>
      </c>
      <c r="L42" s="297">
        <f t="shared" si="1"/>
        <v>8675.07</v>
      </c>
    </row>
    <row r="43" spans="1:15">
      <c r="A43" s="312">
        <v>2</v>
      </c>
      <c r="B43" s="308">
        <v>1</v>
      </c>
      <c r="C43" s="309">
        <v>2</v>
      </c>
      <c r="D43" s="310">
        <v>1</v>
      </c>
      <c r="E43" s="308"/>
      <c r="F43" s="311"/>
      <c r="G43" s="310" t="s">
        <v>38</v>
      </c>
      <c r="H43" s="288">
        <v>10</v>
      </c>
      <c r="I43" s="298">
        <f t="shared" si="1"/>
        <v>15430</v>
      </c>
      <c r="J43" s="297">
        <f t="shared" si="1"/>
        <v>9900</v>
      </c>
      <c r="K43" s="297">
        <f t="shared" si="1"/>
        <v>8675.07</v>
      </c>
      <c r="L43" s="297">
        <f t="shared" si="1"/>
        <v>8675.07</v>
      </c>
    </row>
    <row r="44" spans="1:15">
      <c r="A44" s="312">
        <v>2</v>
      </c>
      <c r="B44" s="308">
        <v>1</v>
      </c>
      <c r="C44" s="309">
        <v>2</v>
      </c>
      <c r="D44" s="310">
        <v>1</v>
      </c>
      <c r="E44" s="308">
        <v>1</v>
      </c>
      <c r="F44" s="311"/>
      <c r="G44" s="310" t="s">
        <v>38</v>
      </c>
      <c r="H44" s="288">
        <v>11</v>
      </c>
      <c r="I44" s="297">
        <f t="shared" si="1"/>
        <v>15430</v>
      </c>
      <c r="J44" s="297">
        <f t="shared" si="1"/>
        <v>9900</v>
      </c>
      <c r="K44" s="297">
        <f t="shared" si="1"/>
        <v>8675.07</v>
      </c>
      <c r="L44" s="297">
        <f t="shared" si="1"/>
        <v>8675.07</v>
      </c>
    </row>
    <row r="45" spans="1:15">
      <c r="A45" s="312">
        <v>2</v>
      </c>
      <c r="B45" s="308">
        <v>1</v>
      </c>
      <c r="C45" s="309">
        <v>2</v>
      </c>
      <c r="D45" s="310">
        <v>1</v>
      </c>
      <c r="E45" s="308">
        <v>1</v>
      </c>
      <c r="F45" s="311">
        <v>1</v>
      </c>
      <c r="G45" s="310" t="s">
        <v>38</v>
      </c>
      <c r="H45" s="288">
        <v>12</v>
      </c>
      <c r="I45" s="315">
        <v>15430</v>
      </c>
      <c r="J45" s="314">
        <v>9900</v>
      </c>
      <c r="K45" s="314">
        <v>8675.07</v>
      </c>
      <c r="L45" s="314">
        <v>8675.07</v>
      </c>
    </row>
    <row r="46" spans="1:15">
      <c r="A46" s="316">
        <v>2</v>
      </c>
      <c r="B46" s="317">
        <v>2</v>
      </c>
      <c r="C46" s="301"/>
      <c r="D46" s="302"/>
      <c r="E46" s="303"/>
      <c r="F46" s="304"/>
      <c r="G46" s="305" t="s">
        <v>39</v>
      </c>
      <c r="H46" s="288">
        <v>13</v>
      </c>
      <c r="I46" s="318">
        <f t="shared" ref="I46:L48" si="2">I47</f>
        <v>167878</v>
      </c>
      <c r="J46" s="319">
        <f t="shared" si="2"/>
        <v>107978</v>
      </c>
      <c r="K46" s="318">
        <f t="shared" si="2"/>
        <v>92306</v>
      </c>
      <c r="L46" s="318">
        <f t="shared" si="2"/>
        <v>92306</v>
      </c>
    </row>
    <row r="47" spans="1:15">
      <c r="A47" s="312">
        <v>2</v>
      </c>
      <c r="B47" s="308">
        <v>2</v>
      </c>
      <c r="C47" s="309">
        <v>1</v>
      </c>
      <c r="D47" s="310"/>
      <c r="E47" s="308"/>
      <c r="F47" s="311"/>
      <c r="G47" s="302" t="s">
        <v>39</v>
      </c>
      <c r="H47" s="288">
        <v>14</v>
      </c>
      <c r="I47" s="297">
        <f t="shared" si="2"/>
        <v>167878</v>
      </c>
      <c r="J47" s="298">
        <f t="shared" si="2"/>
        <v>107978</v>
      </c>
      <c r="K47" s="297">
        <f t="shared" si="2"/>
        <v>92306</v>
      </c>
      <c r="L47" s="298">
        <f t="shared" si="2"/>
        <v>92306</v>
      </c>
    </row>
    <row r="48" spans="1:15">
      <c r="A48" s="312">
        <v>2</v>
      </c>
      <c r="B48" s="308">
        <v>2</v>
      </c>
      <c r="C48" s="309">
        <v>1</v>
      </c>
      <c r="D48" s="310">
        <v>1</v>
      </c>
      <c r="E48" s="308"/>
      <c r="F48" s="311"/>
      <c r="G48" s="302" t="s">
        <v>39</v>
      </c>
      <c r="H48" s="288">
        <v>15</v>
      </c>
      <c r="I48" s="297">
        <f t="shared" si="2"/>
        <v>167878</v>
      </c>
      <c r="J48" s="298">
        <f t="shared" si="2"/>
        <v>107978</v>
      </c>
      <c r="K48" s="307">
        <f t="shared" si="2"/>
        <v>92306</v>
      </c>
      <c r="L48" s="307">
        <f t="shared" si="2"/>
        <v>92306</v>
      </c>
    </row>
    <row r="49" spans="1:12">
      <c r="A49" s="320">
        <v>2</v>
      </c>
      <c r="B49" s="321">
        <v>2</v>
      </c>
      <c r="C49" s="322">
        <v>1</v>
      </c>
      <c r="D49" s="323">
        <v>1</v>
      </c>
      <c r="E49" s="321">
        <v>1</v>
      </c>
      <c r="F49" s="324"/>
      <c r="G49" s="302" t="s">
        <v>39</v>
      </c>
      <c r="H49" s="288">
        <v>16</v>
      </c>
      <c r="I49" s="325">
        <f>SUM(I50:I64)</f>
        <v>167878</v>
      </c>
      <c r="J49" s="325">
        <f>SUM(J50:J64)</f>
        <v>107978</v>
      </c>
      <c r="K49" s="326">
        <f>SUM(K50:K64)</f>
        <v>92306</v>
      </c>
      <c r="L49" s="326">
        <f>SUM(L50:L64)</f>
        <v>92306</v>
      </c>
    </row>
    <row r="50" spans="1:12">
      <c r="A50" s="312">
        <v>2</v>
      </c>
      <c r="B50" s="308">
        <v>2</v>
      </c>
      <c r="C50" s="309">
        <v>1</v>
      </c>
      <c r="D50" s="310">
        <v>1</v>
      </c>
      <c r="E50" s="308">
        <v>1</v>
      </c>
      <c r="F50" s="327">
        <v>1</v>
      </c>
      <c r="G50" s="310" t="s">
        <v>40</v>
      </c>
      <c r="H50" s="288">
        <v>17</v>
      </c>
      <c r="I50" s="314">
        <v>22000</v>
      </c>
      <c r="J50" s="314">
        <v>14100</v>
      </c>
      <c r="K50" s="314">
        <v>14100</v>
      </c>
      <c r="L50" s="314">
        <v>14100</v>
      </c>
    </row>
    <row r="51" spans="1:12" ht="25.5" hidden="1" customHeight="1">
      <c r="A51" s="312">
        <v>2</v>
      </c>
      <c r="B51" s="308">
        <v>2</v>
      </c>
      <c r="C51" s="309">
        <v>1</v>
      </c>
      <c r="D51" s="310">
        <v>1</v>
      </c>
      <c r="E51" s="308">
        <v>1</v>
      </c>
      <c r="F51" s="311">
        <v>2</v>
      </c>
      <c r="G51" s="310" t="s">
        <v>41</v>
      </c>
      <c r="H51" s="288">
        <v>18</v>
      </c>
      <c r="I51" s="314">
        <v>0</v>
      </c>
      <c r="J51" s="314">
        <v>0</v>
      </c>
      <c r="K51" s="314">
        <v>0</v>
      </c>
      <c r="L51" s="314">
        <v>0</v>
      </c>
    </row>
    <row r="52" spans="1:12" ht="25.5" customHeight="1">
      <c r="A52" s="312">
        <v>2</v>
      </c>
      <c r="B52" s="308">
        <v>2</v>
      </c>
      <c r="C52" s="309">
        <v>1</v>
      </c>
      <c r="D52" s="310">
        <v>1</v>
      </c>
      <c r="E52" s="308">
        <v>1</v>
      </c>
      <c r="F52" s="311">
        <v>5</v>
      </c>
      <c r="G52" s="310" t="s">
        <v>42</v>
      </c>
      <c r="H52" s="288">
        <v>19</v>
      </c>
      <c r="I52" s="314">
        <v>3912</v>
      </c>
      <c r="J52" s="314">
        <v>2512</v>
      </c>
      <c r="K52" s="314">
        <v>1571.33</v>
      </c>
      <c r="L52" s="314">
        <v>1571.33</v>
      </c>
    </row>
    <row r="53" spans="1:12" ht="25.5" customHeight="1">
      <c r="A53" s="312">
        <v>2</v>
      </c>
      <c r="B53" s="308">
        <v>2</v>
      </c>
      <c r="C53" s="309">
        <v>1</v>
      </c>
      <c r="D53" s="310">
        <v>1</v>
      </c>
      <c r="E53" s="308">
        <v>1</v>
      </c>
      <c r="F53" s="311">
        <v>6</v>
      </c>
      <c r="G53" s="310" t="s">
        <v>43</v>
      </c>
      <c r="H53" s="288">
        <v>20</v>
      </c>
      <c r="I53" s="314">
        <v>20600</v>
      </c>
      <c r="J53" s="314">
        <v>10800</v>
      </c>
      <c r="K53" s="314">
        <v>9490.07</v>
      </c>
      <c r="L53" s="314">
        <v>9490.07</v>
      </c>
    </row>
    <row r="54" spans="1:12" ht="25.5" customHeight="1">
      <c r="A54" s="328">
        <v>2</v>
      </c>
      <c r="B54" s="303">
        <v>2</v>
      </c>
      <c r="C54" s="301">
        <v>1</v>
      </c>
      <c r="D54" s="302">
        <v>1</v>
      </c>
      <c r="E54" s="303">
        <v>1</v>
      </c>
      <c r="F54" s="304">
        <v>7</v>
      </c>
      <c r="G54" s="302" t="s">
        <v>44</v>
      </c>
      <c r="H54" s="288">
        <v>21</v>
      </c>
      <c r="I54" s="314">
        <v>400</v>
      </c>
      <c r="J54" s="314">
        <v>400</v>
      </c>
      <c r="K54" s="314">
        <v>0</v>
      </c>
      <c r="L54" s="314">
        <v>0</v>
      </c>
    </row>
    <row r="55" spans="1:12">
      <c r="A55" s="312">
        <v>2</v>
      </c>
      <c r="B55" s="308">
        <v>2</v>
      </c>
      <c r="C55" s="309">
        <v>1</v>
      </c>
      <c r="D55" s="310">
        <v>1</v>
      </c>
      <c r="E55" s="308">
        <v>1</v>
      </c>
      <c r="F55" s="311">
        <v>11</v>
      </c>
      <c r="G55" s="310" t="s">
        <v>45</v>
      </c>
      <c r="H55" s="288">
        <v>22</v>
      </c>
      <c r="I55" s="315">
        <v>1516</v>
      </c>
      <c r="J55" s="314">
        <v>1316</v>
      </c>
      <c r="K55" s="314">
        <v>330</v>
      </c>
      <c r="L55" s="314">
        <v>330</v>
      </c>
    </row>
    <row r="56" spans="1:12" ht="25.5" hidden="1">
      <c r="A56" s="320">
        <v>2</v>
      </c>
      <c r="B56" s="329">
        <v>2</v>
      </c>
      <c r="C56" s="330">
        <v>1</v>
      </c>
      <c r="D56" s="330">
        <v>1</v>
      </c>
      <c r="E56" s="330">
        <v>1</v>
      </c>
      <c r="F56" s="331">
        <v>12</v>
      </c>
      <c r="G56" s="332" t="s">
        <v>46</v>
      </c>
      <c r="H56" s="288">
        <v>23</v>
      </c>
      <c r="I56" s="333">
        <v>0</v>
      </c>
      <c r="J56" s="314">
        <v>0</v>
      </c>
      <c r="K56" s="314">
        <v>0</v>
      </c>
      <c r="L56" s="314">
        <v>0</v>
      </c>
    </row>
    <row r="57" spans="1:12" ht="25.5" customHeight="1">
      <c r="A57" s="312">
        <v>2</v>
      </c>
      <c r="B57" s="308">
        <v>2</v>
      </c>
      <c r="C57" s="309">
        <v>1</v>
      </c>
      <c r="D57" s="309">
        <v>1</v>
      </c>
      <c r="E57" s="309">
        <v>1</v>
      </c>
      <c r="F57" s="311">
        <v>14</v>
      </c>
      <c r="G57" s="334" t="s">
        <v>47</v>
      </c>
      <c r="H57" s="288">
        <v>24</v>
      </c>
      <c r="I57" s="315">
        <v>2400</v>
      </c>
      <c r="J57" s="315">
        <v>1800</v>
      </c>
      <c r="K57" s="315">
        <v>1800</v>
      </c>
      <c r="L57" s="315">
        <v>1800</v>
      </c>
    </row>
    <row r="58" spans="1:12" ht="25.5" customHeight="1">
      <c r="A58" s="312">
        <v>2</v>
      </c>
      <c r="B58" s="308">
        <v>2</v>
      </c>
      <c r="C58" s="309">
        <v>1</v>
      </c>
      <c r="D58" s="309">
        <v>1</v>
      </c>
      <c r="E58" s="309">
        <v>1</v>
      </c>
      <c r="F58" s="311">
        <v>15</v>
      </c>
      <c r="G58" s="310" t="s">
        <v>48</v>
      </c>
      <c r="H58" s="288">
        <v>25</v>
      </c>
      <c r="I58" s="315">
        <v>15151</v>
      </c>
      <c r="J58" s="314">
        <v>9351</v>
      </c>
      <c r="K58" s="314">
        <v>1581.72</v>
      </c>
      <c r="L58" s="314">
        <v>1581.72</v>
      </c>
    </row>
    <row r="59" spans="1:12">
      <c r="A59" s="312">
        <v>2</v>
      </c>
      <c r="B59" s="308">
        <v>2</v>
      </c>
      <c r="C59" s="309">
        <v>1</v>
      </c>
      <c r="D59" s="309">
        <v>1</v>
      </c>
      <c r="E59" s="309">
        <v>1</v>
      </c>
      <c r="F59" s="311">
        <v>16</v>
      </c>
      <c r="G59" s="310" t="s">
        <v>49</v>
      </c>
      <c r="H59" s="288">
        <v>26</v>
      </c>
      <c r="I59" s="315">
        <v>7176</v>
      </c>
      <c r="J59" s="314">
        <v>3276</v>
      </c>
      <c r="K59" s="314">
        <v>1893</v>
      </c>
      <c r="L59" s="314">
        <v>1893</v>
      </c>
    </row>
    <row r="60" spans="1:12" ht="25.5" hidden="1" customHeight="1">
      <c r="A60" s="312">
        <v>2</v>
      </c>
      <c r="B60" s="308">
        <v>2</v>
      </c>
      <c r="C60" s="309">
        <v>1</v>
      </c>
      <c r="D60" s="309">
        <v>1</v>
      </c>
      <c r="E60" s="309">
        <v>1</v>
      </c>
      <c r="F60" s="311">
        <v>17</v>
      </c>
      <c r="G60" s="310" t="s">
        <v>50</v>
      </c>
      <c r="H60" s="288">
        <v>27</v>
      </c>
      <c r="I60" s="315">
        <v>0</v>
      </c>
      <c r="J60" s="315">
        <v>0</v>
      </c>
      <c r="K60" s="315">
        <v>0</v>
      </c>
      <c r="L60" s="315">
        <v>0</v>
      </c>
    </row>
    <row r="61" spans="1:12">
      <c r="A61" s="312">
        <v>2</v>
      </c>
      <c r="B61" s="308">
        <v>2</v>
      </c>
      <c r="C61" s="309">
        <v>1</v>
      </c>
      <c r="D61" s="309">
        <v>1</v>
      </c>
      <c r="E61" s="309">
        <v>1</v>
      </c>
      <c r="F61" s="311">
        <v>20</v>
      </c>
      <c r="G61" s="310" t="s">
        <v>51</v>
      </c>
      <c r="H61" s="288">
        <v>28</v>
      </c>
      <c r="I61" s="315">
        <v>15328</v>
      </c>
      <c r="J61" s="314">
        <v>8328</v>
      </c>
      <c r="K61" s="314">
        <v>8000</v>
      </c>
      <c r="L61" s="314">
        <v>8000</v>
      </c>
    </row>
    <row r="62" spans="1:12" ht="25.5" customHeight="1">
      <c r="A62" s="312">
        <v>2</v>
      </c>
      <c r="B62" s="308">
        <v>2</v>
      </c>
      <c r="C62" s="309">
        <v>1</v>
      </c>
      <c r="D62" s="309">
        <v>1</v>
      </c>
      <c r="E62" s="309">
        <v>1</v>
      </c>
      <c r="F62" s="311">
        <v>21</v>
      </c>
      <c r="G62" s="310" t="s">
        <v>52</v>
      </c>
      <c r="H62" s="288">
        <v>29</v>
      </c>
      <c r="I62" s="315">
        <v>6720</v>
      </c>
      <c r="J62" s="314">
        <v>5720</v>
      </c>
      <c r="K62" s="314">
        <v>5398.51</v>
      </c>
      <c r="L62" s="314">
        <v>5398.51</v>
      </c>
    </row>
    <row r="63" spans="1:12" hidden="1">
      <c r="A63" s="312">
        <v>2</v>
      </c>
      <c r="B63" s="308">
        <v>2</v>
      </c>
      <c r="C63" s="309">
        <v>1</v>
      </c>
      <c r="D63" s="309">
        <v>1</v>
      </c>
      <c r="E63" s="309">
        <v>1</v>
      </c>
      <c r="F63" s="311">
        <v>22</v>
      </c>
      <c r="G63" s="310" t="s">
        <v>53</v>
      </c>
      <c r="H63" s="288">
        <v>30</v>
      </c>
      <c r="I63" s="315">
        <v>0</v>
      </c>
      <c r="J63" s="314">
        <v>0</v>
      </c>
      <c r="K63" s="314">
        <v>0</v>
      </c>
      <c r="L63" s="314">
        <v>0</v>
      </c>
    </row>
    <row r="64" spans="1:12">
      <c r="A64" s="312">
        <v>2</v>
      </c>
      <c r="B64" s="308">
        <v>2</v>
      </c>
      <c r="C64" s="309">
        <v>1</v>
      </c>
      <c r="D64" s="309">
        <v>1</v>
      </c>
      <c r="E64" s="309">
        <v>1</v>
      </c>
      <c r="F64" s="311">
        <v>30</v>
      </c>
      <c r="G64" s="310" t="s">
        <v>54</v>
      </c>
      <c r="H64" s="288">
        <v>31</v>
      </c>
      <c r="I64" s="315">
        <v>72675</v>
      </c>
      <c r="J64" s="314">
        <v>50375</v>
      </c>
      <c r="K64" s="314">
        <v>48141.37</v>
      </c>
      <c r="L64" s="314">
        <v>48141.37</v>
      </c>
    </row>
    <row r="65" spans="1:15" hidden="1">
      <c r="A65" s="335">
        <v>2</v>
      </c>
      <c r="B65" s="336">
        <v>3</v>
      </c>
      <c r="C65" s="300"/>
      <c r="D65" s="301"/>
      <c r="E65" s="301"/>
      <c r="F65" s="304"/>
      <c r="G65" s="337" t="s">
        <v>55</v>
      </c>
      <c r="H65" s="288">
        <v>32</v>
      </c>
      <c r="I65" s="318">
        <f>I66+I82</f>
        <v>0</v>
      </c>
      <c r="J65" s="318">
        <f>J66+J82</f>
        <v>0</v>
      </c>
      <c r="K65" s="318">
        <f>K66+K82</f>
        <v>0</v>
      </c>
      <c r="L65" s="318">
        <f>L66+L82</f>
        <v>0</v>
      </c>
    </row>
    <row r="66" spans="1:15" hidden="1">
      <c r="A66" s="312">
        <v>2</v>
      </c>
      <c r="B66" s="308">
        <v>3</v>
      </c>
      <c r="C66" s="309">
        <v>1</v>
      </c>
      <c r="D66" s="309"/>
      <c r="E66" s="309"/>
      <c r="F66" s="311"/>
      <c r="G66" s="310" t="s">
        <v>56</v>
      </c>
      <c r="H66" s="288">
        <v>33</v>
      </c>
      <c r="I66" s="297">
        <f>SUM(I67+I72+I77)</f>
        <v>0</v>
      </c>
      <c r="J66" s="338">
        <f>SUM(J67+J72+J77)</f>
        <v>0</v>
      </c>
      <c r="K66" s="298">
        <f>SUM(K67+K72+K77)</f>
        <v>0</v>
      </c>
      <c r="L66" s="297">
        <f>SUM(L67+L72+L77)</f>
        <v>0</v>
      </c>
    </row>
    <row r="67" spans="1:15" hidden="1">
      <c r="A67" s="312">
        <v>2</v>
      </c>
      <c r="B67" s="308">
        <v>3</v>
      </c>
      <c r="C67" s="309">
        <v>1</v>
      </c>
      <c r="D67" s="309">
        <v>1</v>
      </c>
      <c r="E67" s="309"/>
      <c r="F67" s="311"/>
      <c r="G67" s="310" t="s">
        <v>57</v>
      </c>
      <c r="H67" s="288">
        <v>34</v>
      </c>
      <c r="I67" s="297">
        <f>I68</f>
        <v>0</v>
      </c>
      <c r="J67" s="338">
        <f>J68</f>
        <v>0</v>
      </c>
      <c r="K67" s="298">
        <f>K68</f>
        <v>0</v>
      </c>
      <c r="L67" s="297">
        <f>L68</f>
        <v>0</v>
      </c>
    </row>
    <row r="68" spans="1:15" hidden="1">
      <c r="A68" s="312">
        <v>2</v>
      </c>
      <c r="B68" s="308">
        <v>3</v>
      </c>
      <c r="C68" s="309">
        <v>1</v>
      </c>
      <c r="D68" s="309">
        <v>1</v>
      </c>
      <c r="E68" s="309">
        <v>1</v>
      </c>
      <c r="F68" s="311"/>
      <c r="G68" s="310" t="s">
        <v>57</v>
      </c>
      <c r="H68" s="288">
        <v>35</v>
      </c>
      <c r="I68" s="297">
        <f>SUM(I69:I71)</f>
        <v>0</v>
      </c>
      <c r="J68" s="338">
        <f>SUM(J69:J71)</f>
        <v>0</v>
      </c>
      <c r="K68" s="298">
        <f>SUM(K69:K71)</f>
        <v>0</v>
      </c>
      <c r="L68" s="297">
        <f>SUM(L69:L71)</f>
        <v>0</v>
      </c>
    </row>
    <row r="69" spans="1:15" ht="25.5" hidden="1" customHeight="1">
      <c r="A69" s="312">
        <v>2</v>
      </c>
      <c r="B69" s="308">
        <v>3</v>
      </c>
      <c r="C69" s="309">
        <v>1</v>
      </c>
      <c r="D69" s="309">
        <v>1</v>
      </c>
      <c r="E69" s="309">
        <v>1</v>
      </c>
      <c r="F69" s="311">
        <v>1</v>
      </c>
      <c r="G69" s="310" t="s">
        <v>58</v>
      </c>
      <c r="H69" s="288">
        <v>36</v>
      </c>
      <c r="I69" s="315">
        <v>0</v>
      </c>
      <c r="J69" s="315">
        <v>0</v>
      </c>
      <c r="K69" s="315">
        <v>0</v>
      </c>
      <c r="L69" s="315">
        <v>0</v>
      </c>
      <c r="M69" s="339"/>
      <c r="N69" s="339"/>
      <c r="O69" s="339"/>
    </row>
    <row r="70" spans="1:15" ht="25.5" hidden="1">
      <c r="A70" s="312">
        <v>2</v>
      </c>
      <c r="B70" s="303">
        <v>3</v>
      </c>
      <c r="C70" s="301">
        <v>1</v>
      </c>
      <c r="D70" s="301">
        <v>1</v>
      </c>
      <c r="E70" s="301">
        <v>1</v>
      </c>
      <c r="F70" s="304">
        <v>2</v>
      </c>
      <c r="G70" s="302" t="s">
        <v>59</v>
      </c>
      <c r="H70" s="288">
        <v>37</v>
      </c>
      <c r="I70" s="313">
        <v>0</v>
      </c>
      <c r="J70" s="313">
        <v>0</v>
      </c>
      <c r="K70" s="313">
        <v>0</v>
      </c>
      <c r="L70" s="313">
        <v>0</v>
      </c>
    </row>
    <row r="71" spans="1:15" hidden="1">
      <c r="A71" s="308">
        <v>2</v>
      </c>
      <c r="B71" s="309">
        <v>3</v>
      </c>
      <c r="C71" s="309">
        <v>1</v>
      </c>
      <c r="D71" s="309">
        <v>1</v>
      </c>
      <c r="E71" s="309">
        <v>1</v>
      </c>
      <c r="F71" s="311">
        <v>3</v>
      </c>
      <c r="G71" s="310" t="s">
        <v>60</v>
      </c>
      <c r="H71" s="288">
        <v>38</v>
      </c>
      <c r="I71" s="315">
        <v>0</v>
      </c>
      <c r="J71" s="315">
        <v>0</v>
      </c>
      <c r="K71" s="315">
        <v>0</v>
      </c>
      <c r="L71" s="315">
        <v>0</v>
      </c>
    </row>
    <row r="72" spans="1:15" ht="25.5" hidden="1" customHeight="1">
      <c r="A72" s="303">
        <v>2</v>
      </c>
      <c r="B72" s="301">
        <v>3</v>
      </c>
      <c r="C72" s="301">
        <v>1</v>
      </c>
      <c r="D72" s="301">
        <v>2</v>
      </c>
      <c r="E72" s="301"/>
      <c r="F72" s="304"/>
      <c r="G72" s="302" t="s">
        <v>61</v>
      </c>
      <c r="H72" s="288">
        <v>39</v>
      </c>
      <c r="I72" s="318">
        <f>I73</f>
        <v>0</v>
      </c>
      <c r="J72" s="340">
        <f>J73</f>
        <v>0</v>
      </c>
      <c r="K72" s="319">
        <f>K73</f>
        <v>0</v>
      </c>
      <c r="L72" s="319">
        <f>L73</f>
        <v>0</v>
      </c>
    </row>
    <row r="73" spans="1:15" ht="25.5" hidden="1" customHeight="1">
      <c r="A73" s="321">
        <v>2</v>
      </c>
      <c r="B73" s="322">
        <v>3</v>
      </c>
      <c r="C73" s="322">
        <v>1</v>
      </c>
      <c r="D73" s="322">
        <v>2</v>
      </c>
      <c r="E73" s="322">
        <v>1</v>
      </c>
      <c r="F73" s="324"/>
      <c r="G73" s="302" t="s">
        <v>61</v>
      </c>
      <c r="H73" s="288">
        <v>40</v>
      </c>
      <c r="I73" s="307">
        <f>SUM(I74:I76)</f>
        <v>0</v>
      </c>
      <c r="J73" s="341">
        <f>SUM(J74:J76)</f>
        <v>0</v>
      </c>
      <c r="K73" s="306">
        <f>SUM(K74:K76)</f>
        <v>0</v>
      </c>
      <c r="L73" s="298">
        <f>SUM(L74:L76)</f>
        <v>0</v>
      </c>
    </row>
    <row r="74" spans="1:15" ht="25.5" hidden="1" customHeight="1">
      <c r="A74" s="308">
        <v>2</v>
      </c>
      <c r="B74" s="309">
        <v>3</v>
      </c>
      <c r="C74" s="309">
        <v>1</v>
      </c>
      <c r="D74" s="309">
        <v>2</v>
      </c>
      <c r="E74" s="309">
        <v>1</v>
      </c>
      <c r="F74" s="311">
        <v>1</v>
      </c>
      <c r="G74" s="312" t="s">
        <v>58</v>
      </c>
      <c r="H74" s="288">
        <v>41</v>
      </c>
      <c r="I74" s="315">
        <v>0</v>
      </c>
      <c r="J74" s="315">
        <v>0</v>
      </c>
      <c r="K74" s="315">
        <v>0</v>
      </c>
      <c r="L74" s="315">
        <v>0</v>
      </c>
      <c r="M74" s="339"/>
      <c r="N74" s="339"/>
      <c r="O74" s="339"/>
    </row>
    <row r="75" spans="1:15" ht="25.5" hidden="1">
      <c r="A75" s="308">
        <v>2</v>
      </c>
      <c r="B75" s="309">
        <v>3</v>
      </c>
      <c r="C75" s="309">
        <v>1</v>
      </c>
      <c r="D75" s="309">
        <v>2</v>
      </c>
      <c r="E75" s="309">
        <v>1</v>
      </c>
      <c r="F75" s="311">
        <v>2</v>
      </c>
      <c r="G75" s="312" t="s">
        <v>59</v>
      </c>
      <c r="H75" s="288">
        <v>42</v>
      </c>
      <c r="I75" s="315">
        <v>0</v>
      </c>
      <c r="J75" s="315">
        <v>0</v>
      </c>
      <c r="K75" s="315">
        <v>0</v>
      </c>
      <c r="L75" s="315">
        <v>0</v>
      </c>
    </row>
    <row r="76" spans="1:15" hidden="1">
      <c r="A76" s="308">
        <v>2</v>
      </c>
      <c r="B76" s="309">
        <v>3</v>
      </c>
      <c r="C76" s="309">
        <v>1</v>
      </c>
      <c r="D76" s="309">
        <v>2</v>
      </c>
      <c r="E76" s="309">
        <v>1</v>
      </c>
      <c r="F76" s="311">
        <v>3</v>
      </c>
      <c r="G76" s="312" t="s">
        <v>60</v>
      </c>
      <c r="H76" s="288">
        <v>43</v>
      </c>
      <c r="I76" s="315">
        <v>0</v>
      </c>
      <c r="J76" s="315">
        <v>0</v>
      </c>
      <c r="K76" s="315">
        <v>0</v>
      </c>
      <c r="L76" s="315">
        <v>0</v>
      </c>
    </row>
    <row r="77" spans="1:15" ht="25.5" hidden="1" customHeight="1">
      <c r="A77" s="308">
        <v>2</v>
      </c>
      <c r="B77" s="309">
        <v>3</v>
      </c>
      <c r="C77" s="309">
        <v>1</v>
      </c>
      <c r="D77" s="309">
        <v>3</v>
      </c>
      <c r="E77" s="309"/>
      <c r="F77" s="311"/>
      <c r="G77" s="312" t="s">
        <v>423</v>
      </c>
      <c r="H77" s="288">
        <v>44</v>
      </c>
      <c r="I77" s="297">
        <f>I78</f>
        <v>0</v>
      </c>
      <c r="J77" s="338">
        <f>J78</f>
        <v>0</v>
      </c>
      <c r="K77" s="298">
        <f>K78</f>
        <v>0</v>
      </c>
      <c r="L77" s="298">
        <f>L78</f>
        <v>0</v>
      </c>
    </row>
    <row r="78" spans="1:15" ht="25.5" hidden="1" customHeight="1">
      <c r="A78" s="308">
        <v>2</v>
      </c>
      <c r="B78" s="309">
        <v>3</v>
      </c>
      <c r="C78" s="309">
        <v>1</v>
      </c>
      <c r="D78" s="309">
        <v>3</v>
      </c>
      <c r="E78" s="309">
        <v>1</v>
      </c>
      <c r="F78" s="311"/>
      <c r="G78" s="312" t="s">
        <v>424</v>
      </c>
      <c r="H78" s="288">
        <v>45</v>
      </c>
      <c r="I78" s="297">
        <f>SUM(I79:I81)</f>
        <v>0</v>
      </c>
      <c r="J78" s="338">
        <f>SUM(J79:J81)</f>
        <v>0</v>
      </c>
      <c r="K78" s="298">
        <f>SUM(K79:K81)</f>
        <v>0</v>
      </c>
      <c r="L78" s="298">
        <f>SUM(L79:L81)</f>
        <v>0</v>
      </c>
    </row>
    <row r="79" spans="1:15" hidden="1">
      <c r="A79" s="303">
        <v>2</v>
      </c>
      <c r="B79" s="301">
        <v>3</v>
      </c>
      <c r="C79" s="301">
        <v>1</v>
      </c>
      <c r="D79" s="301">
        <v>3</v>
      </c>
      <c r="E79" s="301">
        <v>1</v>
      </c>
      <c r="F79" s="304">
        <v>1</v>
      </c>
      <c r="G79" s="328" t="s">
        <v>62</v>
      </c>
      <c r="H79" s="288">
        <v>46</v>
      </c>
      <c r="I79" s="313">
        <v>0</v>
      </c>
      <c r="J79" s="313">
        <v>0</v>
      </c>
      <c r="K79" s="313">
        <v>0</v>
      </c>
      <c r="L79" s="313">
        <v>0</v>
      </c>
    </row>
    <row r="80" spans="1:15" hidden="1">
      <c r="A80" s="308">
        <v>2</v>
      </c>
      <c r="B80" s="309">
        <v>3</v>
      </c>
      <c r="C80" s="309">
        <v>1</v>
      </c>
      <c r="D80" s="309">
        <v>3</v>
      </c>
      <c r="E80" s="309">
        <v>1</v>
      </c>
      <c r="F80" s="311">
        <v>2</v>
      </c>
      <c r="G80" s="312" t="s">
        <v>63</v>
      </c>
      <c r="H80" s="288">
        <v>47</v>
      </c>
      <c r="I80" s="315">
        <v>0</v>
      </c>
      <c r="J80" s="315">
        <v>0</v>
      </c>
      <c r="K80" s="315">
        <v>0</v>
      </c>
      <c r="L80" s="315">
        <v>0</v>
      </c>
    </row>
    <row r="81" spans="1:12" hidden="1">
      <c r="A81" s="303">
        <v>2</v>
      </c>
      <c r="B81" s="301">
        <v>3</v>
      </c>
      <c r="C81" s="301">
        <v>1</v>
      </c>
      <c r="D81" s="301">
        <v>3</v>
      </c>
      <c r="E81" s="301">
        <v>1</v>
      </c>
      <c r="F81" s="304">
        <v>3</v>
      </c>
      <c r="G81" s="328" t="s">
        <v>64</v>
      </c>
      <c r="H81" s="288">
        <v>48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>
      <c r="A82" s="303">
        <v>2</v>
      </c>
      <c r="B82" s="301">
        <v>3</v>
      </c>
      <c r="C82" s="301">
        <v>2</v>
      </c>
      <c r="D82" s="301"/>
      <c r="E82" s="301"/>
      <c r="F82" s="304"/>
      <c r="G82" s="328" t="s">
        <v>65</v>
      </c>
      <c r="H82" s="288">
        <v>49</v>
      </c>
      <c r="I82" s="297">
        <f t="shared" ref="I82:L83" si="3">I83</f>
        <v>0</v>
      </c>
      <c r="J82" s="297">
        <f t="shared" si="3"/>
        <v>0</v>
      </c>
      <c r="K82" s="297">
        <f t="shared" si="3"/>
        <v>0</v>
      </c>
      <c r="L82" s="297">
        <f t="shared" si="3"/>
        <v>0</v>
      </c>
    </row>
    <row r="83" spans="1:12" hidden="1">
      <c r="A83" s="303">
        <v>2</v>
      </c>
      <c r="B83" s="301">
        <v>3</v>
      </c>
      <c r="C83" s="301">
        <v>2</v>
      </c>
      <c r="D83" s="301">
        <v>1</v>
      </c>
      <c r="E83" s="301"/>
      <c r="F83" s="304"/>
      <c r="G83" s="328" t="s">
        <v>65</v>
      </c>
      <c r="H83" s="288">
        <v>50</v>
      </c>
      <c r="I83" s="297">
        <f t="shared" si="3"/>
        <v>0</v>
      </c>
      <c r="J83" s="297">
        <f t="shared" si="3"/>
        <v>0</v>
      </c>
      <c r="K83" s="297">
        <f t="shared" si="3"/>
        <v>0</v>
      </c>
      <c r="L83" s="297">
        <f t="shared" si="3"/>
        <v>0</v>
      </c>
    </row>
    <row r="84" spans="1:12" hidden="1">
      <c r="A84" s="303">
        <v>2</v>
      </c>
      <c r="B84" s="301">
        <v>3</v>
      </c>
      <c r="C84" s="301">
        <v>2</v>
      </c>
      <c r="D84" s="301">
        <v>1</v>
      </c>
      <c r="E84" s="301">
        <v>1</v>
      </c>
      <c r="F84" s="304"/>
      <c r="G84" s="328" t="s">
        <v>65</v>
      </c>
      <c r="H84" s="288">
        <v>51</v>
      </c>
      <c r="I84" s="297">
        <f>SUM(I85)</f>
        <v>0</v>
      </c>
      <c r="J84" s="297">
        <f>SUM(J85)</f>
        <v>0</v>
      </c>
      <c r="K84" s="297">
        <f>SUM(K85)</f>
        <v>0</v>
      </c>
      <c r="L84" s="297">
        <f>SUM(L85)</f>
        <v>0</v>
      </c>
    </row>
    <row r="85" spans="1:12" hidden="1">
      <c r="A85" s="303">
        <v>2</v>
      </c>
      <c r="B85" s="301">
        <v>3</v>
      </c>
      <c r="C85" s="301">
        <v>2</v>
      </c>
      <c r="D85" s="301">
        <v>1</v>
      </c>
      <c r="E85" s="301">
        <v>1</v>
      </c>
      <c r="F85" s="304">
        <v>1</v>
      </c>
      <c r="G85" s="328" t="s">
        <v>65</v>
      </c>
      <c r="H85" s="288">
        <v>52</v>
      </c>
      <c r="I85" s="315">
        <v>0</v>
      </c>
      <c r="J85" s="315">
        <v>0</v>
      </c>
      <c r="K85" s="315">
        <v>0</v>
      </c>
      <c r="L85" s="315">
        <v>0</v>
      </c>
    </row>
    <row r="86" spans="1:12" hidden="1">
      <c r="A86" s="293">
        <v>2</v>
      </c>
      <c r="B86" s="294">
        <v>4</v>
      </c>
      <c r="C86" s="294"/>
      <c r="D86" s="294"/>
      <c r="E86" s="294"/>
      <c r="F86" s="296"/>
      <c r="G86" s="342" t="s">
        <v>66</v>
      </c>
      <c r="H86" s="288">
        <v>53</v>
      </c>
      <c r="I86" s="297">
        <f t="shared" ref="I86:L88" si="4">I87</f>
        <v>0</v>
      </c>
      <c r="J86" s="338">
        <f t="shared" si="4"/>
        <v>0</v>
      </c>
      <c r="K86" s="298">
        <f t="shared" si="4"/>
        <v>0</v>
      </c>
      <c r="L86" s="298">
        <f t="shared" si="4"/>
        <v>0</v>
      </c>
    </row>
    <row r="87" spans="1:12" hidden="1">
      <c r="A87" s="308">
        <v>2</v>
      </c>
      <c r="B87" s="309">
        <v>4</v>
      </c>
      <c r="C87" s="309">
        <v>1</v>
      </c>
      <c r="D87" s="309"/>
      <c r="E87" s="309"/>
      <c r="F87" s="311"/>
      <c r="G87" s="312" t="s">
        <v>67</v>
      </c>
      <c r="H87" s="288">
        <v>54</v>
      </c>
      <c r="I87" s="297">
        <f t="shared" si="4"/>
        <v>0</v>
      </c>
      <c r="J87" s="338">
        <f t="shared" si="4"/>
        <v>0</v>
      </c>
      <c r="K87" s="298">
        <f t="shared" si="4"/>
        <v>0</v>
      </c>
      <c r="L87" s="298">
        <f t="shared" si="4"/>
        <v>0</v>
      </c>
    </row>
    <row r="88" spans="1:12" hidden="1">
      <c r="A88" s="308">
        <v>2</v>
      </c>
      <c r="B88" s="309">
        <v>4</v>
      </c>
      <c r="C88" s="309">
        <v>1</v>
      </c>
      <c r="D88" s="309">
        <v>1</v>
      </c>
      <c r="E88" s="309"/>
      <c r="F88" s="311"/>
      <c r="G88" s="312" t="s">
        <v>67</v>
      </c>
      <c r="H88" s="288">
        <v>55</v>
      </c>
      <c r="I88" s="297">
        <f t="shared" si="4"/>
        <v>0</v>
      </c>
      <c r="J88" s="338">
        <f t="shared" si="4"/>
        <v>0</v>
      </c>
      <c r="K88" s="298">
        <f t="shared" si="4"/>
        <v>0</v>
      </c>
      <c r="L88" s="298">
        <f t="shared" si="4"/>
        <v>0</v>
      </c>
    </row>
    <row r="89" spans="1:12" hidden="1">
      <c r="A89" s="308">
        <v>2</v>
      </c>
      <c r="B89" s="309">
        <v>4</v>
      </c>
      <c r="C89" s="309">
        <v>1</v>
      </c>
      <c r="D89" s="309">
        <v>1</v>
      </c>
      <c r="E89" s="309">
        <v>1</v>
      </c>
      <c r="F89" s="311"/>
      <c r="G89" s="312" t="s">
        <v>67</v>
      </c>
      <c r="H89" s="288">
        <v>56</v>
      </c>
      <c r="I89" s="297">
        <f>SUM(I90:I92)</f>
        <v>0</v>
      </c>
      <c r="J89" s="338">
        <f>SUM(J90:J92)</f>
        <v>0</v>
      </c>
      <c r="K89" s="298">
        <f>SUM(K90:K92)</f>
        <v>0</v>
      </c>
      <c r="L89" s="298">
        <f>SUM(L90:L92)</f>
        <v>0</v>
      </c>
    </row>
    <row r="90" spans="1:12" hidden="1">
      <c r="A90" s="308">
        <v>2</v>
      </c>
      <c r="B90" s="309">
        <v>4</v>
      </c>
      <c r="C90" s="309">
        <v>1</v>
      </c>
      <c r="D90" s="309">
        <v>1</v>
      </c>
      <c r="E90" s="309">
        <v>1</v>
      </c>
      <c r="F90" s="311">
        <v>1</v>
      </c>
      <c r="G90" s="312" t="s">
        <v>68</v>
      </c>
      <c r="H90" s="288">
        <v>57</v>
      </c>
      <c r="I90" s="315">
        <v>0</v>
      </c>
      <c r="J90" s="315">
        <v>0</v>
      </c>
      <c r="K90" s="315">
        <v>0</v>
      </c>
      <c r="L90" s="315">
        <v>0</v>
      </c>
    </row>
    <row r="91" spans="1:12" hidden="1">
      <c r="A91" s="308">
        <v>2</v>
      </c>
      <c r="B91" s="308">
        <v>4</v>
      </c>
      <c r="C91" s="308">
        <v>1</v>
      </c>
      <c r="D91" s="309">
        <v>1</v>
      </c>
      <c r="E91" s="309">
        <v>1</v>
      </c>
      <c r="F91" s="343">
        <v>2</v>
      </c>
      <c r="G91" s="310" t="s">
        <v>69</v>
      </c>
      <c r="H91" s="288">
        <v>58</v>
      </c>
      <c r="I91" s="315">
        <v>0</v>
      </c>
      <c r="J91" s="315">
        <v>0</v>
      </c>
      <c r="K91" s="315">
        <v>0</v>
      </c>
      <c r="L91" s="315">
        <v>0</v>
      </c>
    </row>
    <row r="92" spans="1:12" hidden="1">
      <c r="A92" s="308">
        <v>2</v>
      </c>
      <c r="B92" s="309">
        <v>4</v>
      </c>
      <c r="C92" s="308">
        <v>1</v>
      </c>
      <c r="D92" s="309">
        <v>1</v>
      </c>
      <c r="E92" s="309">
        <v>1</v>
      </c>
      <c r="F92" s="343">
        <v>3</v>
      </c>
      <c r="G92" s="310" t="s">
        <v>70</v>
      </c>
      <c r="H92" s="288">
        <v>59</v>
      </c>
      <c r="I92" s="315">
        <v>0</v>
      </c>
      <c r="J92" s="315">
        <v>0</v>
      </c>
      <c r="K92" s="315">
        <v>0</v>
      </c>
      <c r="L92" s="315">
        <v>0</v>
      </c>
    </row>
    <row r="93" spans="1:12" hidden="1">
      <c r="A93" s="293">
        <v>2</v>
      </c>
      <c r="B93" s="294">
        <v>5</v>
      </c>
      <c r="C93" s="293"/>
      <c r="D93" s="294"/>
      <c r="E93" s="294"/>
      <c r="F93" s="344"/>
      <c r="G93" s="295" t="s">
        <v>71</v>
      </c>
      <c r="H93" s="288">
        <v>60</v>
      </c>
      <c r="I93" s="297">
        <f>SUM(I94+I99+I104)</f>
        <v>0</v>
      </c>
      <c r="J93" s="338">
        <f>SUM(J94+J99+J104)</f>
        <v>0</v>
      </c>
      <c r="K93" s="298">
        <f>SUM(K94+K99+K104)</f>
        <v>0</v>
      </c>
      <c r="L93" s="298">
        <f>SUM(L94+L99+L104)</f>
        <v>0</v>
      </c>
    </row>
    <row r="94" spans="1:12" hidden="1">
      <c r="A94" s="303">
        <v>2</v>
      </c>
      <c r="B94" s="301">
        <v>5</v>
      </c>
      <c r="C94" s="303">
        <v>1</v>
      </c>
      <c r="D94" s="301"/>
      <c r="E94" s="301"/>
      <c r="F94" s="345"/>
      <c r="G94" s="302" t="s">
        <v>72</v>
      </c>
      <c r="H94" s="288">
        <v>61</v>
      </c>
      <c r="I94" s="318">
        <f t="shared" ref="I94:L95" si="5">I95</f>
        <v>0</v>
      </c>
      <c r="J94" s="340">
        <f t="shared" si="5"/>
        <v>0</v>
      </c>
      <c r="K94" s="319">
        <f t="shared" si="5"/>
        <v>0</v>
      </c>
      <c r="L94" s="319">
        <f t="shared" si="5"/>
        <v>0</v>
      </c>
    </row>
    <row r="95" spans="1:12" hidden="1">
      <c r="A95" s="308">
        <v>2</v>
      </c>
      <c r="B95" s="309">
        <v>5</v>
      </c>
      <c r="C95" s="308">
        <v>1</v>
      </c>
      <c r="D95" s="309">
        <v>1</v>
      </c>
      <c r="E95" s="309"/>
      <c r="F95" s="343"/>
      <c r="G95" s="310" t="s">
        <v>72</v>
      </c>
      <c r="H95" s="288">
        <v>62</v>
      </c>
      <c r="I95" s="297">
        <f t="shared" si="5"/>
        <v>0</v>
      </c>
      <c r="J95" s="338">
        <f t="shared" si="5"/>
        <v>0</v>
      </c>
      <c r="K95" s="298">
        <f t="shared" si="5"/>
        <v>0</v>
      </c>
      <c r="L95" s="298">
        <f t="shared" si="5"/>
        <v>0</v>
      </c>
    </row>
    <row r="96" spans="1:12" hidden="1">
      <c r="A96" s="308">
        <v>2</v>
      </c>
      <c r="B96" s="309">
        <v>5</v>
      </c>
      <c r="C96" s="308">
        <v>1</v>
      </c>
      <c r="D96" s="309">
        <v>1</v>
      </c>
      <c r="E96" s="309">
        <v>1</v>
      </c>
      <c r="F96" s="343"/>
      <c r="G96" s="310" t="s">
        <v>72</v>
      </c>
      <c r="H96" s="288">
        <v>63</v>
      </c>
      <c r="I96" s="297">
        <f>SUM(I97:I98)</f>
        <v>0</v>
      </c>
      <c r="J96" s="338">
        <f>SUM(J97:J98)</f>
        <v>0</v>
      </c>
      <c r="K96" s="298">
        <f>SUM(K97:K98)</f>
        <v>0</v>
      </c>
      <c r="L96" s="298">
        <f>SUM(L97:L98)</f>
        <v>0</v>
      </c>
    </row>
    <row r="97" spans="1:19" ht="25.5" hidden="1" customHeight="1">
      <c r="A97" s="308">
        <v>2</v>
      </c>
      <c r="B97" s="309">
        <v>5</v>
      </c>
      <c r="C97" s="308">
        <v>1</v>
      </c>
      <c r="D97" s="309">
        <v>1</v>
      </c>
      <c r="E97" s="309">
        <v>1</v>
      </c>
      <c r="F97" s="343">
        <v>1</v>
      </c>
      <c r="G97" s="310" t="s">
        <v>73</v>
      </c>
      <c r="H97" s="288">
        <v>64</v>
      </c>
      <c r="I97" s="315">
        <v>0</v>
      </c>
      <c r="J97" s="315">
        <v>0</v>
      </c>
      <c r="K97" s="315">
        <v>0</v>
      </c>
      <c r="L97" s="315">
        <v>0</v>
      </c>
    </row>
    <row r="98" spans="1:19" ht="25.5" hidden="1" customHeight="1">
      <c r="A98" s="308">
        <v>2</v>
      </c>
      <c r="B98" s="309">
        <v>5</v>
      </c>
      <c r="C98" s="308">
        <v>1</v>
      </c>
      <c r="D98" s="309">
        <v>1</v>
      </c>
      <c r="E98" s="309">
        <v>1</v>
      </c>
      <c r="F98" s="343">
        <v>2</v>
      </c>
      <c r="G98" s="310" t="s">
        <v>74</v>
      </c>
      <c r="H98" s="288">
        <v>65</v>
      </c>
      <c r="I98" s="315">
        <v>0</v>
      </c>
      <c r="J98" s="315">
        <v>0</v>
      </c>
      <c r="K98" s="315">
        <v>0</v>
      </c>
      <c r="L98" s="315">
        <v>0</v>
      </c>
    </row>
    <row r="99" spans="1:19" hidden="1">
      <c r="A99" s="308">
        <v>2</v>
      </c>
      <c r="B99" s="309">
        <v>5</v>
      </c>
      <c r="C99" s="308">
        <v>2</v>
      </c>
      <c r="D99" s="309"/>
      <c r="E99" s="309"/>
      <c r="F99" s="343"/>
      <c r="G99" s="310" t="s">
        <v>75</v>
      </c>
      <c r="H99" s="288">
        <v>66</v>
      </c>
      <c r="I99" s="297">
        <f t="shared" ref="I99:L100" si="6">I100</f>
        <v>0</v>
      </c>
      <c r="J99" s="338">
        <f t="shared" si="6"/>
        <v>0</v>
      </c>
      <c r="K99" s="298">
        <f t="shared" si="6"/>
        <v>0</v>
      </c>
      <c r="L99" s="297">
        <f t="shared" si="6"/>
        <v>0</v>
      </c>
    </row>
    <row r="100" spans="1:19" hidden="1">
      <c r="A100" s="312">
        <v>2</v>
      </c>
      <c r="B100" s="308">
        <v>5</v>
      </c>
      <c r="C100" s="309">
        <v>2</v>
      </c>
      <c r="D100" s="310">
        <v>1</v>
      </c>
      <c r="E100" s="308"/>
      <c r="F100" s="343"/>
      <c r="G100" s="310" t="s">
        <v>75</v>
      </c>
      <c r="H100" s="288">
        <v>67</v>
      </c>
      <c r="I100" s="297">
        <f t="shared" si="6"/>
        <v>0</v>
      </c>
      <c r="J100" s="338">
        <f t="shared" si="6"/>
        <v>0</v>
      </c>
      <c r="K100" s="298">
        <f t="shared" si="6"/>
        <v>0</v>
      </c>
      <c r="L100" s="297">
        <f t="shared" si="6"/>
        <v>0</v>
      </c>
    </row>
    <row r="101" spans="1:19" hidden="1">
      <c r="A101" s="312">
        <v>2</v>
      </c>
      <c r="B101" s="308">
        <v>5</v>
      </c>
      <c r="C101" s="309">
        <v>2</v>
      </c>
      <c r="D101" s="310">
        <v>1</v>
      </c>
      <c r="E101" s="308">
        <v>1</v>
      </c>
      <c r="F101" s="343"/>
      <c r="G101" s="310" t="s">
        <v>75</v>
      </c>
      <c r="H101" s="288">
        <v>68</v>
      </c>
      <c r="I101" s="297">
        <f>SUM(I102:I103)</f>
        <v>0</v>
      </c>
      <c r="J101" s="338">
        <f>SUM(J102:J103)</f>
        <v>0</v>
      </c>
      <c r="K101" s="298">
        <f>SUM(K102:K103)</f>
        <v>0</v>
      </c>
      <c r="L101" s="297">
        <f>SUM(L102:L103)</f>
        <v>0</v>
      </c>
    </row>
    <row r="102" spans="1:19" ht="25.5" hidden="1" customHeight="1">
      <c r="A102" s="312">
        <v>2</v>
      </c>
      <c r="B102" s="308">
        <v>5</v>
      </c>
      <c r="C102" s="309">
        <v>2</v>
      </c>
      <c r="D102" s="310">
        <v>1</v>
      </c>
      <c r="E102" s="308">
        <v>1</v>
      </c>
      <c r="F102" s="343">
        <v>1</v>
      </c>
      <c r="G102" s="310" t="s">
        <v>76</v>
      </c>
      <c r="H102" s="288">
        <v>69</v>
      </c>
      <c r="I102" s="315">
        <v>0</v>
      </c>
      <c r="J102" s="315">
        <v>0</v>
      </c>
      <c r="K102" s="315">
        <v>0</v>
      </c>
      <c r="L102" s="315">
        <v>0</v>
      </c>
    </row>
    <row r="103" spans="1:19" ht="25.5" hidden="1" customHeight="1">
      <c r="A103" s="312">
        <v>2</v>
      </c>
      <c r="B103" s="308">
        <v>5</v>
      </c>
      <c r="C103" s="309">
        <v>2</v>
      </c>
      <c r="D103" s="310">
        <v>1</v>
      </c>
      <c r="E103" s="308">
        <v>1</v>
      </c>
      <c r="F103" s="343">
        <v>2</v>
      </c>
      <c r="G103" s="310" t="s">
        <v>77</v>
      </c>
      <c r="H103" s="288">
        <v>70</v>
      </c>
      <c r="I103" s="315">
        <v>0</v>
      </c>
      <c r="J103" s="315">
        <v>0</v>
      </c>
      <c r="K103" s="315">
        <v>0</v>
      </c>
      <c r="L103" s="315">
        <v>0</v>
      </c>
    </row>
    <row r="104" spans="1:19" ht="25.5" hidden="1" customHeight="1">
      <c r="A104" s="312">
        <v>2</v>
      </c>
      <c r="B104" s="308">
        <v>5</v>
      </c>
      <c r="C104" s="309">
        <v>3</v>
      </c>
      <c r="D104" s="310"/>
      <c r="E104" s="308"/>
      <c r="F104" s="343"/>
      <c r="G104" s="310" t="s">
        <v>78</v>
      </c>
      <c r="H104" s="288">
        <v>71</v>
      </c>
      <c r="I104" s="297">
        <f>I105+I109</f>
        <v>0</v>
      </c>
      <c r="J104" s="297">
        <f>J105+J109</f>
        <v>0</v>
      </c>
      <c r="K104" s="297">
        <f>K105+K109</f>
        <v>0</v>
      </c>
      <c r="L104" s="297">
        <f>L105+L109</f>
        <v>0</v>
      </c>
    </row>
    <row r="105" spans="1:19" ht="25.5" hidden="1" customHeight="1">
      <c r="A105" s="312">
        <v>2</v>
      </c>
      <c r="B105" s="308">
        <v>5</v>
      </c>
      <c r="C105" s="309">
        <v>3</v>
      </c>
      <c r="D105" s="310">
        <v>1</v>
      </c>
      <c r="E105" s="308"/>
      <c r="F105" s="343"/>
      <c r="G105" s="310" t="s">
        <v>79</v>
      </c>
      <c r="H105" s="288">
        <v>72</v>
      </c>
      <c r="I105" s="297">
        <f>I106</f>
        <v>0</v>
      </c>
      <c r="J105" s="338">
        <f>J106</f>
        <v>0</v>
      </c>
      <c r="K105" s="298">
        <f>K106</f>
        <v>0</v>
      </c>
      <c r="L105" s="297">
        <f>L106</f>
        <v>0</v>
      </c>
    </row>
    <row r="106" spans="1:19" ht="25.5" hidden="1" customHeight="1">
      <c r="A106" s="320">
        <v>2</v>
      </c>
      <c r="B106" s="321">
        <v>5</v>
      </c>
      <c r="C106" s="322">
        <v>3</v>
      </c>
      <c r="D106" s="323">
        <v>1</v>
      </c>
      <c r="E106" s="321">
        <v>1</v>
      </c>
      <c r="F106" s="346"/>
      <c r="G106" s="323" t="s">
        <v>79</v>
      </c>
      <c r="H106" s="288">
        <v>73</v>
      </c>
      <c r="I106" s="307">
        <f>SUM(I107:I108)</f>
        <v>0</v>
      </c>
      <c r="J106" s="341">
        <f>SUM(J107:J108)</f>
        <v>0</v>
      </c>
      <c r="K106" s="306">
        <f>SUM(K107:K108)</f>
        <v>0</v>
      </c>
      <c r="L106" s="307">
        <f>SUM(L107:L108)</f>
        <v>0</v>
      </c>
    </row>
    <row r="107" spans="1:19" ht="25.5" hidden="1" customHeight="1">
      <c r="A107" s="312">
        <v>2</v>
      </c>
      <c r="B107" s="308">
        <v>5</v>
      </c>
      <c r="C107" s="309">
        <v>3</v>
      </c>
      <c r="D107" s="310">
        <v>1</v>
      </c>
      <c r="E107" s="308">
        <v>1</v>
      </c>
      <c r="F107" s="343">
        <v>1</v>
      </c>
      <c r="G107" s="310" t="s">
        <v>79</v>
      </c>
      <c r="H107" s="288">
        <v>74</v>
      </c>
      <c r="I107" s="315">
        <v>0</v>
      </c>
      <c r="J107" s="315">
        <v>0</v>
      </c>
      <c r="K107" s="315">
        <v>0</v>
      </c>
      <c r="L107" s="315">
        <v>0</v>
      </c>
    </row>
    <row r="108" spans="1:19" ht="25.5" hidden="1" customHeight="1">
      <c r="A108" s="320">
        <v>2</v>
      </c>
      <c r="B108" s="321">
        <v>5</v>
      </c>
      <c r="C108" s="322">
        <v>3</v>
      </c>
      <c r="D108" s="323">
        <v>1</v>
      </c>
      <c r="E108" s="321">
        <v>1</v>
      </c>
      <c r="F108" s="346">
        <v>2</v>
      </c>
      <c r="G108" s="323" t="s">
        <v>80</v>
      </c>
      <c r="H108" s="288">
        <v>75</v>
      </c>
      <c r="I108" s="315">
        <v>0</v>
      </c>
      <c r="J108" s="315">
        <v>0</v>
      </c>
      <c r="K108" s="315">
        <v>0</v>
      </c>
      <c r="L108" s="315">
        <v>0</v>
      </c>
      <c r="S108" s="347"/>
    </row>
    <row r="109" spans="1:19" ht="25.5" hidden="1" customHeight="1">
      <c r="A109" s="320">
        <v>2</v>
      </c>
      <c r="B109" s="321">
        <v>5</v>
      </c>
      <c r="C109" s="322">
        <v>3</v>
      </c>
      <c r="D109" s="323">
        <v>2</v>
      </c>
      <c r="E109" s="321"/>
      <c r="F109" s="346"/>
      <c r="G109" s="323" t="s">
        <v>81</v>
      </c>
      <c r="H109" s="288">
        <v>76</v>
      </c>
      <c r="I109" s="298">
        <f>I110</f>
        <v>0</v>
      </c>
      <c r="J109" s="297">
        <f>J110</f>
        <v>0</v>
      </c>
      <c r="K109" s="297">
        <f>K110</f>
        <v>0</v>
      </c>
      <c r="L109" s="297">
        <f>L110</f>
        <v>0</v>
      </c>
    </row>
    <row r="110" spans="1:19" ht="25.5" hidden="1" customHeight="1">
      <c r="A110" s="320">
        <v>2</v>
      </c>
      <c r="B110" s="321">
        <v>5</v>
      </c>
      <c r="C110" s="322">
        <v>3</v>
      </c>
      <c r="D110" s="323">
        <v>2</v>
      </c>
      <c r="E110" s="321">
        <v>1</v>
      </c>
      <c r="F110" s="346"/>
      <c r="G110" s="323" t="s">
        <v>81</v>
      </c>
      <c r="H110" s="288">
        <v>77</v>
      </c>
      <c r="I110" s="307">
        <f>SUM(I111:I112)</f>
        <v>0</v>
      </c>
      <c r="J110" s="307">
        <f>SUM(J111:J112)</f>
        <v>0</v>
      </c>
      <c r="K110" s="307">
        <f>SUM(K111:K112)</f>
        <v>0</v>
      </c>
      <c r="L110" s="307">
        <f>SUM(L111:L112)</f>
        <v>0</v>
      </c>
    </row>
    <row r="111" spans="1:19" ht="25.5" hidden="1" customHeight="1">
      <c r="A111" s="320">
        <v>2</v>
      </c>
      <c r="B111" s="321">
        <v>5</v>
      </c>
      <c r="C111" s="322">
        <v>3</v>
      </c>
      <c r="D111" s="323">
        <v>2</v>
      </c>
      <c r="E111" s="321">
        <v>1</v>
      </c>
      <c r="F111" s="346">
        <v>1</v>
      </c>
      <c r="G111" s="323" t="s">
        <v>81</v>
      </c>
      <c r="H111" s="288">
        <v>78</v>
      </c>
      <c r="I111" s="315">
        <v>0</v>
      </c>
      <c r="J111" s="315">
        <v>0</v>
      </c>
      <c r="K111" s="315">
        <v>0</v>
      </c>
      <c r="L111" s="315">
        <v>0</v>
      </c>
    </row>
    <row r="112" spans="1:19" hidden="1">
      <c r="A112" s="320">
        <v>2</v>
      </c>
      <c r="B112" s="321">
        <v>5</v>
      </c>
      <c r="C112" s="322">
        <v>3</v>
      </c>
      <c r="D112" s="323">
        <v>2</v>
      </c>
      <c r="E112" s="321">
        <v>1</v>
      </c>
      <c r="F112" s="346">
        <v>2</v>
      </c>
      <c r="G112" s="323" t="s">
        <v>82</v>
      </c>
      <c r="H112" s="288">
        <v>79</v>
      </c>
      <c r="I112" s="315">
        <v>0</v>
      </c>
      <c r="J112" s="315">
        <v>0</v>
      </c>
      <c r="K112" s="315">
        <v>0</v>
      </c>
      <c r="L112" s="315">
        <v>0</v>
      </c>
    </row>
    <row r="113" spans="1:12" hidden="1">
      <c r="A113" s="342">
        <v>2</v>
      </c>
      <c r="B113" s="293">
        <v>6</v>
      </c>
      <c r="C113" s="294"/>
      <c r="D113" s="295"/>
      <c r="E113" s="293"/>
      <c r="F113" s="344"/>
      <c r="G113" s="348" t="s">
        <v>83</v>
      </c>
      <c r="H113" s="288">
        <v>80</v>
      </c>
      <c r="I113" s="297">
        <f>SUM(I114+I119+I123+I127+I131+I135)</f>
        <v>0</v>
      </c>
      <c r="J113" s="297">
        <f>SUM(J114+J119+J123+J127+J131+J135)</f>
        <v>0</v>
      </c>
      <c r="K113" s="297">
        <f>SUM(K114+K119+K123+K127+K131+K135)</f>
        <v>0</v>
      </c>
      <c r="L113" s="297">
        <f>SUM(L114+L119+L123+L127+L131+L135)</f>
        <v>0</v>
      </c>
    </row>
    <row r="114" spans="1:12" hidden="1">
      <c r="A114" s="320">
        <v>2</v>
      </c>
      <c r="B114" s="321">
        <v>6</v>
      </c>
      <c r="C114" s="322">
        <v>1</v>
      </c>
      <c r="D114" s="323"/>
      <c r="E114" s="321"/>
      <c r="F114" s="346"/>
      <c r="G114" s="323" t="s">
        <v>84</v>
      </c>
      <c r="H114" s="288">
        <v>81</v>
      </c>
      <c r="I114" s="307">
        <f t="shared" ref="I114:L115" si="7">I115</f>
        <v>0</v>
      </c>
      <c r="J114" s="341">
        <f t="shared" si="7"/>
        <v>0</v>
      </c>
      <c r="K114" s="306">
        <f t="shared" si="7"/>
        <v>0</v>
      </c>
      <c r="L114" s="307">
        <f t="shared" si="7"/>
        <v>0</v>
      </c>
    </row>
    <row r="115" spans="1:12" hidden="1">
      <c r="A115" s="312">
        <v>2</v>
      </c>
      <c r="B115" s="308">
        <v>6</v>
      </c>
      <c r="C115" s="309">
        <v>1</v>
      </c>
      <c r="D115" s="310">
        <v>1</v>
      </c>
      <c r="E115" s="308"/>
      <c r="F115" s="343"/>
      <c r="G115" s="310" t="s">
        <v>84</v>
      </c>
      <c r="H115" s="288">
        <v>82</v>
      </c>
      <c r="I115" s="297">
        <f t="shared" si="7"/>
        <v>0</v>
      </c>
      <c r="J115" s="338">
        <f t="shared" si="7"/>
        <v>0</v>
      </c>
      <c r="K115" s="298">
        <f t="shared" si="7"/>
        <v>0</v>
      </c>
      <c r="L115" s="297">
        <f t="shared" si="7"/>
        <v>0</v>
      </c>
    </row>
    <row r="116" spans="1:12" hidden="1">
      <c r="A116" s="312">
        <v>2</v>
      </c>
      <c r="B116" s="308">
        <v>6</v>
      </c>
      <c r="C116" s="309">
        <v>1</v>
      </c>
      <c r="D116" s="310">
        <v>1</v>
      </c>
      <c r="E116" s="308">
        <v>1</v>
      </c>
      <c r="F116" s="343"/>
      <c r="G116" s="310" t="s">
        <v>84</v>
      </c>
      <c r="H116" s="288">
        <v>83</v>
      </c>
      <c r="I116" s="297">
        <f>SUM(I117:I118)</f>
        <v>0</v>
      </c>
      <c r="J116" s="338">
        <f>SUM(J117:J118)</f>
        <v>0</v>
      </c>
      <c r="K116" s="298">
        <f>SUM(K117:K118)</f>
        <v>0</v>
      </c>
      <c r="L116" s="297">
        <f>SUM(L117:L118)</f>
        <v>0</v>
      </c>
    </row>
    <row r="117" spans="1:12" hidden="1">
      <c r="A117" s="312">
        <v>2</v>
      </c>
      <c r="B117" s="308">
        <v>6</v>
      </c>
      <c r="C117" s="309">
        <v>1</v>
      </c>
      <c r="D117" s="310">
        <v>1</v>
      </c>
      <c r="E117" s="308">
        <v>1</v>
      </c>
      <c r="F117" s="343">
        <v>1</v>
      </c>
      <c r="G117" s="310" t="s">
        <v>85</v>
      </c>
      <c r="H117" s="288">
        <v>84</v>
      </c>
      <c r="I117" s="315">
        <v>0</v>
      </c>
      <c r="J117" s="315">
        <v>0</v>
      </c>
      <c r="K117" s="315">
        <v>0</v>
      </c>
      <c r="L117" s="315">
        <v>0</v>
      </c>
    </row>
    <row r="118" spans="1:12" hidden="1">
      <c r="A118" s="328">
        <v>2</v>
      </c>
      <c r="B118" s="303">
        <v>6</v>
      </c>
      <c r="C118" s="301">
        <v>1</v>
      </c>
      <c r="D118" s="302">
        <v>1</v>
      </c>
      <c r="E118" s="303">
        <v>1</v>
      </c>
      <c r="F118" s="345">
        <v>2</v>
      </c>
      <c r="G118" s="302" t="s">
        <v>86</v>
      </c>
      <c r="H118" s="288">
        <v>85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>
      <c r="A119" s="312">
        <v>2</v>
      </c>
      <c r="B119" s="308">
        <v>6</v>
      </c>
      <c r="C119" s="309">
        <v>2</v>
      </c>
      <c r="D119" s="310"/>
      <c r="E119" s="308"/>
      <c r="F119" s="343"/>
      <c r="G119" s="310" t="s">
        <v>87</v>
      </c>
      <c r="H119" s="288">
        <v>86</v>
      </c>
      <c r="I119" s="297">
        <f t="shared" ref="I119:L121" si="8">I120</f>
        <v>0</v>
      </c>
      <c r="J119" s="338">
        <f t="shared" si="8"/>
        <v>0</v>
      </c>
      <c r="K119" s="298">
        <f t="shared" si="8"/>
        <v>0</v>
      </c>
      <c r="L119" s="297">
        <f t="shared" si="8"/>
        <v>0</v>
      </c>
    </row>
    <row r="120" spans="1:12" ht="25.5" hidden="1" customHeight="1">
      <c r="A120" s="312">
        <v>2</v>
      </c>
      <c r="B120" s="308">
        <v>6</v>
      </c>
      <c r="C120" s="309">
        <v>2</v>
      </c>
      <c r="D120" s="310">
        <v>1</v>
      </c>
      <c r="E120" s="308"/>
      <c r="F120" s="343"/>
      <c r="G120" s="310" t="s">
        <v>87</v>
      </c>
      <c r="H120" s="288">
        <v>87</v>
      </c>
      <c r="I120" s="297">
        <f t="shared" si="8"/>
        <v>0</v>
      </c>
      <c r="J120" s="338">
        <f t="shared" si="8"/>
        <v>0</v>
      </c>
      <c r="K120" s="298">
        <f t="shared" si="8"/>
        <v>0</v>
      </c>
      <c r="L120" s="297">
        <f t="shared" si="8"/>
        <v>0</v>
      </c>
    </row>
    <row r="121" spans="1:12" ht="25.5" hidden="1" customHeight="1">
      <c r="A121" s="312">
        <v>2</v>
      </c>
      <c r="B121" s="308">
        <v>6</v>
      </c>
      <c r="C121" s="309">
        <v>2</v>
      </c>
      <c r="D121" s="310">
        <v>1</v>
      </c>
      <c r="E121" s="308">
        <v>1</v>
      </c>
      <c r="F121" s="343"/>
      <c r="G121" s="310" t="s">
        <v>87</v>
      </c>
      <c r="H121" s="288">
        <v>88</v>
      </c>
      <c r="I121" s="349">
        <f t="shared" si="8"/>
        <v>0</v>
      </c>
      <c r="J121" s="350">
        <f t="shared" si="8"/>
        <v>0</v>
      </c>
      <c r="K121" s="351">
        <f t="shared" si="8"/>
        <v>0</v>
      </c>
      <c r="L121" s="349">
        <f t="shared" si="8"/>
        <v>0</v>
      </c>
    </row>
    <row r="122" spans="1:12" ht="25.5" hidden="1" customHeight="1">
      <c r="A122" s="312">
        <v>2</v>
      </c>
      <c r="B122" s="308">
        <v>6</v>
      </c>
      <c r="C122" s="309">
        <v>2</v>
      </c>
      <c r="D122" s="310">
        <v>1</v>
      </c>
      <c r="E122" s="308">
        <v>1</v>
      </c>
      <c r="F122" s="343">
        <v>1</v>
      </c>
      <c r="G122" s="310" t="s">
        <v>87</v>
      </c>
      <c r="H122" s="288">
        <v>89</v>
      </c>
      <c r="I122" s="315">
        <v>0</v>
      </c>
      <c r="J122" s="315">
        <v>0</v>
      </c>
      <c r="K122" s="315">
        <v>0</v>
      </c>
      <c r="L122" s="315">
        <v>0</v>
      </c>
    </row>
    <row r="123" spans="1:12" ht="25.5" hidden="1" customHeight="1">
      <c r="A123" s="328">
        <v>2</v>
      </c>
      <c r="B123" s="303">
        <v>6</v>
      </c>
      <c r="C123" s="301">
        <v>3</v>
      </c>
      <c r="D123" s="302"/>
      <c r="E123" s="303"/>
      <c r="F123" s="345"/>
      <c r="G123" s="302" t="s">
        <v>88</v>
      </c>
      <c r="H123" s="288">
        <v>90</v>
      </c>
      <c r="I123" s="318">
        <f t="shared" ref="I123:L125" si="9">I124</f>
        <v>0</v>
      </c>
      <c r="J123" s="340">
        <f t="shared" si="9"/>
        <v>0</v>
      </c>
      <c r="K123" s="319">
        <f t="shared" si="9"/>
        <v>0</v>
      </c>
      <c r="L123" s="318">
        <f t="shared" si="9"/>
        <v>0</v>
      </c>
    </row>
    <row r="124" spans="1:12" ht="25.5" hidden="1" customHeight="1">
      <c r="A124" s="312">
        <v>2</v>
      </c>
      <c r="B124" s="308">
        <v>6</v>
      </c>
      <c r="C124" s="309">
        <v>3</v>
      </c>
      <c r="D124" s="310">
        <v>1</v>
      </c>
      <c r="E124" s="308"/>
      <c r="F124" s="343"/>
      <c r="G124" s="310" t="s">
        <v>88</v>
      </c>
      <c r="H124" s="288">
        <v>91</v>
      </c>
      <c r="I124" s="297">
        <f t="shared" si="9"/>
        <v>0</v>
      </c>
      <c r="J124" s="338">
        <f t="shared" si="9"/>
        <v>0</v>
      </c>
      <c r="K124" s="298">
        <f t="shared" si="9"/>
        <v>0</v>
      </c>
      <c r="L124" s="297">
        <f t="shared" si="9"/>
        <v>0</v>
      </c>
    </row>
    <row r="125" spans="1:12" ht="25.5" hidden="1" customHeight="1">
      <c r="A125" s="312">
        <v>2</v>
      </c>
      <c r="B125" s="308">
        <v>6</v>
      </c>
      <c r="C125" s="309">
        <v>3</v>
      </c>
      <c r="D125" s="310">
        <v>1</v>
      </c>
      <c r="E125" s="308">
        <v>1</v>
      </c>
      <c r="F125" s="343"/>
      <c r="G125" s="310" t="s">
        <v>88</v>
      </c>
      <c r="H125" s="288">
        <v>92</v>
      </c>
      <c r="I125" s="297">
        <f t="shared" si="9"/>
        <v>0</v>
      </c>
      <c r="J125" s="338">
        <f t="shared" si="9"/>
        <v>0</v>
      </c>
      <c r="K125" s="298">
        <f t="shared" si="9"/>
        <v>0</v>
      </c>
      <c r="L125" s="297">
        <f t="shared" si="9"/>
        <v>0</v>
      </c>
    </row>
    <row r="126" spans="1:12" ht="25.5" hidden="1" customHeight="1">
      <c r="A126" s="312">
        <v>2</v>
      </c>
      <c r="B126" s="308">
        <v>6</v>
      </c>
      <c r="C126" s="309">
        <v>3</v>
      </c>
      <c r="D126" s="310">
        <v>1</v>
      </c>
      <c r="E126" s="308">
        <v>1</v>
      </c>
      <c r="F126" s="343">
        <v>1</v>
      </c>
      <c r="G126" s="310" t="s">
        <v>88</v>
      </c>
      <c r="H126" s="288">
        <v>93</v>
      </c>
      <c r="I126" s="315">
        <v>0</v>
      </c>
      <c r="J126" s="315">
        <v>0</v>
      </c>
      <c r="K126" s="315">
        <v>0</v>
      </c>
      <c r="L126" s="315">
        <v>0</v>
      </c>
    </row>
    <row r="127" spans="1:12" ht="25.5" hidden="1" customHeight="1">
      <c r="A127" s="328">
        <v>2</v>
      </c>
      <c r="B127" s="303">
        <v>6</v>
      </c>
      <c r="C127" s="301">
        <v>4</v>
      </c>
      <c r="D127" s="302"/>
      <c r="E127" s="303"/>
      <c r="F127" s="345"/>
      <c r="G127" s="302" t="s">
        <v>89</v>
      </c>
      <c r="H127" s="288">
        <v>94</v>
      </c>
      <c r="I127" s="318">
        <f t="shared" ref="I127:L129" si="10">I128</f>
        <v>0</v>
      </c>
      <c r="J127" s="340">
        <f t="shared" si="10"/>
        <v>0</v>
      </c>
      <c r="K127" s="319">
        <f t="shared" si="10"/>
        <v>0</v>
      </c>
      <c r="L127" s="318">
        <f t="shared" si="10"/>
        <v>0</v>
      </c>
    </row>
    <row r="128" spans="1:12" ht="25.5" hidden="1" customHeight="1">
      <c r="A128" s="312">
        <v>2</v>
      </c>
      <c r="B128" s="308">
        <v>6</v>
      </c>
      <c r="C128" s="309">
        <v>4</v>
      </c>
      <c r="D128" s="310">
        <v>1</v>
      </c>
      <c r="E128" s="308"/>
      <c r="F128" s="343"/>
      <c r="G128" s="310" t="s">
        <v>89</v>
      </c>
      <c r="H128" s="288">
        <v>95</v>
      </c>
      <c r="I128" s="297">
        <f t="shared" si="10"/>
        <v>0</v>
      </c>
      <c r="J128" s="338">
        <f t="shared" si="10"/>
        <v>0</v>
      </c>
      <c r="K128" s="298">
        <f t="shared" si="10"/>
        <v>0</v>
      </c>
      <c r="L128" s="297">
        <f t="shared" si="10"/>
        <v>0</v>
      </c>
    </row>
    <row r="129" spans="1:12" ht="25.5" hidden="1" customHeight="1">
      <c r="A129" s="312">
        <v>2</v>
      </c>
      <c r="B129" s="308">
        <v>6</v>
      </c>
      <c r="C129" s="309">
        <v>4</v>
      </c>
      <c r="D129" s="310">
        <v>1</v>
      </c>
      <c r="E129" s="308">
        <v>1</v>
      </c>
      <c r="F129" s="343"/>
      <c r="G129" s="310" t="s">
        <v>89</v>
      </c>
      <c r="H129" s="288">
        <v>96</v>
      </c>
      <c r="I129" s="297">
        <f t="shared" si="10"/>
        <v>0</v>
      </c>
      <c r="J129" s="338">
        <f t="shared" si="10"/>
        <v>0</v>
      </c>
      <c r="K129" s="298">
        <f t="shared" si="10"/>
        <v>0</v>
      </c>
      <c r="L129" s="297">
        <f t="shared" si="10"/>
        <v>0</v>
      </c>
    </row>
    <row r="130" spans="1:12" ht="25.5" hidden="1" customHeight="1">
      <c r="A130" s="312">
        <v>2</v>
      </c>
      <c r="B130" s="308">
        <v>6</v>
      </c>
      <c r="C130" s="309">
        <v>4</v>
      </c>
      <c r="D130" s="310">
        <v>1</v>
      </c>
      <c r="E130" s="308">
        <v>1</v>
      </c>
      <c r="F130" s="343">
        <v>1</v>
      </c>
      <c r="G130" s="310" t="s">
        <v>89</v>
      </c>
      <c r="H130" s="288">
        <v>97</v>
      </c>
      <c r="I130" s="315">
        <v>0</v>
      </c>
      <c r="J130" s="315">
        <v>0</v>
      </c>
      <c r="K130" s="315">
        <v>0</v>
      </c>
      <c r="L130" s="315">
        <v>0</v>
      </c>
    </row>
    <row r="131" spans="1:12" ht="25.5" hidden="1" customHeight="1">
      <c r="A131" s="320">
        <v>2</v>
      </c>
      <c r="B131" s="329">
        <v>6</v>
      </c>
      <c r="C131" s="330">
        <v>5</v>
      </c>
      <c r="D131" s="332"/>
      <c r="E131" s="329"/>
      <c r="F131" s="352"/>
      <c r="G131" s="332" t="s">
        <v>90</v>
      </c>
      <c r="H131" s="288">
        <v>98</v>
      </c>
      <c r="I131" s="325">
        <f t="shared" ref="I131:L133" si="11">I132</f>
        <v>0</v>
      </c>
      <c r="J131" s="353">
        <f t="shared" si="11"/>
        <v>0</v>
      </c>
      <c r="K131" s="326">
        <f t="shared" si="11"/>
        <v>0</v>
      </c>
      <c r="L131" s="325">
        <f t="shared" si="11"/>
        <v>0</v>
      </c>
    </row>
    <row r="132" spans="1:12" ht="25.5" hidden="1" customHeight="1">
      <c r="A132" s="312">
        <v>2</v>
      </c>
      <c r="B132" s="308">
        <v>6</v>
      </c>
      <c r="C132" s="309">
        <v>5</v>
      </c>
      <c r="D132" s="310">
        <v>1</v>
      </c>
      <c r="E132" s="308"/>
      <c r="F132" s="343"/>
      <c r="G132" s="332" t="s">
        <v>90</v>
      </c>
      <c r="H132" s="288">
        <v>99</v>
      </c>
      <c r="I132" s="297">
        <f t="shared" si="11"/>
        <v>0</v>
      </c>
      <c r="J132" s="338">
        <f t="shared" si="11"/>
        <v>0</v>
      </c>
      <c r="K132" s="298">
        <f t="shared" si="11"/>
        <v>0</v>
      </c>
      <c r="L132" s="297">
        <f t="shared" si="11"/>
        <v>0</v>
      </c>
    </row>
    <row r="133" spans="1:12" ht="25.5" hidden="1" customHeight="1">
      <c r="A133" s="312">
        <v>2</v>
      </c>
      <c r="B133" s="308">
        <v>6</v>
      </c>
      <c r="C133" s="309">
        <v>5</v>
      </c>
      <c r="D133" s="310">
        <v>1</v>
      </c>
      <c r="E133" s="308">
        <v>1</v>
      </c>
      <c r="F133" s="343"/>
      <c r="G133" s="332" t="s">
        <v>90</v>
      </c>
      <c r="H133" s="288">
        <v>100</v>
      </c>
      <c r="I133" s="297">
        <f t="shared" si="11"/>
        <v>0</v>
      </c>
      <c r="J133" s="338">
        <f t="shared" si="11"/>
        <v>0</v>
      </c>
      <c r="K133" s="298">
        <f t="shared" si="11"/>
        <v>0</v>
      </c>
      <c r="L133" s="297">
        <f t="shared" si="11"/>
        <v>0</v>
      </c>
    </row>
    <row r="134" spans="1:12" ht="25.5" hidden="1" customHeight="1">
      <c r="A134" s="308">
        <v>2</v>
      </c>
      <c r="B134" s="309">
        <v>6</v>
      </c>
      <c r="C134" s="308">
        <v>5</v>
      </c>
      <c r="D134" s="308">
        <v>1</v>
      </c>
      <c r="E134" s="310">
        <v>1</v>
      </c>
      <c r="F134" s="343">
        <v>1</v>
      </c>
      <c r="G134" s="308" t="s">
        <v>91</v>
      </c>
      <c r="H134" s="288">
        <v>101</v>
      </c>
      <c r="I134" s="315">
        <v>0</v>
      </c>
      <c r="J134" s="315">
        <v>0</v>
      </c>
      <c r="K134" s="315">
        <v>0</v>
      </c>
      <c r="L134" s="315">
        <v>0</v>
      </c>
    </row>
    <row r="135" spans="1:12" ht="26.25" hidden="1" customHeight="1">
      <c r="A135" s="312">
        <v>2</v>
      </c>
      <c r="B135" s="309">
        <v>6</v>
      </c>
      <c r="C135" s="308">
        <v>6</v>
      </c>
      <c r="D135" s="309"/>
      <c r="E135" s="310"/>
      <c r="F135" s="311"/>
      <c r="G135" s="354" t="s">
        <v>329</v>
      </c>
      <c r="H135" s="288">
        <v>102</v>
      </c>
      <c r="I135" s="298">
        <f t="shared" ref="I135:L137" si="12">I136</f>
        <v>0</v>
      </c>
      <c r="J135" s="297">
        <f t="shared" si="12"/>
        <v>0</v>
      </c>
      <c r="K135" s="297">
        <f t="shared" si="12"/>
        <v>0</v>
      </c>
      <c r="L135" s="297">
        <f t="shared" si="12"/>
        <v>0</v>
      </c>
    </row>
    <row r="136" spans="1:12" ht="26.25" hidden="1" customHeight="1">
      <c r="A136" s="312">
        <v>2</v>
      </c>
      <c r="B136" s="309">
        <v>6</v>
      </c>
      <c r="C136" s="308">
        <v>6</v>
      </c>
      <c r="D136" s="309">
        <v>1</v>
      </c>
      <c r="E136" s="310"/>
      <c r="F136" s="311"/>
      <c r="G136" s="354" t="s">
        <v>329</v>
      </c>
      <c r="H136" s="355">
        <v>103</v>
      </c>
      <c r="I136" s="297">
        <f t="shared" si="12"/>
        <v>0</v>
      </c>
      <c r="J136" s="297">
        <f t="shared" si="12"/>
        <v>0</v>
      </c>
      <c r="K136" s="297">
        <f t="shared" si="12"/>
        <v>0</v>
      </c>
      <c r="L136" s="297">
        <f t="shared" si="12"/>
        <v>0</v>
      </c>
    </row>
    <row r="137" spans="1:12" ht="26.25" hidden="1" customHeight="1">
      <c r="A137" s="312">
        <v>2</v>
      </c>
      <c r="B137" s="309">
        <v>6</v>
      </c>
      <c r="C137" s="308">
        <v>6</v>
      </c>
      <c r="D137" s="309">
        <v>1</v>
      </c>
      <c r="E137" s="310">
        <v>1</v>
      </c>
      <c r="F137" s="311"/>
      <c r="G137" s="354" t="s">
        <v>329</v>
      </c>
      <c r="H137" s="355">
        <v>104</v>
      </c>
      <c r="I137" s="297">
        <f t="shared" si="12"/>
        <v>0</v>
      </c>
      <c r="J137" s="297">
        <f t="shared" si="12"/>
        <v>0</v>
      </c>
      <c r="K137" s="297">
        <f t="shared" si="12"/>
        <v>0</v>
      </c>
      <c r="L137" s="297">
        <f t="shared" si="12"/>
        <v>0</v>
      </c>
    </row>
    <row r="138" spans="1:12" ht="26.25" hidden="1" customHeight="1">
      <c r="A138" s="312">
        <v>2</v>
      </c>
      <c r="B138" s="309">
        <v>6</v>
      </c>
      <c r="C138" s="308">
        <v>6</v>
      </c>
      <c r="D138" s="309">
        <v>1</v>
      </c>
      <c r="E138" s="310">
        <v>1</v>
      </c>
      <c r="F138" s="311">
        <v>1</v>
      </c>
      <c r="G138" s="266" t="s">
        <v>329</v>
      </c>
      <c r="H138" s="355">
        <v>105</v>
      </c>
      <c r="I138" s="315">
        <v>0</v>
      </c>
      <c r="J138" s="356">
        <v>0</v>
      </c>
      <c r="K138" s="315">
        <v>0</v>
      </c>
      <c r="L138" s="315">
        <v>0</v>
      </c>
    </row>
    <row r="139" spans="1:12">
      <c r="A139" s="342">
        <v>2</v>
      </c>
      <c r="B139" s="293">
        <v>7</v>
      </c>
      <c r="C139" s="293"/>
      <c r="D139" s="294"/>
      <c r="E139" s="294"/>
      <c r="F139" s="296"/>
      <c r="G139" s="295" t="s">
        <v>92</v>
      </c>
      <c r="H139" s="355">
        <v>106</v>
      </c>
      <c r="I139" s="298">
        <f>SUM(I140+I145+I153)</f>
        <v>18900</v>
      </c>
      <c r="J139" s="338">
        <f>SUM(J140+J145+J153)</f>
        <v>11700</v>
      </c>
      <c r="K139" s="298">
        <f>SUM(K140+K145+K153)</f>
        <v>10747.63</v>
      </c>
      <c r="L139" s="297">
        <f>SUM(L140+L145+L153)</f>
        <v>10747.63</v>
      </c>
    </row>
    <row r="140" spans="1:12" hidden="1">
      <c r="A140" s="312">
        <v>2</v>
      </c>
      <c r="B140" s="308">
        <v>7</v>
      </c>
      <c r="C140" s="308">
        <v>1</v>
      </c>
      <c r="D140" s="309"/>
      <c r="E140" s="309"/>
      <c r="F140" s="311"/>
      <c r="G140" s="310" t="s">
        <v>93</v>
      </c>
      <c r="H140" s="355">
        <v>107</v>
      </c>
      <c r="I140" s="298">
        <f t="shared" ref="I140:L141" si="13">I141</f>
        <v>0</v>
      </c>
      <c r="J140" s="338">
        <f t="shared" si="13"/>
        <v>0</v>
      </c>
      <c r="K140" s="298">
        <f t="shared" si="13"/>
        <v>0</v>
      </c>
      <c r="L140" s="297">
        <f t="shared" si="13"/>
        <v>0</v>
      </c>
    </row>
    <row r="141" spans="1:12" hidden="1">
      <c r="A141" s="312">
        <v>2</v>
      </c>
      <c r="B141" s="308">
        <v>7</v>
      </c>
      <c r="C141" s="308">
        <v>1</v>
      </c>
      <c r="D141" s="309">
        <v>1</v>
      </c>
      <c r="E141" s="309"/>
      <c r="F141" s="311"/>
      <c r="G141" s="310" t="s">
        <v>93</v>
      </c>
      <c r="H141" s="355">
        <v>108</v>
      </c>
      <c r="I141" s="298">
        <f t="shared" si="13"/>
        <v>0</v>
      </c>
      <c r="J141" s="338">
        <f t="shared" si="13"/>
        <v>0</v>
      </c>
      <c r="K141" s="298">
        <f t="shared" si="13"/>
        <v>0</v>
      </c>
      <c r="L141" s="297">
        <f t="shared" si="13"/>
        <v>0</v>
      </c>
    </row>
    <row r="142" spans="1:12" hidden="1">
      <c r="A142" s="312">
        <v>2</v>
      </c>
      <c r="B142" s="308">
        <v>7</v>
      </c>
      <c r="C142" s="308">
        <v>1</v>
      </c>
      <c r="D142" s="309">
        <v>1</v>
      </c>
      <c r="E142" s="309">
        <v>1</v>
      </c>
      <c r="F142" s="311"/>
      <c r="G142" s="310" t="s">
        <v>93</v>
      </c>
      <c r="H142" s="355">
        <v>109</v>
      </c>
      <c r="I142" s="298">
        <f>SUM(I143:I144)</f>
        <v>0</v>
      </c>
      <c r="J142" s="338">
        <f>SUM(J143:J144)</f>
        <v>0</v>
      </c>
      <c r="K142" s="298">
        <f>SUM(K143:K144)</f>
        <v>0</v>
      </c>
      <c r="L142" s="297">
        <f>SUM(L143:L144)</f>
        <v>0</v>
      </c>
    </row>
    <row r="143" spans="1:12" hidden="1">
      <c r="A143" s="328">
        <v>2</v>
      </c>
      <c r="B143" s="303">
        <v>7</v>
      </c>
      <c r="C143" s="328">
        <v>1</v>
      </c>
      <c r="D143" s="308">
        <v>1</v>
      </c>
      <c r="E143" s="301">
        <v>1</v>
      </c>
      <c r="F143" s="304">
        <v>1</v>
      </c>
      <c r="G143" s="302" t="s">
        <v>94</v>
      </c>
      <c r="H143" s="355">
        <v>110</v>
      </c>
      <c r="I143" s="357">
        <v>0</v>
      </c>
      <c r="J143" s="357">
        <v>0</v>
      </c>
      <c r="K143" s="357">
        <v>0</v>
      </c>
      <c r="L143" s="357">
        <v>0</v>
      </c>
    </row>
    <row r="144" spans="1:12" hidden="1">
      <c r="A144" s="308">
        <v>2</v>
      </c>
      <c r="B144" s="308">
        <v>7</v>
      </c>
      <c r="C144" s="312">
        <v>1</v>
      </c>
      <c r="D144" s="308">
        <v>1</v>
      </c>
      <c r="E144" s="309">
        <v>1</v>
      </c>
      <c r="F144" s="311">
        <v>2</v>
      </c>
      <c r="G144" s="310" t="s">
        <v>95</v>
      </c>
      <c r="H144" s="355">
        <v>111</v>
      </c>
      <c r="I144" s="314">
        <v>0</v>
      </c>
      <c r="J144" s="314">
        <v>0</v>
      </c>
      <c r="K144" s="314">
        <v>0</v>
      </c>
      <c r="L144" s="314">
        <v>0</v>
      </c>
    </row>
    <row r="145" spans="1:12" ht="25.5" hidden="1" customHeight="1">
      <c r="A145" s="320">
        <v>2</v>
      </c>
      <c r="B145" s="321">
        <v>7</v>
      </c>
      <c r="C145" s="320">
        <v>2</v>
      </c>
      <c r="D145" s="321"/>
      <c r="E145" s="322"/>
      <c r="F145" s="324"/>
      <c r="G145" s="323" t="s">
        <v>96</v>
      </c>
      <c r="H145" s="355">
        <v>112</v>
      </c>
      <c r="I145" s="306">
        <f t="shared" ref="I145:L146" si="14">I146</f>
        <v>0</v>
      </c>
      <c r="J145" s="341">
        <f t="shared" si="14"/>
        <v>0</v>
      </c>
      <c r="K145" s="306">
        <f t="shared" si="14"/>
        <v>0</v>
      </c>
      <c r="L145" s="307">
        <f t="shared" si="14"/>
        <v>0</v>
      </c>
    </row>
    <row r="146" spans="1:12" ht="25.5" hidden="1" customHeight="1">
      <c r="A146" s="312">
        <v>2</v>
      </c>
      <c r="B146" s="308">
        <v>7</v>
      </c>
      <c r="C146" s="312">
        <v>2</v>
      </c>
      <c r="D146" s="308">
        <v>1</v>
      </c>
      <c r="E146" s="309"/>
      <c r="F146" s="311"/>
      <c r="G146" s="310" t="s">
        <v>97</v>
      </c>
      <c r="H146" s="355">
        <v>113</v>
      </c>
      <c r="I146" s="298">
        <f t="shared" si="14"/>
        <v>0</v>
      </c>
      <c r="J146" s="338">
        <f t="shared" si="14"/>
        <v>0</v>
      </c>
      <c r="K146" s="298">
        <f t="shared" si="14"/>
        <v>0</v>
      </c>
      <c r="L146" s="297">
        <f t="shared" si="14"/>
        <v>0</v>
      </c>
    </row>
    <row r="147" spans="1:12" ht="25.5" hidden="1" customHeight="1">
      <c r="A147" s="312">
        <v>2</v>
      </c>
      <c r="B147" s="308">
        <v>7</v>
      </c>
      <c r="C147" s="312">
        <v>2</v>
      </c>
      <c r="D147" s="308">
        <v>1</v>
      </c>
      <c r="E147" s="309">
        <v>1</v>
      </c>
      <c r="F147" s="311"/>
      <c r="G147" s="310" t="s">
        <v>97</v>
      </c>
      <c r="H147" s="355">
        <v>114</v>
      </c>
      <c r="I147" s="298">
        <f>SUM(I148:I149)</f>
        <v>0</v>
      </c>
      <c r="J147" s="338">
        <f>SUM(J148:J149)</f>
        <v>0</v>
      </c>
      <c r="K147" s="298">
        <f>SUM(K148:K149)</f>
        <v>0</v>
      </c>
      <c r="L147" s="297">
        <f>SUM(L148:L149)</f>
        <v>0</v>
      </c>
    </row>
    <row r="148" spans="1:12" hidden="1">
      <c r="A148" s="312">
        <v>2</v>
      </c>
      <c r="B148" s="308">
        <v>7</v>
      </c>
      <c r="C148" s="312">
        <v>2</v>
      </c>
      <c r="D148" s="308">
        <v>1</v>
      </c>
      <c r="E148" s="309">
        <v>1</v>
      </c>
      <c r="F148" s="311">
        <v>1</v>
      </c>
      <c r="G148" s="310" t="s">
        <v>98</v>
      </c>
      <c r="H148" s="355">
        <v>115</v>
      </c>
      <c r="I148" s="314">
        <v>0</v>
      </c>
      <c r="J148" s="314">
        <v>0</v>
      </c>
      <c r="K148" s="314">
        <v>0</v>
      </c>
      <c r="L148" s="314">
        <v>0</v>
      </c>
    </row>
    <row r="149" spans="1:12" hidden="1">
      <c r="A149" s="312">
        <v>2</v>
      </c>
      <c r="B149" s="308">
        <v>7</v>
      </c>
      <c r="C149" s="312">
        <v>2</v>
      </c>
      <c r="D149" s="308">
        <v>1</v>
      </c>
      <c r="E149" s="309">
        <v>1</v>
      </c>
      <c r="F149" s="311">
        <v>2</v>
      </c>
      <c r="G149" s="310" t="s">
        <v>99</v>
      </c>
      <c r="H149" s="355">
        <v>116</v>
      </c>
      <c r="I149" s="314">
        <v>0</v>
      </c>
      <c r="J149" s="314">
        <v>0</v>
      </c>
      <c r="K149" s="314">
        <v>0</v>
      </c>
      <c r="L149" s="314">
        <v>0</v>
      </c>
    </row>
    <row r="150" spans="1:12" hidden="1">
      <c r="A150" s="312">
        <v>2</v>
      </c>
      <c r="B150" s="308">
        <v>7</v>
      </c>
      <c r="C150" s="312">
        <v>2</v>
      </c>
      <c r="D150" s="308">
        <v>2</v>
      </c>
      <c r="E150" s="309"/>
      <c r="F150" s="311"/>
      <c r="G150" s="310" t="s">
        <v>100</v>
      </c>
      <c r="H150" s="355">
        <v>117</v>
      </c>
      <c r="I150" s="298">
        <f>I151</f>
        <v>0</v>
      </c>
      <c r="J150" s="298">
        <f>J151</f>
        <v>0</v>
      </c>
      <c r="K150" s="298">
        <f>K151</f>
        <v>0</v>
      </c>
      <c r="L150" s="298">
        <f>L151</f>
        <v>0</v>
      </c>
    </row>
    <row r="151" spans="1:12" hidden="1">
      <c r="A151" s="312">
        <v>2</v>
      </c>
      <c r="B151" s="308">
        <v>7</v>
      </c>
      <c r="C151" s="312">
        <v>2</v>
      </c>
      <c r="D151" s="308">
        <v>2</v>
      </c>
      <c r="E151" s="309">
        <v>1</v>
      </c>
      <c r="F151" s="311"/>
      <c r="G151" s="310" t="s">
        <v>100</v>
      </c>
      <c r="H151" s="355">
        <v>118</v>
      </c>
      <c r="I151" s="298">
        <f>SUM(I152)</f>
        <v>0</v>
      </c>
      <c r="J151" s="298">
        <f>SUM(J152)</f>
        <v>0</v>
      </c>
      <c r="K151" s="298">
        <f>SUM(K152)</f>
        <v>0</v>
      </c>
      <c r="L151" s="298">
        <f>SUM(L152)</f>
        <v>0</v>
      </c>
    </row>
    <row r="152" spans="1:12" hidden="1">
      <c r="A152" s="312">
        <v>2</v>
      </c>
      <c r="B152" s="308">
        <v>7</v>
      </c>
      <c r="C152" s="312">
        <v>2</v>
      </c>
      <c r="D152" s="308">
        <v>2</v>
      </c>
      <c r="E152" s="309">
        <v>1</v>
      </c>
      <c r="F152" s="311">
        <v>1</v>
      </c>
      <c r="G152" s="310" t="s">
        <v>100</v>
      </c>
      <c r="H152" s="355">
        <v>119</v>
      </c>
      <c r="I152" s="314">
        <v>0</v>
      </c>
      <c r="J152" s="314">
        <v>0</v>
      </c>
      <c r="K152" s="314">
        <v>0</v>
      </c>
      <c r="L152" s="314">
        <v>0</v>
      </c>
    </row>
    <row r="153" spans="1:12">
      <c r="A153" s="312">
        <v>2</v>
      </c>
      <c r="B153" s="308">
        <v>7</v>
      </c>
      <c r="C153" s="312">
        <v>3</v>
      </c>
      <c r="D153" s="308"/>
      <c r="E153" s="309"/>
      <c r="F153" s="311"/>
      <c r="G153" s="310" t="s">
        <v>101</v>
      </c>
      <c r="H153" s="355">
        <v>120</v>
      </c>
      <c r="I153" s="298">
        <f t="shared" ref="I153:L154" si="15">I154</f>
        <v>18900</v>
      </c>
      <c r="J153" s="338">
        <f t="shared" si="15"/>
        <v>11700</v>
      </c>
      <c r="K153" s="298">
        <f t="shared" si="15"/>
        <v>10747.63</v>
      </c>
      <c r="L153" s="297">
        <f t="shared" si="15"/>
        <v>10747.63</v>
      </c>
    </row>
    <row r="154" spans="1:12">
      <c r="A154" s="320">
        <v>2</v>
      </c>
      <c r="B154" s="329">
        <v>7</v>
      </c>
      <c r="C154" s="358">
        <v>3</v>
      </c>
      <c r="D154" s="329">
        <v>1</v>
      </c>
      <c r="E154" s="330"/>
      <c r="F154" s="331"/>
      <c r="G154" s="332" t="s">
        <v>101</v>
      </c>
      <c r="H154" s="355">
        <v>121</v>
      </c>
      <c r="I154" s="326">
        <f t="shared" si="15"/>
        <v>18900</v>
      </c>
      <c r="J154" s="353">
        <f t="shared" si="15"/>
        <v>11700</v>
      </c>
      <c r="K154" s="326">
        <f t="shared" si="15"/>
        <v>10747.63</v>
      </c>
      <c r="L154" s="325">
        <f t="shared" si="15"/>
        <v>10747.63</v>
      </c>
    </row>
    <row r="155" spans="1:12">
      <c r="A155" s="312">
        <v>2</v>
      </c>
      <c r="B155" s="308">
        <v>7</v>
      </c>
      <c r="C155" s="312">
        <v>3</v>
      </c>
      <c r="D155" s="308">
        <v>1</v>
      </c>
      <c r="E155" s="309">
        <v>1</v>
      </c>
      <c r="F155" s="311"/>
      <c r="G155" s="310" t="s">
        <v>101</v>
      </c>
      <c r="H155" s="355">
        <v>122</v>
      </c>
      <c r="I155" s="298">
        <f>SUM(I156:I157)</f>
        <v>18900</v>
      </c>
      <c r="J155" s="338">
        <f>SUM(J156:J157)</f>
        <v>11700</v>
      </c>
      <c r="K155" s="298">
        <f>SUM(K156:K157)</f>
        <v>10747.63</v>
      </c>
      <c r="L155" s="297">
        <f>SUM(L156:L157)</f>
        <v>10747.63</v>
      </c>
    </row>
    <row r="156" spans="1:12">
      <c r="A156" s="328">
        <v>2</v>
      </c>
      <c r="B156" s="303">
        <v>7</v>
      </c>
      <c r="C156" s="328">
        <v>3</v>
      </c>
      <c r="D156" s="303">
        <v>1</v>
      </c>
      <c r="E156" s="301">
        <v>1</v>
      </c>
      <c r="F156" s="304">
        <v>1</v>
      </c>
      <c r="G156" s="302" t="s">
        <v>102</v>
      </c>
      <c r="H156" s="355">
        <v>123</v>
      </c>
      <c r="I156" s="357">
        <v>18900</v>
      </c>
      <c r="J156" s="357">
        <v>11700</v>
      </c>
      <c r="K156" s="357">
        <v>10747.63</v>
      </c>
      <c r="L156" s="357">
        <v>10747.63</v>
      </c>
    </row>
    <row r="157" spans="1:12" hidden="1">
      <c r="A157" s="312">
        <v>2</v>
      </c>
      <c r="B157" s="308">
        <v>7</v>
      </c>
      <c r="C157" s="312">
        <v>3</v>
      </c>
      <c r="D157" s="308">
        <v>1</v>
      </c>
      <c r="E157" s="309">
        <v>1</v>
      </c>
      <c r="F157" s="311">
        <v>2</v>
      </c>
      <c r="G157" s="310" t="s">
        <v>103</v>
      </c>
      <c r="H157" s="355">
        <v>124</v>
      </c>
      <c r="I157" s="314">
        <v>0</v>
      </c>
      <c r="J157" s="315">
        <v>0</v>
      </c>
      <c r="K157" s="315">
        <v>0</v>
      </c>
      <c r="L157" s="315">
        <v>0</v>
      </c>
    </row>
    <row r="158" spans="1:12" hidden="1">
      <c r="A158" s="342">
        <v>2</v>
      </c>
      <c r="B158" s="342">
        <v>8</v>
      </c>
      <c r="C158" s="293"/>
      <c r="D158" s="317"/>
      <c r="E158" s="300"/>
      <c r="F158" s="359"/>
      <c r="G158" s="305" t="s">
        <v>104</v>
      </c>
      <c r="H158" s="355">
        <v>125</v>
      </c>
      <c r="I158" s="319">
        <f>I159</f>
        <v>0</v>
      </c>
      <c r="J158" s="340">
        <f>J159</f>
        <v>0</v>
      </c>
      <c r="K158" s="319">
        <f>K159</f>
        <v>0</v>
      </c>
      <c r="L158" s="318">
        <f>L159</f>
        <v>0</v>
      </c>
    </row>
    <row r="159" spans="1:12" hidden="1">
      <c r="A159" s="320">
        <v>2</v>
      </c>
      <c r="B159" s="320">
        <v>8</v>
      </c>
      <c r="C159" s="320">
        <v>1</v>
      </c>
      <c r="D159" s="321"/>
      <c r="E159" s="322"/>
      <c r="F159" s="324"/>
      <c r="G159" s="302" t="s">
        <v>104</v>
      </c>
      <c r="H159" s="355">
        <v>126</v>
      </c>
      <c r="I159" s="319">
        <f>I160+I165</f>
        <v>0</v>
      </c>
      <c r="J159" s="340">
        <f>J160+J165</f>
        <v>0</v>
      </c>
      <c r="K159" s="319">
        <f>K160+K165</f>
        <v>0</v>
      </c>
      <c r="L159" s="318">
        <f>L160+L165</f>
        <v>0</v>
      </c>
    </row>
    <row r="160" spans="1:12" hidden="1">
      <c r="A160" s="312">
        <v>2</v>
      </c>
      <c r="B160" s="308">
        <v>8</v>
      </c>
      <c r="C160" s="310">
        <v>1</v>
      </c>
      <c r="D160" s="308">
        <v>1</v>
      </c>
      <c r="E160" s="309"/>
      <c r="F160" s="311"/>
      <c r="G160" s="310" t="s">
        <v>105</v>
      </c>
      <c r="H160" s="355">
        <v>127</v>
      </c>
      <c r="I160" s="298">
        <f>I161</f>
        <v>0</v>
      </c>
      <c r="J160" s="338">
        <f>J161</f>
        <v>0</v>
      </c>
      <c r="K160" s="298">
        <f>K161</f>
        <v>0</v>
      </c>
      <c r="L160" s="297">
        <f>L161</f>
        <v>0</v>
      </c>
    </row>
    <row r="161" spans="1:15" hidden="1">
      <c r="A161" s="312">
        <v>2</v>
      </c>
      <c r="B161" s="308">
        <v>8</v>
      </c>
      <c r="C161" s="302">
        <v>1</v>
      </c>
      <c r="D161" s="303">
        <v>1</v>
      </c>
      <c r="E161" s="301">
        <v>1</v>
      </c>
      <c r="F161" s="304"/>
      <c r="G161" s="310" t="s">
        <v>105</v>
      </c>
      <c r="H161" s="355">
        <v>128</v>
      </c>
      <c r="I161" s="319">
        <f>SUM(I162:I164)</f>
        <v>0</v>
      </c>
      <c r="J161" s="319">
        <f>SUM(J162:J164)</f>
        <v>0</v>
      </c>
      <c r="K161" s="319">
        <f>SUM(K162:K164)</f>
        <v>0</v>
      </c>
      <c r="L161" s="319">
        <f>SUM(L162:L164)</f>
        <v>0</v>
      </c>
    </row>
    <row r="162" spans="1:15" hidden="1">
      <c r="A162" s="308">
        <v>2</v>
      </c>
      <c r="B162" s="303">
        <v>8</v>
      </c>
      <c r="C162" s="310">
        <v>1</v>
      </c>
      <c r="D162" s="308">
        <v>1</v>
      </c>
      <c r="E162" s="309">
        <v>1</v>
      </c>
      <c r="F162" s="311">
        <v>1</v>
      </c>
      <c r="G162" s="310" t="s">
        <v>106</v>
      </c>
      <c r="H162" s="355">
        <v>129</v>
      </c>
      <c r="I162" s="314">
        <v>0</v>
      </c>
      <c r="J162" s="314">
        <v>0</v>
      </c>
      <c r="K162" s="314">
        <v>0</v>
      </c>
      <c r="L162" s="314">
        <v>0</v>
      </c>
    </row>
    <row r="163" spans="1:15" ht="25.5" hidden="1" customHeight="1">
      <c r="A163" s="320">
        <v>2</v>
      </c>
      <c r="B163" s="329">
        <v>8</v>
      </c>
      <c r="C163" s="332">
        <v>1</v>
      </c>
      <c r="D163" s="329">
        <v>1</v>
      </c>
      <c r="E163" s="330">
        <v>1</v>
      </c>
      <c r="F163" s="331">
        <v>2</v>
      </c>
      <c r="G163" s="332" t="s">
        <v>107</v>
      </c>
      <c r="H163" s="355">
        <v>130</v>
      </c>
      <c r="I163" s="360">
        <v>0</v>
      </c>
      <c r="J163" s="360">
        <v>0</v>
      </c>
      <c r="K163" s="360">
        <v>0</v>
      </c>
      <c r="L163" s="360">
        <v>0</v>
      </c>
    </row>
    <row r="164" spans="1:15" hidden="1">
      <c r="A164" s="320">
        <v>2</v>
      </c>
      <c r="B164" s="329">
        <v>8</v>
      </c>
      <c r="C164" s="332">
        <v>1</v>
      </c>
      <c r="D164" s="329">
        <v>1</v>
      </c>
      <c r="E164" s="330">
        <v>1</v>
      </c>
      <c r="F164" s="331">
        <v>3</v>
      </c>
      <c r="G164" s="332" t="s">
        <v>108</v>
      </c>
      <c r="H164" s="355">
        <v>131</v>
      </c>
      <c r="I164" s="360">
        <v>0</v>
      </c>
      <c r="J164" s="361">
        <v>0</v>
      </c>
      <c r="K164" s="360">
        <v>0</v>
      </c>
      <c r="L164" s="333">
        <v>0</v>
      </c>
    </row>
    <row r="165" spans="1:15" hidden="1">
      <c r="A165" s="312">
        <v>2</v>
      </c>
      <c r="B165" s="308">
        <v>8</v>
      </c>
      <c r="C165" s="310">
        <v>1</v>
      </c>
      <c r="D165" s="308">
        <v>2</v>
      </c>
      <c r="E165" s="309"/>
      <c r="F165" s="311"/>
      <c r="G165" s="310" t="s">
        <v>109</v>
      </c>
      <c r="H165" s="355">
        <v>132</v>
      </c>
      <c r="I165" s="298">
        <f t="shared" ref="I165:L166" si="16">I166</f>
        <v>0</v>
      </c>
      <c r="J165" s="338">
        <f t="shared" si="16"/>
        <v>0</v>
      </c>
      <c r="K165" s="298">
        <f t="shared" si="16"/>
        <v>0</v>
      </c>
      <c r="L165" s="297">
        <f t="shared" si="16"/>
        <v>0</v>
      </c>
    </row>
    <row r="166" spans="1:15" hidden="1">
      <c r="A166" s="312">
        <v>2</v>
      </c>
      <c r="B166" s="308">
        <v>8</v>
      </c>
      <c r="C166" s="310">
        <v>1</v>
      </c>
      <c r="D166" s="308">
        <v>2</v>
      </c>
      <c r="E166" s="309">
        <v>1</v>
      </c>
      <c r="F166" s="311"/>
      <c r="G166" s="310" t="s">
        <v>109</v>
      </c>
      <c r="H166" s="355">
        <v>133</v>
      </c>
      <c r="I166" s="298">
        <f t="shared" si="16"/>
        <v>0</v>
      </c>
      <c r="J166" s="338">
        <f t="shared" si="16"/>
        <v>0</v>
      </c>
      <c r="K166" s="298">
        <f t="shared" si="16"/>
        <v>0</v>
      </c>
      <c r="L166" s="297">
        <f t="shared" si="16"/>
        <v>0</v>
      </c>
    </row>
    <row r="167" spans="1:15" hidden="1">
      <c r="A167" s="320">
        <v>2</v>
      </c>
      <c r="B167" s="321">
        <v>8</v>
      </c>
      <c r="C167" s="323">
        <v>1</v>
      </c>
      <c r="D167" s="321">
        <v>2</v>
      </c>
      <c r="E167" s="322">
        <v>1</v>
      </c>
      <c r="F167" s="324">
        <v>1</v>
      </c>
      <c r="G167" s="310" t="s">
        <v>109</v>
      </c>
      <c r="H167" s="355">
        <v>134</v>
      </c>
      <c r="I167" s="362">
        <v>0</v>
      </c>
      <c r="J167" s="315">
        <v>0</v>
      </c>
      <c r="K167" s="315">
        <v>0</v>
      </c>
      <c r="L167" s="315">
        <v>0</v>
      </c>
    </row>
    <row r="168" spans="1:15" ht="38.25" hidden="1" customHeight="1">
      <c r="A168" s="342">
        <v>2</v>
      </c>
      <c r="B168" s="293">
        <v>9</v>
      </c>
      <c r="C168" s="295"/>
      <c r="D168" s="293"/>
      <c r="E168" s="294"/>
      <c r="F168" s="296"/>
      <c r="G168" s="295" t="s">
        <v>110</v>
      </c>
      <c r="H168" s="355">
        <v>135</v>
      </c>
      <c r="I168" s="298">
        <f>I169+I173</f>
        <v>0</v>
      </c>
      <c r="J168" s="338">
        <f>J169+J173</f>
        <v>0</v>
      </c>
      <c r="K168" s="298">
        <f>K169+K173</f>
        <v>0</v>
      </c>
      <c r="L168" s="297">
        <f>L169+L173</f>
        <v>0</v>
      </c>
    </row>
    <row r="169" spans="1:15" ht="38.25" hidden="1" customHeight="1">
      <c r="A169" s="312">
        <v>2</v>
      </c>
      <c r="B169" s="308">
        <v>9</v>
      </c>
      <c r="C169" s="310">
        <v>1</v>
      </c>
      <c r="D169" s="308"/>
      <c r="E169" s="309"/>
      <c r="F169" s="311"/>
      <c r="G169" s="310" t="s">
        <v>111</v>
      </c>
      <c r="H169" s="355">
        <v>136</v>
      </c>
      <c r="I169" s="298">
        <f t="shared" ref="I169:L171" si="17">I170</f>
        <v>0</v>
      </c>
      <c r="J169" s="338">
        <f t="shared" si="17"/>
        <v>0</v>
      </c>
      <c r="K169" s="298">
        <f t="shared" si="17"/>
        <v>0</v>
      </c>
      <c r="L169" s="297">
        <f t="shared" si="17"/>
        <v>0</v>
      </c>
      <c r="M169" s="323"/>
      <c r="N169" s="323"/>
      <c r="O169" s="323"/>
    </row>
    <row r="170" spans="1:15" ht="38.25" hidden="1" customHeight="1">
      <c r="A170" s="328">
        <v>2</v>
      </c>
      <c r="B170" s="303">
        <v>9</v>
      </c>
      <c r="C170" s="302">
        <v>1</v>
      </c>
      <c r="D170" s="303">
        <v>1</v>
      </c>
      <c r="E170" s="301"/>
      <c r="F170" s="304"/>
      <c r="G170" s="310" t="s">
        <v>111</v>
      </c>
      <c r="H170" s="355">
        <v>137</v>
      </c>
      <c r="I170" s="319">
        <f t="shared" si="17"/>
        <v>0</v>
      </c>
      <c r="J170" s="340">
        <f t="shared" si="17"/>
        <v>0</v>
      </c>
      <c r="K170" s="319">
        <f t="shared" si="17"/>
        <v>0</v>
      </c>
      <c r="L170" s="318">
        <f t="shared" si="17"/>
        <v>0</v>
      </c>
    </row>
    <row r="171" spans="1:15" ht="38.25" hidden="1" customHeight="1">
      <c r="A171" s="312">
        <v>2</v>
      </c>
      <c r="B171" s="308">
        <v>9</v>
      </c>
      <c r="C171" s="312">
        <v>1</v>
      </c>
      <c r="D171" s="308">
        <v>1</v>
      </c>
      <c r="E171" s="309">
        <v>1</v>
      </c>
      <c r="F171" s="311"/>
      <c r="G171" s="310" t="s">
        <v>111</v>
      </c>
      <c r="H171" s="355">
        <v>138</v>
      </c>
      <c r="I171" s="298">
        <f t="shared" si="17"/>
        <v>0</v>
      </c>
      <c r="J171" s="338">
        <f t="shared" si="17"/>
        <v>0</v>
      </c>
      <c r="K171" s="298">
        <f t="shared" si="17"/>
        <v>0</v>
      </c>
      <c r="L171" s="297">
        <f t="shared" si="17"/>
        <v>0</v>
      </c>
    </row>
    <row r="172" spans="1:15" ht="38.25" hidden="1" customHeight="1">
      <c r="A172" s="328">
        <v>2</v>
      </c>
      <c r="B172" s="303">
        <v>9</v>
      </c>
      <c r="C172" s="303">
        <v>1</v>
      </c>
      <c r="D172" s="303">
        <v>1</v>
      </c>
      <c r="E172" s="301">
        <v>1</v>
      </c>
      <c r="F172" s="304">
        <v>1</v>
      </c>
      <c r="G172" s="310" t="s">
        <v>111</v>
      </c>
      <c r="H172" s="355">
        <v>139</v>
      </c>
      <c r="I172" s="357">
        <v>0</v>
      </c>
      <c r="J172" s="357">
        <v>0</v>
      </c>
      <c r="K172" s="357">
        <v>0</v>
      </c>
      <c r="L172" s="357">
        <v>0</v>
      </c>
    </row>
    <row r="173" spans="1:15" ht="38.25" hidden="1" customHeight="1">
      <c r="A173" s="312">
        <v>2</v>
      </c>
      <c r="B173" s="308">
        <v>9</v>
      </c>
      <c r="C173" s="308">
        <v>2</v>
      </c>
      <c r="D173" s="308"/>
      <c r="E173" s="309"/>
      <c r="F173" s="311"/>
      <c r="G173" s="310" t="s">
        <v>112</v>
      </c>
      <c r="H173" s="355">
        <v>140</v>
      </c>
      <c r="I173" s="298">
        <f>SUM(I174+I179)</f>
        <v>0</v>
      </c>
      <c r="J173" s="298">
        <f>SUM(J174+J179)</f>
        <v>0</v>
      </c>
      <c r="K173" s="298">
        <f>SUM(K174+K179)</f>
        <v>0</v>
      </c>
      <c r="L173" s="298">
        <f>SUM(L174+L179)</f>
        <v>0</v>
      </c>
    </row>
    <row r="174" spans="1:15" ht="51" hidden="1" customHeight="1">
      <c r="A174" s="312">
        <v>2</v>
      </c>
      <c r="B174" s="308">
        <v>9</v>
      </c>
      <c r="C174" s="308">
        <v>2</v>
      </c>
      <c r="D174" s="303">
        <v>1</v>
      </c>
      <c r="E174" s="301"/>
      <c r="F174" s="304"/>
      <c r="G174" s="302" t="s">
        <v>113</v>
      </c>
      <c r="H174" s="355">
        <v>141</v>
      </c>
      <c r="I174" s="319">
        <f>I175</f>
        <v>0</v>
      </c>
      <c r="J174" s="340">
        <f>J175</f>
        <v>0</v>
      </c>
      <c r="K174" s="319">
        <f>K175</f>
        <v>0</v>
      </c>
      <c r="L174" s="318">
        <f>L175</f>
        <v>0</v>
      </c>
    </row>
    <row r="175" spans="1:15" ht="51" hidden="1" customHeight="1">
      <c r="A175" s="328">
        <v>2</v>
      </c>
      <c r="B175" s="303">
        <v>9</v>
      </c>
      <c r="C175" s="303">
        <v>2</v>
      </c>
      <c r="D175" s="308">
        <v>1</v>
      </c>
      <c r="E175" s="309">
        <v>1</v>
      </c>
      <c r="F175" s="311"/>
      <c r="G175" s="302" t="s">
        <v>113</v>
      </c>
      <c r="H175" s="355">
        <v>142</v>
      </c>
      <c r="I175" s="298">
        <f>SUM(I176:I178)</f>
        <v>0</v>
      </c>
      <c r="J175" s="338">
        <f>SUM(J176:J178)</f>
        <v>0</v>
      </c>
      <c r="K175" s="298">
        <f>SUM(K176:K178)</f>
        <v>0</v>
      </c>
      <c r="L175" s="297">
        <f>SUM(L176:L178)</f>
        <v>0</v>
      </c>
    </row>
    <row r="176" spans="1:15" ht="51" hidden="1" customHeight="1">
      <c r="A176" s="320">
        <v>2</v>
      </c>
      <c r="B176" s="329">
        <v>9</v>
      </c>
      <c r="C176" s="329">
        <v>2</v>
      </c>
      <c r="D176" s="329">
        <v>1</v>
      </c>
      <c r="E176" s="330">
        <v>1</v>
      </c>
      <c r="F176" s="331">
        <v>1</v>
      </c>
      <c r="G176" s="302" t="s">
        <v>114</v>
      </c>
      <c r="H176" s="355">
        <v>143</v>
      </c>
      <c r="I176" s="360">
        <v>0</v>
      </c>
      <c r="J176" s="313">
        <v>0</v>
      </c>
      <c r="K176" s="313">
        <v>0</v>
      </c>
      <c r="L176" s="313">
        <v>0</v>
      </c>
    </row>
    <row r="177" spans="1:12" ht="63.75" hidden="1" customHeight="1">
      <c r="A177" s="312">
        <v>2</v>
      </c>
      <c r="B177" s="308">
        <v>9</v>
      </c>
      <c r="C177" s="308">
        <v>2</v>
      </c>
      <c r="D177" s="308">
        <v>1</v>
      </c>
      <c r="E177" s="309">
        <v>1</v>
      </c>
      <c r="F177" s="311">
        <v>2</v>
      </c>
      <c r="G177" s="302" t="s">
        <v>115</v>
      </c>
      <c r="H177" s="355">
        <v>144</v>
      </c>
      <c r="I177" s="314">
        <v>0</v>
      </c>
      <c r="J177" s="363">
        <v>0</v>
      </c>
      <c r="K177" s="363">
        <v>0</v>
      </c>
      <c r="L177" s="363">
        <v>0</v>
      </c>
    </row>
    <row r="178" spans="1:12" ht="51" hidden="1" customHeight="1">
      <c r="A178" s="312">
        <v>2</v>
      </c>
      <c r="B178" s="308">
        <v>9</v>
      </c>
      <c r="C178" s="308">
        <v>2</v>
      </c>
      <c r="D178" s="308">
        <v>1</v>
      </c>
      <c r="E178" s="309">
        <v>1</v>
      </c>
      <c r="F178" s="311">
        <v>3</v>
      </c>
      <c r="G178" s="302" t="s">
        <v>116</v>
      </c>
      <c r="H178" s="355">
        <v>145</v>
      </c>
      <c r="I178" s="314">
        <v>0</v>
      </c>
      <c r="J178" s="314">
        <v>0</v>
      </c>
      <c r="K178" s="314">
        <v>0</v>
      </c>
      <c r="L178" s="314">
        <v>0</v>
      </c>
    </row>
    <row r="179" spans="1:12" ht="38.25" hidden="1" customHeight="1">
      <c r="A179" s="364">
        <v>2</v>
      </c>
      <c r="B179" s="364">
        <v>9</v>
      </c>
      <c r="C179" s="364">
        <v>2</v>
      </c>
      <c r="D179" s="364">
        <v>2</v>
      </c>
      <c r="E179" s="364"/>
      <c r="F179" s="364"/>
      <c r="G179" s="310" t="s">
        <v>330</v>
      </c>
      <c r="H179" s="355">
        <v>146</v>
      </c>
      <c r="I179" s="298">
        <f>I180</f>
        <v>0</v>
      </c>
      <c r="J179" s="338">
        <f>J180</f>
        <v>0</v>
      </c>
      <c r="K179" s="298">
        <f>K180</f>
        <v>0</v>
      </c>
      <c r="L179" s="297">
        <f>L180</f>
        <v>0</v>
      </c>
    </row>
    <row r="180" spans="1:12" ht="38.25" hidden="1" customHeight="1">
      <c r="A180" s="312">
        <v>2</v>
      </c>
      <c r="B180" s="308">
        <v>9</v>
      </c>
      <c r="C180" s="308">
        <v>2</v>
      </c>
      <c r="D180" s="308">
        <v>2</v>
      </c>
      <c r="E180" s="309">
        <v>1</v>
      </c>
      <c r="F180" s="311"/>
      <c r="G180" s="302" t="s">
        <v>331</v>
      </c>
      <c r="H180" s="355">
        <v>147</v>
      </c>
      <c r="I180" s="319">
        <f>SUM(I181:I183)</f>
        <v>0</v>
      </c>
      <c r="J180" s="319">
        <f>SUM(J181:J183)</f>
        <v>0</v>
      </c>
      <c r="K180" s="319">
        <f>SUM(K181:K183)</f>
        <v>0</v>
      </c>
      <c r="L180" s="319">
        <f>SUM(L181:L183)</f>
        <v>0</v>
      </c>
    </row>
    <row r="181" spans="1:12" ht="51" hidden="1" customHeight="1">
      <c r="A181" s="312">
        <v>2</v>
      </c>
      <c r="B181" s="308">
        <v>9</v>
      </c>
      <c r="C181" s="308">
        <v>2</v>
      </c>
      <c r="D181" s="308">
        <v>2</v>
      </c>
      <c r="E181" s="308">
        <v>1</v>
      </c>
      <c r="F181" s="311">
        <v>1</v>
      </c>
      <c r="G181" s="365" t="s">
        <v>332</v>
      </c>
      <c r="H181" s="355">
        <v>148</v>
      </c>
      <c r="I181" s="314">
        <v>0</v>
      </c>
      <c r="J181" s="313">
        <v>0</v>
      </c>
      <c r="K181" s="313">
        <v>0</v>
      </c>
      <c r="L181" s="313">
        <v>0</v>
      </c>
    </row>
    <row r="182" spans="1:12" ht="51" hidden="1" customHeight="1">
      <c r="A182" s="321">
        <v>2</v>
      </c>
      <c r="B182" s="323">
        <v>9</v>
      </c>
      <c r="C182" s="321">
        <v>2</v>
      </c>
      <c r="D182" s="322">
        <v>2</v>
      </c>
      <c r="E182" s="322">
        <v>1</v>
      </c>
      <c r="F182" s="324">
        <v>2</v>
      </c>
      <c r="G182" s="323" t="s">
        <v>333</v>
      </c>
      <c r="H182" s="355">
        <v>149</v>
      </c>
      <c r="I182" s="313">
        <v>0</v>
      </c>
      <c r="J182" s="315">
        <v>0</v>
      </c>
      <c r="K182" s="315">
        <v>0</v>
      </c>
      <c r="L182" s="315">
        <v>0</v>
      </c>
    </row>
    <row r="183" spans="1:12" ht="51" hidden="1" customHeight="1">
      <c r="A183" s="308">
        <v>2</v>
      </c>
      <c r="B183" s="332">
        <v>9</v>
      </c>
      <c r="C183" s="329">
        <v>2</v>
      </c>
      <c r="D183" s="330">
        <v>2</v>
      </c>
      <c r="E183" s="330">
        <v>1</v>
      </c>
      <c r="F183" s="331">
        <v>3</v>
      </c>
      <c r="G183" s="332" t="s">
        <v>334</v>
      </c>
      <c r="H183" s="355">
        <v>150</v>
      </c>
      <c r="I183" s="363">
        <v>0</v>
      </c>
      <c r="J183" s="363">
        <v>0</v>
      </c>
      <c r="K183" s="363">
        <v>0</v>
      </c>
      <c r="L183" s="363">
        <v>0</v>
      </c>
    </row>
    <row r="184" spans="1:12" ht="63.75" customHeight="1">
      <c r="A184" s="293">
        <v>3</v>
      </c>
      <c r="B184" s="295"/>
      <c r="C184" s="293"/>
      <c r="D184" s="294"/>
      <c r="E184" s="294"/>
      <c r="F184" s="296"/>
      <c r="G184" s="348" t="s">
        <v>117</v>
      </c>
      <c r="H184" s="355">
        <v>151</v>
      </c>
      <c r="I184" s="297">
        <f>SUM(I185+I238+I303)</f>
        <v>98500</v>
      </c>
      <c r="J184" s="338">
        <f>SUM(J185+J238+J303)</f>
        <v>88900</v>
      </c>
      <c r="K184" s="298">
        <f>SUM(K185+K238+K303)</f>
        <v>3838.77</v>
      </c>
      <c r="L184" s="297">
        <f>SUM(L185+L238+L303)</f>
        <v>3838.77</v>
      </c>
    </row>
    <row r="185" spans="1:12" ht="25.5" customHeight="1">
      <c r="A185" s="342">
        <v>3</v>
      </c>
      <c r="B185" s="293">
        <v>1</v>
      </c>
      <c r="C185" s="317"/>
      <c r="D185" s="300"/>
      <c r="E185" s="300"/>
      <c r="F185" s="359"/>
      <c r="G185" s="337" t="s">
        <v>118</v>
      </c>
      <c r="H185" s="355">
        <v>152</v>
      </c>
      <c r="I185" s="297">
        <f>SUM(I186+I209+I216+I228+I232)</f>
        <v>98500</v>
      </c>
      <c r="J185" s="318">
        <f>SUM(J186+J209+J216+J228+J232)</f>
        <v>88900</v>
      </c>
      <c r="K185" s="318">
        <f>SUM(K186+K209+K216+K228+K232)</f>
        <v>3838.77</v>
      </c>
      <c r="L185" s="318">
        <f>SUM(L186+L209+L216+L228+L232)</f>
        <v>3838.77</v>
      </c>
    </row>
    <row r="186" spans="1:12" ht="25.5" customHeight="1">
      <c r="A186" s="303">
        <v>3</v>
      </c>
      <c r="B186" s="302">
        <v>1</v>
      </c>
      <c r="C186" s="303">
        <v>1</v>
      </c>
      <c r="D186" s="301"/>
      <c r="E186" s="301"/>
      <c r="F186" s="366"/>
      <c r="G186" s="312" t="s">
        <v>119</v>
      </c>
      <c r="H186" s="355">
        <v>153</v>
      </c>
      <c r="I186" s="318">
        <f>SUM(I187+I190+I195+I201+I206)</f>
        <v>98500</v>
      </c>
      <c r="J186" s="338">
        <f>SUM(J187+J190+J195+J201+J206)</f>
        <v>88900</v>
      </c>
      <c r="K186" s="298">
        <f>SUM(K187+K190+K195+K201+K206)</f>
        <v>3838.77</v>
      </c>
      <c r="L186" s="297">
        <f>SUM(L187+L190+L195+L201+L206)</f>
        <v>3838.77</v>
      </c>
    </row>
    <row r="187" spans="1:12" hidden="1">
      <c r="A187" s="308">
        <v>3</v>
      </c>
      <c r="B187" s="310">
        <v>1</v>
      </c>
      <c r="C187" s="308">
        <v>1</v>
      </c>
      <c r="D187" s="309">
        <v>1</v>
      </c>
      <c r="E187" s="309"/>
      <c r="F187" s="367"/>
      <c r="G187" s="312" t="s">
        <v>120</v>
      </c>
      <c r="H187" s="355">
        <v>154</v>
      </c>
      <c r="I187" s="297">
        <f t="shared" ref="I187:L188" si="18">I188</f>
        <v>0</v>
      </c>
      <c r="J187" s="340">
        <f t="shared" si="18"/>
        <v>0</v>
      </c>
      <c r="K187" s="319">
        <f t="shared" si="18"/>
        <v>0</v>
      </c>
      <c r="L187" s="318">
        <f t="shared" si="18"/>
        <v>0</v>
      </c>
    </row>
    <row r="188" spans="1:12" hidden="1">
      <c r="A188" s="308">
        <v>3</v>
      </c>
      <c r="B188" s="310">
        <v>1</v>
      </c>
      <c r="C188" s="308">
        <v>1</v>
      </c>
      <c r="D188" s="309">
        <v>1</v>
      </c>
      <c r="E188" s="309">
        <v>1</v>
      </c>
      <c r="F188" s="343"/>
      <c r="G188" s="312" t="s">
        <v>120</v>
      </c>
      <c r="H188" s="355">
        <v>155</v>
      </c>
      <c r="I188" s="318">
        <f t="shared" si="18"/>
        <v>0</v>
      </c>
      <c r="J188" s="297">
        <f t="shared" si="18"/>
        <v>0</v>
      </c>
      <c r="K188" s="297">
        <f t="shared" si="18"/>
        <v>0</v>
      </c>
      <c r="L188" s="297">
        <f t="shared" si="18"/>
        <v>0</v>
      </c>
    </row>
    <row r="189" spans="1:12" hidden="1">
      <c r="A189" s="308">
        <v>3</v>
      </c>
      <c r="B189" s="310">
        <v>1</v>
      </c>
      <c r="C189" s="308">
        <v>1</v>
      </c>
      <c r="D189" s="309">
        <v>1</v>
      </c>
      <c r="E189" s="309">
        <v>1</v>
      </c>
      <c r="F189" s="343">
        <v>1</v>
      </c>
      <c r="G189" s="312" t="s">
        <v>120</v>
      </c>
      <c r="H189" s="355">
        <v>156</v>
      </c>
      <c r="I189" s="315">
        <v>0</v>
      </c>
      <c r="J189" s="315">
        <v>0</v>
      </c>
      <c r="K189" s="315">
        <v>0</v>
      </c>
      <c r="L189" s="315">
        <v>0</v>
      </c>
    </row>
    <row r="190" spans="1:12" hidden="1">
      <c r="A190" s="303">
        <v>3</v>
      </c>
      <c r="B190" s="301">
        <v>1</v>
      </c>
      <c r="C190" s="301">
        <v>1</v>
      </c>
      <c r="D190" s="301">
        <v>2</v>
      </c>
      <c r="E190" s="301"/>
      <c r="F190" s="304"/>
      <c r="G190" s="302" t="s">
        <v>121</v>
      </c>
      <c r="H190" s="355">
        <v>157</v>
      </c>
      <c r="I190" s="318">
        <f>I191</f>
        <v>0</v>
      </c>
      <c r="J190" s="340">
        <f>J191</f>
        <v>0</v>
      </c>
      <c r="K190" s="319">
        <f>K191</f>
        <v>0</v>
      </c>
      <c r="L190" s="318">
        <f>L191</f>
        <v>0</v>
      </c>
    </row>
    <row r="191" spans="1:12" hidden="1">
      <c r="A191" s="308">
        <v>3</v>
      </c>
      <c r="B191" s="309">
        <v>1</v>
      </c>
      <c r="C191" s="309">
        <v>1</v>
      </c>
      <c r="D191" s="309">
        <v>2</v>
      </c>
      <c r="E191" s="309">
        <v>1</v>
      </c>
      <c r="F191" s="311"/>
      <c r="G191" s="302" t="s">
        <v>121</v>
      </c>
      <c r="H191" s="355">
        <v>158</v>
      </c>
      <c r="I191" s="297">
        <f>SUM(I192:I194)</f>
        <v>0</v>
      </c>
      <c r="J191" s="338">
        <f>SUM(J192:J194)</f>
        <v>0</v>
      </c>
      <c r="K191" s="298">
        <f>SUM(K192:K194)</f>
        <v>0</v>
      </c>
      <c r="L191" s="297">
        <f>SUM(L192:L194)</f>
        <v>0</v>
      </c>
    </row>
    <row r="192" spans="1:12" hidden="1">
      <c r="A192" s="303">
        <v>3</v>
      </c>
      <c r="B192" s="301">
        <v>1</v>
      </c>
      <c r="C192" s="301">
        <v>1</v>
      </c>
      <c r="D192" s="301">
        <v>2</v>
      </c>
      <c r="E192" s="301">
        <v>1</v>
      </c>
      <c r="F192" s="304">
        <v>1</v>
      </c>
      <c r="G192" s="302" t="s">
        <v>122</v>
      </c>
      <c r="H192" s="355">
        <v>159</v>
      </c>
      <c r="I192" s="313">
        <v>0</v>
      </c>
      <c r="J192" s="313">
        <v>0</v>
      </c>
      <c r="K192" s="313">
        <v>0</v>
      </c>
      <c r="L192" s="363">
        <v>0</v>
      </c>
    </row>
    <row r="193" spans="1:12" hidden="1">
      <c r="A193" s="308">
        <v>3</v>
      </c>
      <c r="B193" s="309">
        <v>1</v>
      </c>
      <c r="C193" s="309">
        <v>1</v>
      </c>
      <c r="D193" s="309">
        <v>2</v>
      </c>
      <c r="E193" s="309">
        <v>1</v>
      </c>
      <c r="F193" s="311">
        <v>2</v>
      </c>
      <c r="G193" s="310" t="s">
        <v>123</v>
      </c>
      <c r="H193" s="355">
        <v>160</v>
      </c>
      <c r="I193" s="315">
        <v>0</v>
      </c>
      <c r="J193" s="315">
        <v>0</v>
      </c>
      <c r="K193" s="315">
        <v>0</v>
      </c>
      <c r="L193" s="315">
        <v>0</v>
      </c>
    </row>
    <row r="194" spans="1:12" ht="25.5" hidden="1" customHeight="1">
      <c r="A194" s="303">
        <v>3</v>
      </c>
      <c r="B194" s="301">
        <v>1</v>
      </c>
      <c r="C194" s="301">
        <v>1</v>
      </c>
      <c r="D194" s="301">
        <v>2</v>
      </c>
      <c r="E194" s="301">
        <v>1</v>
      </c>
      <c r="F194" s="304">
        <v>3</v>
      </c>
      <c r="G194" s="302" t="s">
        <v>124</v>
      </c>
      <c r="H194" s="355">
        <v>161</v>
      </c>
      <c r="I194" s="313">
        <v>0</v>
      </c>
      <c r="J194" s="313">
        <v>0</v>
      </c>
      <c r="K194" s="313">
        <v>0</v>
      </c>
      <c r="L194" s="363">
        <v>0</v>
      </c>
    </row>
    <row r="195" spans="1:12">
      <c r="A195" s="308">
        <v>3</v>
      </c>
      <c r="B195" s="309">
        <v>1</v>
      </c>
      <c r="C195" s="309">
        <v>1</v>
      </c>
      <c r="D195" s="309">
        <v>3</v>
      </c>
      <c r="E195" s="309"/>
      <c r="F195" s="311"/>
      <c r="G195" s="310" t="s">
        <v>125</v>
      </c>
      <c r="H195" s="355">
        <v>162</v>
      </c>
      <c r="I195" s="297">
        <f>I196</f>
        <v>9600</v>
      </c>
      <c r="J195" s="338">
        <f>J196</f>
        <v>0</v>
      </c>
      <c r="K195" s="298">
        <f>K196</f>
        <v>0</v>
      </c>
      <c r="L195" s="297">
        <f>L196</f>
        <v>0</v>
      </c>
    </row>
    <row r="196" spans="1:12">
      <c r="A196" s="308">
        <v>3</v>
      </c>
      <c r="B196" s="309">
        <v>1</v>
      </c>
      <c r="C196" s="309">
        <v>1</v>
      </c>
      <c r="D196" s="309">
        <v>3</v>
      </c>
      <c r="E196" s="309">
        <v>1</v>
      </c>
      <c r="F196" s="311"/>
      <c r="G196" s="310" t="s">
        <v>125</v>
      </c>
      <c r="H196" s="355">
        <v>163</v>
      </c>
      <c r="I196" s="297">
        <f>SUM(I197:I200)</f>
        <v>9600</v>
      </c>
      <c r="J196" s="297">
        <f>SUM(J197:J200)</f>
        <v>0</v>
      </c>
      <c r="K196" s="297">
        <f>SUM(K197:K200)</f>
        <v>0</v>
      </c>
      <c r="L196" s="297">
        <f>SUM(L197:L200)</f>
        <v>0</v>
      </c>
    </row>
    <row r="197" spans="1:12" hidden="1">
      <c r="A197" s="308">
        <v>3</v>
      </c>
      <c r="B197" s="309">
        <v>1</v>
      </c>
      <c r="C197" s="309">
        <v>1</v>
      </c>
      <c r="D197" s="309">
        <v>3</v>
      </c>
      <c r="E197" s="309">
        <v>1</v>
      </c>
      <c r="F197" s="311">
        <v>1</v>
      </c>
      <c r="G197" s="310" t="s">
        <v>126</v>
      </c>
      <c r="H197" s="355">
        <v>164</v>
      </c>
      <c r="I197" s="315">
        <v>0</v>
      </c>
      <c r="J197" s="315">
        <v>0</v>
      </c>
      <c r="K197" s="315">
        <v>0</v>
      </c>
      <c r="L197" s="363">
        <v>0</v>
      </c>
    </row>
    <row r="198" spans="1:12" hidden="1">
      <c r="A198" s="308">
        <v>3</v>
      </c>
      <c r="B198" s="309">
        <v>1</v>
      </c>
      <c r="C198" s="309">
        <v>1</v>
      </c>
      <c r="D198" s="309">
        <v>3</v>
      </c>
      <c r="E198" s="309">
        <v>1</v>
      </c>
      <c r="F198" s="311">
        <v>2</v>
      </c>
      <c r="G198" s="310" t="s">
        <v>127</v>
      </c>
      <c r="H198" s="355">
        <v>165</v>
      </c>
      <c r="I198" s="313">
        <v>0</v>
      </c>
      <c r="J198" s="315">
        <v>0</v>
      </c>
      <c r="K198" s="315">
        <v>0</v>
      </c>
      <c r="L198" s="315">
        <v>0</v>
      </c>
    </row>
    <row r="199" spans="1:12" hidden="1">
      <c r="A199" s="308">
        <v>3</v>
      </c>
      <c r="B199" s="309">
        <v>1</v>
      </c>
      <c r="C199" s="309">
        <v>1</v>
      </c>
      <c r="D199" s="309">
        <v>3</v>
      </c>
      <c r="E199" s="309">
        <v>1</v>
      </c>
      <c r="F199" s="311">
        <v>3</v>
      </c>
      <c r="G199" s="312" t="s">
        <v>128</v>
      </c>
      <c r="H199" s="355">
        <v>166</v>
      </c>
      <c r="I199" s="313">
        <v>0</v>
      </c>
      <c r="J199" s="333">
        <v>0</v>
      </c>
      <c r="K199" s="333">
        <v>0</v>
      </c>
      <c r="L199" s="333">
        <v>0</v>
      </c>
    </row>
    <row r="200" spans="1:12" ht="26.25" customHeight="1">
      <c r="A200" s="321">
        <v>3</v>
      </c>
      <c r="B200" s="322">
        <v>1</v>
      </c>
      <c r="C200" s="322">
        <v>1</v>
      </c>
      <c r="D200" s="322">
        <v>3</v>
      </c>
      <c r="E200" s="322">
        <v>1</v>
      </c>
      <c r="F200" s="324">
        <v>4</v>
      </c>
      <c r="G200" s="266" t="s">
        <v>129</v>
      </c>
      <c r="H200" s="355">
        <v>167</v>
      </c>
      <c r="I200" s="368">
        <v>9600</v>
      </c>
      <c r="J200" s="369">
        <v>0</v>
      </c>
      <c r="K200" s="315">
        <v>0</v>
      </c>
      <c r="L200" s="315">
        <v>0</v>
      </c>
    </row>
    <row r="201" spans="1:12" hidden="1">
      <c r="A201" s="321">
        <v>3</v>
      </c>
      <c r="B201" s="322">
        <v>1</v>
      </c>
      <c r="C201" s="322">
        <v>1</v>
      </c>
      <c r="D201" s="322">
        <v>4</v>
      </c>
      <c r="E201" s="322"/>
      <c r="F201" s="324"/>
      <c r="G201" s="323" t="s">
        <v>130</v>
      </c>
      <c r="H201" s="355">
        <v>168</v>
      </c>
      <c r="I201" s="297">
        <f>I202</f>
        <v>0</v>
      </c>
      <c r="J201" s="341">
        <f>J202</f>
        <v>0</v>
      </c>
      <c r="K201" s="306">
        <f>K202</f>
        <v>0</v>
      </c>
      <c r="L201" s="307">
        <f>L202</f>
        <v>0</v>
      </c>
    </row>
    <row r="202" spans="1:12" hidden="1">
      <c r="A202" s="308">
        <v>3</v>
      </c>
      <c r="B202" s="309">
        <v>1</v>
      </c>
      <c r="C202" s="309">
        <v>1</v>
      </c>
      <c r="D202" s="309">
        <v>4</v>
      </c>
      <c r="E202" s="309">
        <v>1</v>
      </c>
      <c r="F202" s="311"/>
      <c r="G202" s="323" t="s">
        <v>130</v>
      </c>
      <c r="H202" s="355">
        <v>169</v>
      </c>
      <c r="I202" s="318">
        <f>SUM(I203:I205)</f>
        <v>0</v>
      </c>
      <c r="J202" s="338">
        <f>SUM(J203:J205)</f>
        <v>0</v>
      </c>
      <c r="K202" s="298">
        <f>SUM(K203:K205)</f>
        <v>0</v>
      </c>
      <c r="L202" s="297">
        <f>SUM(L203:L205)</f>
        <v>0</v>
      </c>
    </row>
    <row r="203" spans="1:12" hidden="1">
      <c r="A203" s="308">
        <v>3</v>
      </c>
      <c r="B203" s="309">
        <v>1</v>
      </c>
      <c r="C203" s="309">
        <v>1</v>
      </c>
      <c r="D203" s="309">
        <v>4</v>
      </c>
      <c r="E203" s="309">
        <v>1</v>
      </c>
      <c r="F203" s="311">
        <v>1</v>
      </c>
      <c r="G203" s="310" t="s">
        <v>131</v>
      </c>
      <c r="H203" s="355">
        <v>170</v>
      </c>
      <c r="I203" s="315">
        <v>0</v>
      </c>
      <c r="J203" s="315">
        <v>0</v>
      </c>
      <c r="K203" s="315">
        <v>0</v>
      </c>
      <c r="L203" s="363">
        <v>0</v>
      </c>
    </row>
    <row r="204" spans="1:12" ht="25.5" hidden="1" customHeight="1">
      <c r="A204" s="303">
        <v>3</v>
      </c>
      <c r="B204" s="301">
        <v>1</v>
      </c>
      <c r="C204" s="301">
        <v>1</v>
      </c>
      <c r="D204" s="301">
        <v>4</v>
      </c>
      <c r="E204" s="301">
        <v>1</v>
      </c>
      <c r="F204" s="304">
        <v>2</v>
      </c>
      <c r="G204" s="302" t="s">
        <v>425</v>
      </c>
      <c r="H204" s="355">
        <v>171</v>
      </c>
      <c r="I204" s="313">
        <v>0</v>
      </c>
      <c r="J204" s="313">
        <v>0</v>
      </c>
      <c r="K204" s="314">
        <v>0</v>
      </c>
      <c r="L204" s="315">
        <v>0</v>
      </c>
    </row>
    <row r="205" spans="1:12" hidden="1">
      <c r="A205" s="308">
        <v>3</v>
      </c>
      <c r="B205" s="309">
        <v>1</v>
      </c>
      <c r="C205" s="309">
        <v>1</v>
      </c>
      <c r="D205" s="309">
        <v>4</v>
      </c>
      <c r="E205" s="309">
        <v>1</v>
      </c>
      <c r="F205" s="311">
        <v>3</v>
      </c>
      <c r="G205" s="310" t="s">
        <v>132</v>
      </c>
      <c r="H205" s="355">
        <v>172</v>
      </c>
      <c r="I205" s="313">
        <v>0</v>
      </c>
      <c r="J205" s="313">
        <v>0</v>
      </c>
      <c r="K205" s="313">
        <v>0</v>
      </c>
      <c r="L205" s="315">
        <v>0</v>
      </c>
    </row>
    <row r="206" spans="1:12" ht="25.5" customHeight="1">
      <c r="A206" s="308">
        <v>3</v>
      </c>
      <c r="B206" s="309">
        <v>1</v>
      </c>
      <c r="C206" s="309">
        <v>1</v>
      </c>
      <c r="D206" s="309">
        <v>5</v>
      </c>
      <c r="E206" s="309"/>
      <c r="F206" s="311"/>
      <c r="G206" s="310" t="s">
        <v>133</v>
      </c>
      <c r="H206" s="355">
        <v>173</v>
      </c>
      <c r="I206" s="297">
        <f t="shared" ref="I206:L207" si="19">I207</f>
        <v>88900</v>
      </c>
      <c r="J206" s="338">
        <f t="shared" si="19"/>
        <v>88900</v>
      </c>
      <c r="K206" s="298">
        <f t="shared" si="19"/>
        <v>3838.77</v>
      </c>
      <c r="L206" s="297">
        <f t="shared" si="19"/>
        <v>3838.77</v>
      </c>
    </row>
    <row r="207" spans="1:12" ht="25.5" customHeight="1">
      <c r="A207" s="321">
        <v>3</v>
      </c>
      <c r="B207" s="322">
        <v>1</v>
      </c>
      <c r="C207" s="322">
        <v>1</v>
      </c>
      <c r="D207" s="322">
        <v>5</v>
      </c>
      <c r="E207" s="322">
        <v>1</v>
      </c>
      <c r="F207" s="324"/>
      <c r="G207" s="310" t="s">
        <v>133</v>
      </c>
      <c r="H207" s="355">
        <v>174</v>
      </c>
      <c r="I207" s="298">
        <f t="shared" si="19"/>
        <v>88900</v>
      </c>
      <c r="J207" s="298">
        <f t="shared" si="19"/>
        <v>88900</v>
      </c>
      <c r="K207" s="298">
        <f t="shared" si="19"/>
        <v>3838.77</v>
      </c>
      <c r="L207" s="298">
        <f t="shared" si="19"/>
        <v>3838.77</v>
      </c>
    </row>
    <row r="208" spans="1:12" ht="25.5" customHeight="1">
      <c r="A208" s="308">
        <v>3</v>
      </c>
      <c r="B208" s="309">
        <v>1</v>
      </c>
      <c r="C208" s="309">
        <v>1</v>
      </c>
      <c r="D208" s="309">
        <v>5</v>
      </c>
      <c r="E208" s="309">
        <v>1</v>
      </c>
      <c r="F208" s="311">
        <v>1</v>
      </c>
      <c r="G208" s="310" t="s">
        <v>133</v>
      </c>
      <c r="H208" s="355">
        <v>175</v>
      </c>
      <c r="I208" s="313">
        <v>88900</v>
      </c>
      <c r="J208" s="315">
        <v>88900</v>
      </c>
      <c r="K208" s="315">
        <v>3838.77</v>
      </c>
      <c r="L208" s="315">
        <v>3838.77</v>
      </c>
    </row>
    <row r="209" spans="1:15" ht="25.5" hidden="1" customHeight="1">
      <c r="A209" s="321">
        <v>3</v>
      </c>
      <c r="B209" s="322">
        <v>1</v>
      </c>
      <c r="C209" s="322">
        <v>2</v>
      </c>
      <c r="D209" s="322"/>
      <c r="E209" s="322"/>
      <c r="F209" s="324"/>
      <c r="G209" s="323" t="s">
        <v>134</v>
      </c>
      <c r="H209" s="355">
        <v>176</v>
      </c>
      <c r="I209" s="297">
        <f t="shared" ref="I209:L210" si="20">I210</f>
        <v>0</v>
      </c>
      <c r="J209" s="341">
        <f t="shared" si="20"/>
        <v>0</v>
      </c>
      <c r="K209" s="306">
        <f t="shared" si="20"/>
        <v>0</v>
      </c>
      <c r="L209" s="307">
        <f t="shared" si="20"/>
        <v>0</v>
      </c>
    </row>
    <row r="210" spans="1:15" ht="25.5" hidden="1" customHeight="1">
      <c r="A210" s="308">
        <v>3</v>
      </c>
      <c r="B210" s="309">
        <v>1</v>
      </c>
      <c r="C210" s="309">
        <v>2</v>
      </c>
      <c r="D210" s="309">
        <v>1</v>
      </c>
      <c r="E210" s="309"/>
      <c r="F210" s="311"/>
      <c r="G210" s="323" t="s">
        <v>134</v>
      </c>
      <c r="H210" s="355">
        <v>177</v>
      </c>
      <c r="I210" s="318">
        <f t="shared" si="20"/>
        <v>0</v>
      </c>
      <c r="J210" s="338">
        <f t="shared" si="20"/>
        <v>0</v>
      </c>
      <c r="K210" s="298">
        <f t="shared" si="20"/>
        <v>0</v>
      </c>
      <c r="L210" s="297">
        <f t="shared" si="20"/>
        <v>0</v>
      </c>
    </row>
    <row r="211" spans="1:15" ht="25.5" hidden="1" customHeight="1">
      <c r="A211" s="303">
        <v>3</v>
      </c>
      <c r="B211" s="301">
        <v>1</v>
      </c>
      <c r="C211" s="301">
        <v>2</v>
      </c>
      <c r="D211" s="301">
        <v>1</v>
      </c>
      <c r="E211" s="301">
        <v>1</v>
      </c>
      <c r="F211" s="304"/>
      <c r="G211" s="323" t="s">
        <v>134</v>
      </c>
      <c r="H211" s="355">
        <v>178</v>
      </c>
      <c r="I211" s="297">
        <f>SUM(I212:I215)</f>
        <v>0</v>
      </c>
      <c r="J211" s="340">
        <f>SUM(J212:J215)</f>
        <v>0</v>
      </c>
      <c r="K211" s="319">
        <f>SUM(K212:K215)</f>
        <v>0</v>
      </c>
      <c r="L211" s="318">
        <f>SUM(L212:L215)</f>
        <v>0</v>
      </c>
    </row>
    <row r="212" spans="1:15" ht="38.25" hidden="1" customHeight="1">
      <c r="A212" s="308">
        <v>3</v>
      </c>
      <c r="B212" s="309">
        <v>1</v>
      </c>
      <c r="C212" s="309">
        <v>2</v>
      </c>
      <c r="D212" s="309">
        <v>1</v>
      </c>
      <c r="E212" s="309">
        <v>1</v>
      </c>
      <c r="F212" s="311">
        <v>2</v>
      </c>
      <c r="G212" s="310" t="s">
        <v>426</v>
      </c>
      <c r="H212" s="355">
        <v>179</v>
      </c>
      <c r="I212" s="315">
        <v>0</v>
      </c>
      <c r="J212" s="315">
        <v>0</v>
      </c>
      <c r="K212" s="315">
        <v>0</v>
      </c>
      <c r="L212" s="315">
        <v>0</v>
      </c>
    </row>
    <row r="213" spans="1:15" hidden="1">
      <c r="A213" s="308">
        <v>3</v>
      </c>
      <c r="B213" s="309">
        <v>1</v>
      </c>
      <c r="C213" s="309">
        <v>2</v>
      </c>
      <c r="D213" s="308">
        <v>1</v>
      </c>
      <c r="E213" s="309">
        <v>1</v>
      </c>
      <c r="F213" s="311">
        <v>3</v>
      </c>
      <c r="G213" s="310" t="s">
        <v>135</v>
      </c>
      <c r="H213" s="355">
        <v>180</v>
      </c>
      <c r="I213" s="315">
        <v>0</v>
      </c>
      <c r="J213" s="315">
        <v>0</v>
      </c>
      <c r="K213" s="315">
        <v>0</v>
      </c>
      <c r="L213" s="315">
        <v>0</v>
      </c>
    </row>
    <row r="214" spans="1:15" ht="25.5" hidden="1" customHeight="1">
      <c r="A214" s="308">
        <v>3</v>
      </c>
      <c r="B214" s="309">
        <v>1</v>
      </c>
      <c r="C214" s="309">
        <v>2</v>
      </c>
      <c r="D214" s="308">
        <v>1</v>
      </c>
      <c r="E214" s="309">
        <v>1</v>
      </c>
      <c r="F214" s="311">
        <v>4</v>
      </c>
      <c r="G214" s="310" t="s">
        <v>136</v>
      </c>
      <c r="H214" s="355">
        <v>181</v>
      </c>
      <c r="I214" s="315">
        <v>0</v>
      </c>
      <c r="J214" s="315">
        <v>0</v>
      </c>
      <c r="K214" s="315">
        <v>0</v>
      </c>
      <c r="L214" s="315">
        <v>0</v>
      </c>
    </row>
    <row r="215" spans="1:15" hidden="1">
      <c r="A215" s="321">
        <v>3</v>
      </c>
      <c r="B215" s="330">
        <v>1</v>
      </c>
      <c r="C215" s="330">
        <v>2</v>
      </c>
      <c r="D215" s="329">
        <v>1</v>
      </c>
      <c r="E215" s="330">
        <v>1</v>
      </c>
      <c r="F215" s="331">
        <v>5</v>
      </c>
      <c r="G215" s="332" t="s">
        <v>137</v>
      </c>
      <c r="H215" s="355">
        <v>182</v>
      </c>
      <c r="I215" s="315">
        <v>0</v>
      </c>
      <c r="J215" s="315">
        <v>0</v>
      </c>
      <c r="K215" s="315">
        <v>0</v>
      </c>
      <c r="L215" s="363">
        <v>0</v>
      </c>
    </row>
    <row r="216" spans="1:15" hidden="1">
      <c r="A216" s="308">
        <v>3</v>
      </c>
      <c r="B216" s="309">
        <v>1</v>
      </c>
      <c r="C216" s="309">
        <v>3</v>
      </c>
      <c r="D216" s="308"/>
      <c r="E216" s="309"/>
      <c r="F216" s="311"/>
      <c r="G216" s="310" t="s">
        <v>138</v>
      </c>
      <c r="H216" s="355">
        <v>183</v>
      </c>
      <c r="I216" s="297">
        <f>SUM(I217+I220)</f>
        <v>0</v>
      </c>
      <c r="J216" s="338">
        <f>SUM(J217+J220)</f>
        <v>0</v>
      </c>
      <c r="K216" s="298">
        <f>SUM(K217+K220)</f>
        <v>0</v>
      </c>
      <c r="L216" s="297">
        <f>SUM(L217+L220)</f>
        <v>0</v>
      </c>
    </row>
    <row r="217" spans="1:15" ht="25.5" hidden="1" customHeight="1">
      <c r="A217" s="303">
        <v>3</v>
      </c>
      <c r="B217" s="301">
        <v>1</v>
      </c>
      <c r="C217" s="301">
        <v>3</v>
      </c>
      <c r="D217" s="303">
        <v>1</v>
      </c>
      <c r="E217" s="308"/>
      <c r="F217" s="304"/>
      <c r="G217" s="302" t="s">
        <v>139</v>
      </c>
      <c r="H217" s="355">
        <v>184</v>
      </c>
      <c r="I217" s="318">
        <f t="shared" ref="I217:L218" si="21">I218</f>
        <v>0</v>
      </c>
      <c r="J217" s="340">
        <f t="shared" si="21"/>
        <v>0</v>
      </c>
      <c r="K217" s="319">
        <f t="shared" si="21"/>
        <v>0</v>
      </c>
      <c r="L217" s="318">
        <f t="shared" si="21"/>
        <v>0</v>
      </c>
    </row>
    <row r="218" spans="1:15" ht="25.5" hidden="1" customHeight="1">
      <c r="A218" s="308">
        <v>3</v>
      </c>
      <c r="B218" s="309">
        <v>1</v>
      </c>
      <c r="C218" s="309">
        <v>3</v>
      </c>
      <c r="D218" s="308">
        <v>1</v>
      </c>
      <c r="E218" s="308">
        <v>1</v>
      </c>
      <c r="F218" s="311"/>
      <c r="G218" s="302" t="s">
        <v>139</v>
      </c>
      <c r="H218" s="355">
        <v>185</v>
      </c>
      <c r="I218" s="297">
        <f t="shared" si="21"/>
        <v>0</v>
      </c>
      <c r="J218" s="338">
        <f t="shared" si="21"/>
        <v>0</v>
      </c>
      <c r="K218" s="298">
        <f t="shared" si="21"/>
        <v>0</v>
      </c>
      <c r="L218" s="297">
        <f t="shared" si="21"/>
        <v>0</v>
      </c>
    </row>
    <row r="219" spans="1:15" ht="25.5" hidden="1" customHeight="1">
      <c r="A219" s="308">
        <v>3</v>
      </c>
      <c r="B219" s="310">
        <v>1</v>
      </c>
      <c r="C219" s="308">
        <v>3</v>
      </c>
      <c r="D219" s="309">
        <v>1</v>
      </c>
      <c r="E219" s="309">
        <v>1</v>
      </c>
      <c r="F219" s="311">
        <v>1</v>
      </c>
      <c r="G219" s="302" t="s">
        <v>139</v>
      </c>
      <c r="H219" s="355">
        <v>186</v>
      </c>
      <c r="I219" s="363">
        <v>0</v>
      </c>
      <c r="J219" s="363">
        <v>0</v>
      </c>
      <c r="K219" s="363">
        <v>0</v>
      </c>
      <c r="L219" s="363">
        <v>0</v>
      </c>
    </row>
    <row r="220" spans="1:15" hidden="1">
      <c r="A220" s="308">
        <v>3</v>
      </c>
      <c r="B220" s="310">
        <v>1</v>
      </c>
      <c r="C220" s="308">
        <v>3</v>
      </c>
      <c r="D220" s="309">
        <v>2</v>
      </c>
      <c r="E220" s="309"/>
      <c r="F220" s="311"/>
      <c r="G220" s="310" t="s">
        <v>140</v>
      </c>
      <c r="H220" s="355">
        <v>187</v>
      </c>
      <c r="I220" s="297">
        <f>I221</f>
        <v>0</v>
      </c>
      <c r="J220" s="338">
        <f>J221</f>
        <v>0</v>
      </c>
      <c r="K220" s="298">
        <f>K221</f>
        <v>0</v>
      </c>
      <c r="L220" s="297">
        <f>L221</f>
        <v>0</v>
      </c>
    </row>
    <row r="221" spans="1:15" hidden="1">
      <c r="A221" s="303">
        <v>3</v>
      </c>
      <c r="B221" s="302">
        <v>1</v>
      </c>
      <c r="C221" s="303">
        <v>3</v>
      </c>
      <c r="D221" s="301">
        <v>2</v>
      </c>
      <c r="E221" s="301">
        <v>1</v>
      </c>
      <c r="F221" s="304"/>
      <c r="G221" s="310" t="s">
        <v>140</v>
      </c>
      <c r="H221" s="355">
        <v>188</v>
      </c>
      <c r="I221" s="297">
        <f>SUM(I222:I227)</f>
        <v>0</v>
      </c>
      <c r="J221" s="297">
        <f>SUM(J222:J227)</f>
        <v>0</v>
      </c>
      <c r="K221" s="297">
        <f>SUM(K222:K227)</f>
        <v>0</v>
      </c>
      <c r="L221" s="297">
        <f>SUM(L222:L227)</f>
        <v>0</v>
      </c>
      <c r="M221" s="370"/>
      <c r="N221" s="370"/>
      <c r="O221" s="370"/>
    </row>
    <row r="222" spans="1:15" hidden="1">
      <c r="A222" s="308">
        <v>3</v>
      </c>
      <c r="B222" s="310">
        <v>1</v>
      </c>
      <c r="C222" s="308">
        <v>3</v>
      </c>
      <c r="D222" s="309">
        <v>2</v>
      </c>
      <c r="E222" s="309">
        <v>1</v>
      </c>
      <c r="F222" s="311">
        <v>1</v>
      </c>
      <c r="G222" s="310" t="s">
        <v>141</v>
      </c>
      <c r="H222" s="355">
        <v>189</v>
      </c>
      <c r="I222" s="315">
        <v>0</v>
      </c>
      <c r="J222" s="315">
        <v>0</v>
      </c>
      <c r="K222" s="315">
        <v>0</v>
      </c>
      <c r="L222" s="363">
        <v>0</v>
      </c>
    </row>
    <row r="223" spans="1:15" ht="25.5" hidden="1" customHeight="1">
      <c r="A223" s="308">
        <v>3</v>
      </c>
      <c r="B223" s="310">
        <v>1</v>
      </c>
      <c r="C223" s="308">
        <v>3</v>
      </c>
      <c r="D223" s="309">
        <v>2</v>
      </c>
      <c r="E223" s="309">
        <v>1</v>
      </c>
      <c r="F223" s="311">
        <v>2</v>
      </c>
      <c r="G223" s="310" t="s">
        <v>142</v>
      </c>
      <c r="H223" s="355">
        <v>190</v>
      </c>
      <c r="I223" s="315">
        <v>0</v>
      </c>
      <c r="J223" s="315">
        <v>0</v>
      </c>
      <c r="K223" s="315">
        <v>0</v>
      </c>
      <c r="L223" s="315">
        <v>0</v>
      </c>
    </row>
    <row r="224" spans="1:15" hidden="1">
      <c r="A224" s="308">
        <v>3</v>
      </c>
      <c r="B224" s="310">
        <v>1</v>
      </c>
      <c r="C224" s="308">
        <v>3</v>
      </c>
      <c r="D224" s="309">
        <v>2</v>
      </c>
      <c r="E224" s="309">
        <v>1</v>
      </c>
      <c r="F224" s="311">
        <v>3</v>
      </c>
      <c r="G224" s="310" t="s">
        <v>143</v>
      </c>
      <c r="H224" s="355">
        <v>191</v>
      </c>
      <c r="I224" s="315">
        <v>0</v>
      </c>
      <c r="J224" s="315">
        <v>0</v>
      </c>
      <c r="K224" s="315">
        <v>0</v>
      </c>
      <c r="L224" s="315">
        <v>0</v>
      </c>
    </row>
    <row r="225" spans="1:12" ht="25.5" hidden="1" customHeight="1">
      <c r="A225" s="308">
        <v>3</v>
      </c>
      <c r="B225" s="310">
        <v>1</v>
      </c>
      <c r="C225" s="308">
        <v>3</v>
      </c>
      <c r="D225" s="309">
        <v>2</v>
      </c>
      <c r="E225" s="309">
        <v>1</v>
      </c>
      <c r="F225" s="311">
        <v>4</v>
      </c>
      <c r="G225" s="310" t="s">
        <v>427</v>
      </c>
      <c r="H225" s="355">
        <v>192</v>
      </c>
      <c r="I225" s="315">
        <v>0</v>
      </c>
      <c r="J225" s="315">
        <v>0</v>
      </c>
      <c r="K225" s="315">
        <v>0</v>
      </c>
      <c r="L225" s="363">
        <v>0</v>
      </c>
    </row>
    <row r="226" spans="1:12" hidden="1">
      <c r="A226" s="308">
        <v>3</v>
      </c>
      <c r="B226" s="310">
        <v>1</v>
      </c>
      <c r="C226" s="308">
        <v>3</v>
      </c>
      <c r="D226" s="309">
        <v>2</v>
      </c>
      <c r="E226" s="309">
        <v>1</v>
      </c>
      <c r="F226" s="311">
        <v>5</v>
      </c>
      <c r="G226" s="302" t="s">
        <v>144</v>
      </c>
      <c r="H226" s="355">
        <v>193</v>
      </c>
      <c r="I226" s="315">
        <v>0</v>
      </c>
      <c r="J226" s="315">
        <v>0</v>
      </c>
      <c r="K226" s="315">
        <v>0</v>
      </c>
      <c r="L226" s="315">
        <v>0</v>
      </c>
    </row>
    <row r="227" spans="1:12" hidden="1">
      <c r="A227" s="308">
        <v>3</v>
      </c>
      <c r="B227" s="310">
        <v>1</v>
      </c>
      <c r="C227" s="308">
        <v>3</v>
      </c>
      <c r="D227" s="309">
        <v>2</v>
      </c>
      <c r="E227" s="309">
        <v>1</v>
      </c>
      <c r="F227" s="311">
        <v>6</v>
      </c>
      <c r="G227" s="302" t="s">
        <v>140</v>
      </c>
      <c r="H227" s="355">
        <v>194</v>
      </c>
      <c r="I227" s="315">
        <v>0</v>
      </c>
      <c r="J227" s="315">
        <v>0</v>
      </c>
      <c r="K227" s="315">
        <v>0</v>
      </c>
      <c r="L227" s="363">
        <v>0</v>
      </c>
    </row>
    <row r="228" spans="1:12" ht="25.5" hidden="1" customHeight="1">
      <c r="A228" s="303">
        <v>3</v>
      </c>
      <c r="B228" s="301">
        <v>1</v>
      </c>
      <c r="C228" s="301">
        <v>4</v>
      </c>
      <c r="D228" s="301"/>
      <c r="E228" s="301"/>
      <c r="F228" s="304"/>
      <c r="G228" s="302" t="s">
        <v>145</v>
      </c>
      <c r="H228" s="355">
        <v>195</v>
      </c>
      <c r="I228" s="318">
        <f t="shared" ref="I228:L230" si="22">I229</f>
        <v>0</v>
      </c>
      <c r="J228" s="340">
        <f t="shared" si="22"/>
        <v>0</v>
      </c>
      <c r="K228" s="319">
        <f t="shared" si="22"/>
        <v>0</v>
      </c>
      <c r="L228" s="319">
        <f t="shared" si="22"/>
        <v>0</v>
      </c>
    </row>
    <row r="229" spans="1:12" ht="25.5" hidden="1" customHeight="1">
      <c r="A229" s="321">
        <v>3</v>
      </c>
      <c r="B229" s="330">
        <v>1</v>
      </c>
      <c r="C229" s="330">
        <v>4</v>
      </c>
      <c r="D229" s="330">
        <v>1</v>
      </c>
      <c r="E229" s="330"/>
      <c r="F229" s="331"/>
      <c r="G229" s="302" t="s">
        <v>145</v>
      </c>
      <c r="H229" s="355">
        <v>196</v>
      </c>
      <c r="I229" s="325">
        <f t="shared" si="22"/>
        <v>0</v>
      </c>
      <c r="J229" s="353">
        <f t="shared" si="22"/>
        <v>0</v>
      </c>
      <c r="K229" s="326">
        <f t="shared" si="22"/>
        <v>0</v>
      </c>
      <c r="L229" s="326">
        <f t="shared" si="22"/>
        <v>0</v>
      </c>
    </row>
    <row r="230" spans="1:12" ht="25.5" hidden="1" customHeight="1">
      <c r="A230" s="308">
        <v>3</v>
      </c>
      <c r="B230" s="309">
        <v>1</v>
      </c>
      <c r="C230" s="309">
        <v>4</v>
      </c>
      <c r="D230" s="309">
        <v>1</v>
      </c>
      <c r="E230" s="309">
        <v>1</v>
      </c>
      <c r="F230" s="311"/>
      <c r="G230" s="302" t="s">
        <v>146</v>
      </c>
      <c r="H230" s="355">
        <v>197</v>
      </c>
      <c r="I230" s="297">
        <f t="shared" si="22"/>
        <v>0</v>
      </c>
      <c r="J230" s="338">
        <f t="shared" si="22"/>
        <v>0</v>
      </c>
      <c r="K230" s="298">
        <f t="shared" si="22"/>
        <v>0</v>
      </c>
      <c r="L230" s="298">
        <f t="shared" si="22"/>
        <v>0</v>
      </c>
    </row>
    <row r="231" spans="1:12" ht="25.5" hidden="1" customHeight="1">
      <c r="A231" s="312">
        <v>3</v>
      </c>
      <c r="B231" s="308">
        <v>1</v>
      </c>
      <c r="C231" s="309">
        <v>4</v>
      </c>
      <c r="D231" s="309">
        <v>1</v>
      </c>
      <c r="E231" s="309">
        <v>1</v>
      </c>
      <c r="F231" s="311">
        <v>1</v>
      </c>
      <c r="G231" s="302" t="s">
        <v>146</v>
      </c>
      <c r="H231" s="355">
        <v>198</v>
      </c>
      <c r="I231" s="315">
        <v>0</v>
      </c>
      <c r="J231" s="315">
        <v>0</v>
      </c>
      <c r="K231" s="315">
        <v>0</v>
      </c>
      <c r="L231" s="315">
        <v>0</v>
      </c>
    </row>
    <row r="232" spans="1:12" ht="25.5" hidden="1" customHeight="1">
      <c r="A232" s="312">
        <v>3</v>
      </c>
      <c r="B232" s="309">
        <v>1</v>
      </c>
      <c r="C232" s="309">
        <v>5</v>
      </c>
      <c r="D232" s="309"/>
      <c r="E232" s="309"/>
      <c r="F232" s="311"/>
      <c r="G232" s="310" t="s">
        <v>428</v>
      </c>
      <c r="H232" s="355">
        <v>199</v>
      </c>
      <c r="I232" s="297">
        <f t="shared" ref="I232:L233" si="23">I233</f>
        <v>0</v>
      </c>
      <c r="J232" s="297">
        <f t="shared" si="23"/>
        <v>0</v>
      </c>
      <c r="K232" s="297">
        <f t="shared" si="23"/>
        <v>0</v>
      </c>
      <c r="L232" s="297">
        <f t="shared" si="23"/>
        <v>0</v>
      </c>
    </row>
    <row r="233" spans="1:12" ht="25.5" hidden="1" customHeight="1">
      <c r="A233" s="312">
        <v>3</v>
      </c>
      <c r="B233" s="309">
        <v>1</v>
      </c>
      <c r="C233" s="309">
        <v>5</v>
      </c>
      <c r="D233" s="309">
        <v>1</v>
      </c>
      <c r="E233" s="309"/>
      <c r="F233" s="311"/>
      <c r="G233" s="310" t="s">
        <v>428</v>
      </c>
      <c r="H233" s="355">
        <v>200</v>
      </c>
      <c r="I233" s="297">
        <f t="shared" si="23"/>
        <v>0</v>
      </c>
      <c r="J233" s="297">
        <f t="shared" si="23"/>
        <v>0</v>
      </c>
      <c r="K233" s="297">
        <f t="shared" si="23"/>
        <v>0</v>
      </c>
      <c r="L233" s="297">
        <f t="shared" si="23"/>
        <v>0</v>
      </c>
    </row>
    <row r="234" spans="1:12" ht="25.5" hidden="1" customHeight="1">
      <c r="A234" s="312">
        <v>3</v>
      </c>
      <c r="B234" s="309">
        <v>1</v>
      </c>
      <c r="C234" s="309">
        <v>5</v>
      </c>
      <c r="D234" s="309">
        <v>1</v>
      </c>
      <c r="E234" s="309">
        <v>1</v>
      </c>
      <c r="F234" s="311"/>
      <c r="G234" s="310" t="s">
        <v>428</v>
      </c>
      <c r="H234" s="355">
        <v>201</v>
      </c>
      <c r="I234" s="297">
        <f>SUM(I235:I237)</f>
        <v>0</v>
      </c>
      <c r="J234" s="297">
        <f>SUM(J235:J237)</f>
        <v>0</v>
      </c>
      <c r="K234" s="297">
        <f>SUM(K235:K237)</f>
        <v>0</v>
      </c>
      <c r="L234" s="297">
        <f>SUM(L235:L237)</f>
        <v>0</v>
      </c>
    </row>
    <row r="235" spans="1:12" hidden="1">
      <c r="A235" s="312">
        <v>3</v>
      </c>
      <c r="B235" s="309">
        <v>1</v>
      </c>
      <c r="C235" s="309">
        <v>5</v>
      </c>
      <c r="D235" s="309">
        <v>1</v>
      </c>
      <c r="E235" s="309">
        <v>1</v>
      </c>
      <c r="F235" s="311">
        <v>1</v>
      </c>
      <c r="G235" s="365" t="s">
        <v>147</v>
      </c>
      <c r="H235" s="355">
        <v>202</v>
      </c>
      <c r="I235" s="315">
        <v>0</v>
      </c>
      <c r="J235" s="315">
        <v>0</v>
      </c>
      <c r="K235" s="315">
        <v>0</v>
      </c>
      <c r="L235" s="315">
        <v>0</v>
      </c>
    </row>
    <row r="236" spans="1:12" hidden="1">
      <c r="A236" s="312">
        <v>3</v>
      </c>
      <c r="B236" s="309">
        <v>1</v>
      </c>
      <c r="C236" s="309">
        <v>5</v>
      </c>
      <c r="D236" s="309">
        <v>1</v>
      </c>
      <c r="E236" s="309">
        <v>1</v>
      </c>
      <c r="F236" s="311">
        <v>2</v>
      </c>
      <c r="G236" s="365" t="s">
        <v>148</v>
      </c>
      <c r="H236" s="355">
        <v>203</v>
      </c>
      <c r="I236" s="315">
        <v>0</v>
      </c>
      <c r="J236" s="315">
        <v>0</v>
      </c>
      <c r="K236" s="315">
        <v>0</v>
      </c>
      <c r="L236" s="315">
        <v>0</v>
      </c>
    </row>
    <row r="237" spans="1:12" ht="25.5" hidden="1" customHeight="1">
      <c r="A237" s="312">
        <v>3</v>
      </c>
      <c r="B237" s="309">
        <v>1</v>
      </c>
      <c r="C237" s="309">
        <v>5</v>
      </c>
      <c r="D237" s="309">
        <v>1</v>
      </c>
      <c r="E237" s="309">
        <v>1</v>
      </c>
      <c r="F237" s="311">
        <v>3</v>
      </c>
      <c r="G237" s="365" t="s">
        <v>149</v>
      </c>
      <c r="H237" s="355">
        <v>204</v>
      </c>
      <c r="I237" s="315">
        <v>0</v>
      </c>
      <c r="J237" s="315">
        <v>0</v>
      </c>
      <c r="K237" s="315">
        <v>0</v>
      </c>
      <c r="L237" s="315">
        <v>0</v>
      </c>
    </row>
    <row r="238" spans="1:12" ht="38.25" hidden="1" customHeight="1">
      <c r="A238" s="293">
        <v>3</v>
      </c>
      <c r="B238" s="294">
        <v>2</v>
      </c>
      <c r="C238" s="294"/>
      <c r="D238" s="294"/>
      <c r="E238" s="294"/>
      <c r="F238" s="296"/>
      <c r="G238" s="295" t="s">
        <v>325</v>
      </c>
      <c r="H238" s="355">
        <v>205</v>
      </c>
      <c r="I238" s="297">
        <f>SUM(I239+I271)</f>
        <v>0</v>
      </c>
      <c r="J238" s="338">
        <f>SUM(J239+J271)</f>
        <v>0</v>
      </c>
      <c r="K238" s="298">
        <f>SUM(K239+K271)</f>
        <v>0</v>
      </c>
      <c r="L238" s="298">
        <f>SUM(L239+L271)</f>
        <v>0</v>
      </c>
    </row>
    <row r="239" spans="1:12" ht="25.5" hidden="1" customHeight="1">
      <c r="A239" s="321">
        <v>3</v>
      </c>
      <c r="B239" s="329">
        <v>2</v>
      </c>
      <c r="C239" s="330">
        <v>1</v>
      </c>
      <c r="D239" s="330"/>
      <c r="E239" s="330"/>
      <c r="F239" s="331"/>
      <c r="G239" s="332" t="s">
        <v>339</v>
      </c>
      <c r="H239" s="355">
        <v>206</v>
      </c>
      <c r="I239" s="325">
        <f>SUM(I240+I249+I253+I257+I261+I264+I267)</f>
        <v>0</v>
      </c>
      <c r="J239" s="353">
        <f>SUM(J240+J249+J253+J257+J261+J264+J267)</f>
        <v>0</v>
      </c>
      <c r="K239" s="326">
        <f>SUM(K240+K249+K253+K257+K261+K264+K267)</f>
        <v>0</v>
      </c>
      <c r="L239" s="326">
        <f>SUM(L240+L249+L253+L257+L261+L264+L267)</f>
        <v>0</v>
      </c>
    </row>
    <row r="240" spans="1:12" hidden="1">
      <c r="A240" s="308">
        <v>3</v>
      </c>
      <c r="B240" s="309">
        <v>2</v>
      </c>
      <c r="C240" s="309">
        <v>1</v>
      </c>
      <c r="D240" s="309">
        <v>1</v>
      </c>
      <c r="E240" s="309"/>
      <c r="F240" s="311"/>
      <c r="G240" s="310" t="s">
        <v>150</v>
      </c>
      <c r="H240" s="355">
        <v>207</v>
      </c>
      <c r="I240" s="325">
        <f>I241</f>
        <v>0</v>
      </c>
      <c r="J240" s="325">
        <f>J241</f>
        <v>0</v>
      </c>
      <c r="K240" s="325">
        <f>K241</f>
        <v>0</v>
      </c>
      <c r="L240" s="325">
        <f>L241</f>
        <v>0</v>
      </c>
    </row>
    <row r="241" spans="1:12" hidden="1">
      <c r="A241" s="308">
        <v>3</v>
      </c>
      <c r="B241" s="308">
        <v>2</v>
      </c>
      <c r="C241" s="309">
        <v>1</v>
      </c>
      <c r="D241" s="309">
        <v>1</v>
      </c>
      <c r="E241" s="309">
        <v>1</v>
      </c>
      <c r="F241" s="311"/>
      <c r="G241" s="310" t="s">
        <v>151</v>
      </c>
      <c r="H241" s="355">
        <v>208</v>
      </c>
      <c r="I241" s="297">
        <f>SUM(I242:I242)</f>
        <v>0</v>
      </c>
      <c r="J241" s="338">
        <f>SUM(J242:J242)</f>
        <v>0</v>
      </c>
      <c r="K241" s="298">
        <f>SUM(K242:K242)</f>
        <v>0</v>
      </c>
      <c r="L241" s="298">
        <f>SUM(L242:L242)</f>
        <v>0</v>
      </c>
    </row>
    <row r="242" spans="1:12" hidden="1">
      <c r="A242" s="321">
        <v>3</v>
      </c>
      <c r="B242" s="321">
        <v>2</v>
      </c>
      <c r="C242" s="330">
        <v>1</v>
      </c>
      <c r="D242" s="330">
        <v>1</v>
      </c>
      <c r="E242" s="330">
        <v>1</v>
      </c>
      <c r="F242" s="331">
        <v>1</v>
      </c>
      <c r="G242" s="332" t="s">
        <v>151</v>
      </c>
      <c r="H242" s="355">
        <v>209</v>
      </c>
      <c r="I242" s="315">
        <v>0</v>
      </c>
      <c r="J242" s="315">
        <v>0</v>
      </c>
      <c r="K242" s="315">
        <v>0</v>
      </c>
      <c r="L242" s="315">
        <v>0</v>
      </c>
    </row>
    <row r="243" spans="1:12" hidden="1">
      <c r="A243" s="321">
        <v>3</v>
      </c>
      <c r="B243" s="330">
        <v>2</v>
      </c>
      <c r="C243" s="330">
        <v>1</v>
      </c>
      <c r="D243" s="330">
        <v>1</v>
      </c>
      <c r="E243" s="330">
        <v>2</v>
      </c>
      <c r="F243" s="331"/>
      <c r="G243" s="332" t="s">
        <v>152</v>
      </c>
      <c r="H243" s="355">
        <v>210</v>
      </c>
      <c r="I243" s="297">
        <f>SUM(I244:I245)</f>
        <v>0</v>
      </c>
      <c r="J243" s="297">
        <f>SUM(J244:J245)</f>
        <v>0</v>
      </c>
      <c r="K243" s="297">
        <f>SUM(K244:K245)</f>
        <v>0</v>
      </c>
      <c r="L243" s="297">
        <f>SUM(L244:L245)</f>
        <v>0</v>
      </c>
    </row>
    <row r="244" spans="1:12" hidden="1">
      <c r="A244" s="321">
        <v>3</v>
      </c>
      <c r="B244" s="330">
        <v>2</v>
      </c>
      <c r="C244" s="330">
        <v>1</v>
      </c>
      <c r="D244" s="330">
        <v>1</v>
      </c>
      <c r="E244" s="330">
        <v>2</v>
      </c>
      <c r="F244" s="331">
        <v>1</v>
      </c>
      <c r="G244" s="332" t="s">
        <v>153</v>
      </c>
      <c r="H244" s="355">
        <v>211</v>
      </c>
      <c r="I244" s="315">
        <v>0</v>
      </c>
      <c r="J244" s="315">
        <v>0</v>
      </c>
      <c r="K244" s="315">
        <v>0</v>
      </c>
      <c r="L244" s="315">
        <v>0</v>
      </c>
    </row>
    <row r="245" spans="1:12" hidden="1">
      <c r="A245" s="321">
        <v>3</v>
      </c>
      <c r="B245" s="330">
        <v>2</v>
      </c>
      <c r="C245" s="330">
        <v>1</v>
      </c>
      <c r="D245" s="330">
        <v>1</v>
      </c>
      <c r="E245" s="330">
        <v>2</v>
      </c>
      <c r="F245" s="331">
        <v>2</v>
      </c>
      <c r="G245" s="332" t="s">
        <v>154</v>
      </c>
      <c r="H245" s="355">
        <v>212</v>
      </c>
      <c r="I245" s="315">
        <v>0</v>
      </c>
      <c r="J245" s="315">
        <v>0</v>
      </c>
      <c r="K245" s="315">
        <v>0</v>
      </c>
      <c r="L245" s="315">
        <v>0</v>
      </c>
    </row>
    <row r="246" spans="1:12" hidden="1">
      <c r="A246" s="321">
        <v>3</v>
      </c>
      <c r="B246" s="330">
        <v>2</v>
      </c>
      <c r="C246" s="330">
        <v>1</v>
      </c>
      <c r="D246" s="330">
        <v>1</v>
      </c>
      <c r="E246" s="330">
        <v>3</v>
      </c>
      <c r="F246" s="371"/>
      <c r="G246" s="332" t="s">
        <v>155</v>
      </c>
      <c r="H246" s="355">
        <v>213</v>
      </c>
      <c r="I246" s="297">
        <f>SUM(I247:I248)</f>
        <v>0</v>
      </c>
      <c r="J246" s="297">
        <f>SUM(J247:J248)</f>
        <v>0</v>
      </c>
      <c r="K246" s="297">
        <f>SUM(K247:K248)</f>
        <v>0</v>
      </c>
      <c r="L246" s="297">
        <f>SUM(L247:L248)</f>
        <v>0</v>
      </c>
    </row>
    <row r="247" spans="1:12" hidden="1">
      <c r="A247" s="321">
        <v>3</v>
      </c>
      <c r="B247" s="330">
        <v>2</v>
      </c>
      <c r="C247" s="330">
        <v>1</v>
      </c>
      <c r="D247" s="330">
        <v>1</v>
      </c>
      <c r="E247" s="330">
        <v>3</v>
      </c>
      <c r="F247" s="331">
        <v>1</v>
      </c>
      <c r="G247" s="332" t="s">
        <v>156</v>
      </c>
      <c r="H247" s="355">
        <v>214</v>
      </c>
      <c r="I247" s="315">
        <v>0</v>
      </c>
      <c r="J247" s="315">
        <v>0</v>
      </c>
      <c r="K247" s="315">
        <v>0</v>
      </c>
      <c r="L247" s="315">
        <v>0</v>
      </c>
    </row>
    <row r="248" spans="1:12" hidden="1">
      <c r="A248" s="321">
        <v>3</v>
      </c>
      <c r="B248" s="330">
        <v>2</v>
      </c>
      <c r="C248" s="330">
        <v>1</v>
      </c>
      <c r="D248" s="330">
        <v>1</v>
      </c>
      <c r="E248" s="330">
        <v>3</v>
      </c>
      <c r="F248" s="331">
        <v>2</v>
      </c>
      <c r="G248" s="332" t="s">
        <v>157</v>
      </c>
      <c r="H248" s="355">
        <v>215</v>
      </c>
      <c r="I248" s="315">
        <v>0</v>
      </c>
      <c r="J248" s="315">
        <v>0</v>
      </c>
      <c r="K248" s="315">
        <v>0</v>
      </c>
      <c r="L248" s="315">
        <v>0</v>
      </c>
    </row>
    <row r="249" spans="1:12" hidden="1">
      <c r="A249" s="308">
        <v>3</v>
      </c>
      <c r="B249" s="309">
        <v>2</v>
      </c>
      <c r="C249" s="309">
        <v>1</v>
      </c>
      <c r="D249" s="309">
        <v>2</v>
      </c>
      <c r="E249" s="309"/>
      <c r="F249" s="311"/>
      <c r="G249" s="310" t="s">
        <v>340</v>
      </c>
      <c r="H249" s="355">
        <v>216</v>
      </c>
      <c r="I249" s="297">
        <f>I250</f>
        <v>0</v>
      </c>
      <c r="J249" s="297">
        <f>J250</f>
        <v>0</v>
      </c>
      <c r="K249" s="297">
        <f>K250</f>
        <v>0</v>
      </c>
      <c r="L249" s="297">
        <f>L250</f>
        <v>0</v>
      </c>
    </row>
    <row r="250" spans="1:12" hidden="1">
      <c r="A250" s="308">
        <v>3</v>
      </c>
      <c r="B250" s="309">
        <v>2</v>
      </c>
      <c r="C250" s="309">
        <v>1</v>
      </c>
      <c r="D250" s="309">
        <v>2</v>
      </c>
      <c r="E250" s="309">
        <v>1</v>
      </c>
      <c r="F250" s="311"/>
      <c r="G250" s="310" t="s">
        <v>340</v>
      </c>
      <c r="H250" s="355">
        <v>217</v>
      </c>
      <c r="I250" s="297">
        <f>SUM(I251:I252)</f>
        <v>0</v>
      </c>
      <c r="J250" s="338">
        <f>SUM(J251:J252)</f>
        <v>0</v>
      </c>
      <c r="K250" s="298">
        <f>SUM(K251:K252)</f>
        <v>0</v>
      </c>
      <c r="L250" s="298">
        <f>SUM(L251:L252)</f>
        <v>0</v>
      </c>
    </row>
    <row r="251" spans="1:12" ht="25.5" hidden="1" customHeight="1">
      <c r="A251" s="321">
        <v>3</v>
      </c>
      <c r="B251" s="329">
        <v>2</v>
      </c>
      <c r="C251" s="330">
        <v>1</v>
      </c>
      <c r="D251" s="330">
        <v>2</v>
      </c>
      <c r="E251" s="330">
        <v>1</v>
      </c>
      <c r="F251" s="331">
        <v>1</v>
      </c>
      <c r="G251" s="332" t="s">
        <v>158</v>
      </c>
      <c r="H251" s="355">
        <v>218</v>
      </c>
      <c r="I251" s="315">
        <v>0</v>
      </c>
      <c r="J251" s="315">
        <v>0</v>
      </c>
      <c r="K251" s="315">
        <v>0</v>
      </c>
      <c r="L251" s="315">
        <v>0</v>
      </c>
    </row>
    <row r="252" spans="1:12" ht="25.5" hidden="1" customHeight="1">
      <c r="A252" s="308">
        <v>3</v>
      </c>
      <c r="B252" s="309">
        <v>2</v>
      </c>
      <c r="C252" s="309">
        <v>1</v>
      </c>
      <c r="D252" s="309">
        <v>2</v>
      </c>
      <c r="E252" s="309">
        <v>1</v>
      </c>
      <c r="F252" s="311">
        <v>2</v>
      </c>
      <c r="G252" s="310" t="s">
        <v>159</v>
      </c>
      <c r="H252" s="355">
        <v>219</v>
      </c>
      <c r="I252" s="315">
        <v>0</v>
      </c>
      <c r="J252" s="315">
        <v>0</v>
      </c>
      <c r="K252" s="315">
        <v>0</v>
      </c>
      <c r="L252" s="315">
        <v>0</v>
      </c>
    </row>
    <row r="253" spans="1:12" ht="25.5" hidden="1" customHeight="1">
      <c r="A253" s="303">
        <v>3</v>
      </c>
      <c r="B253" s="301">
        <v>2</v>
      </c>
      <c r="C253" s="301">
        <v>1</v>
      </c>
      <c r="D253" s="301">
        <v>3</v>
      </c>
      <c r="E253" s="301"/>
      <c r="F253" s="304"/>
      <c r="G253" s="302" t="s">
        <v>160</v>
      </c>
      <c r="H253" s="355">
        <v>220</v>
      </c>
      <c r="I253" s="318">
        <f>I254</f>
        <v>0</v>
      </c>
      <c r="J253" s="340">
        <f>J254</f>
        <v>0</v>
      </c>
      <c r="K253" s="319">
        <f>K254</f>
        <v>0</v>
      </c>
      <c r="L253" s="319">
        <f>L254</f>
        <v>0</v>
      </c>
    </row>
    <row r="254" spans="1:12" ht="25.5" hidden="1" customHeight="1">
      <c r="A254" s="308">
        <v>3</v>
      </c>
      <c r="B254" s="309">
        <v>2</v>
      </c>
      <c r="C254" s="309">
        <v>1</v>
      </c>
      <c r="D254" s="309">
        <v>3</v>
      </c>
      <c r="E254" s="309">
        <v>1</v>
      </c>
      <c r="F254" s="311"/>
      <c r="G254" s="302" t="s">
        <v>160</v>
      </c>
      <c r="H254" s="355">
        <v>221</v>
      </c>
      <c r="I254" s="297">
        <f>I255+I256</f>
        <v>0</v>
      </c>
      <c r="J254" s="297">
        <f>J255+J256</f>
        <v>0</v>
      </c>
      <c r="K254" s="297">
        <f>K255+K256</f>
        <v>0</v>
      </c>
      <c r="L254" s="297">
        <f>L255+L256</f>
        <v>0</v>
      </c>
    </row>
    <row r="255" spans="1:12" ht="25.5" hidden="1" customHeight="1">
      <c r="A255" s="308">
        <v>3</v>
      </c>
      <c r="B255" s="309">
        <v>2</v>
      </c>
      <c r="C255" s="309">
        <v>1</v>
      </c>
      <c r="D255" s="309">
        <v>3</v>
      </c>
      <c r="E255" s="309">
        <v>1</v>
      </c>
      <c r="F255" s="311">
        <v>1</v>
      </c>
      <c r="G255" s="310" t="s">
        <v>161</v>
      </c>
      <c r="H255" s="355">
        <v>222</v>
      </c>
      <c r="I255" s="315">
        <v>0</v>
      </c>
      <c r="J255" s="315">
        <v>0</v>
      </c>
      <c r="K255" s="315">
        <v>0</v>
      </c>
      <c r="L255" s="315">
        <v>0</v>
      </c>
    </row>
    <row r="256" spans="1:12" ht="25.5" hidden="1" customHeight="1">
      <c r="A256" s="308">
        <v>3</v>
      </c>
      <c r="B256" s="309">
        <v>2</v>
      </c>
      <c r="C256" s="309">
        <v>1</v>
      </c>
      <c r="D256" s="309">
        <v>3</v>
      </c>
      <c r="E256" s="309">
        <v>1</v>
      </c>
      <c r="F256" s="311">
        <v>2</v>
      </c>
      <c r="G256" s="310" t="s">
        <v>162</v>
      </c>
      <c r="H256" s="355">
        <v>223</v>
      </c>
      <c r="I256" s="363">
        <v>0</v>
      </c>
      <c r="J256" s="360">
        <v>0</v>
      </c>
      <c r="K256" s="363">
        <v>0</v>
      </c>
      <c r="L256" s="363">
        <v>0</v>
      </c>
    </row>
    <row r="257" spans="1:12" hidden="1">
      <c r="A257" s="308">
        <v>3</v>
      </c>
      <c r="B257" s="309">
        <v>2</v>
      </c>
      <c r="C257" s="309">
        <v>1</v>
      </c>
      <c r="D257" s="309">
        <v>4</v>
      </c>
      <c r="E257" s="309"/>
      <c r="F257" s="311"/>
      <c r="G257" s="310" t="s">
        <v>163</v>
      </c>
      <c r="H257" s="355">
        <v>224</v>
      </c>
      <c r="I257" s="297">
        <f>I258</f>
        <v>0</v>
      </c>
      <c r="J257" s="298">
        <f>J258</f>
        <v>0</v>
      </c>
      <c r="K257" s="297">
        <f>K258</f>
        <v>0</v>
      </c>
      <c r="L257" s="298">
        <f>L258</f>
        <v>0</v>
      </c>
    </row>
    <row r="258" spans="1:12" hidden="1">
      <c r="A258" s="303">
        <v>3</v>
      </c>
      <c r="B258" s="301">
        <v>2</v>
      </c>
      <c r="C258" s="301">
        <v>1</v>
      </c>
      <c r="D258" s="301">
        <v>4</v>
      </c>
      <c r="E258" s="301">
        <v>1</v>
      </c>
      <c r="F258" s="304"/>
      <c r="G258" s="302" t="s">
        <v>163</v>
      </c>
      <c r="H258" s="355">
        <v>225</v>
      </c>
      <c r="I258" s="318">
        <f>SUM(I259:I260)</f>
        <v>0</v>
      </c>
      <c r="J258" s="340">
        <f>SUM(J259:J260)</f>
        <v>0</v>
      </c>
      <c r="K258" s="319">
        <f>SUM(K259:K260)</f>
        <v>0</v>
      </c>
      <c r="L258" s="319">
        <f>SUM(L259:L260)</f>
        <v>0</v>
      </c>
    </row>
    <row r="259" spans="1:12" ht="25.5" hidden="1" customHeight="1">
      <c r="A259" s="308">
        <v>3</v>
      </c>
      <c r="B259" s="309">
        <v>2</v>
      </c>
      <c r="C259" s="309">
        <v>1</v>
      </c>
      <c r="D259" s="309">
        <v>4</v>
      </c>
      <c r="E259" s="309">
        <v>1</v>
      </c>
      <c r="F259" s="311">
        <v>1</v>
      </c>
      <c r="G259" s="310" t="s">
        <v>164</v>
      </c>
      <c r="H259" s="355">
        <v>226</v>
      </c>
      <c r="I259" s="315">
        <v>0</v>
      </c>
      <c r="J259" s="315">
        <v>0</v>
      </c>
      <c r="K259" s="315">
        <v>0</v>
      </c>
      <c r="L259" s="315">
        <v>0</v>
      </c>
    </row>
    <row r="260" spans="1:12" ht="25.5" hidden="1" customHeight="1">
      <c r="A260" s="308">
        <v>3</v>
      </c>
      <c r="B260" s="309">
        <v>2</v>
      </c>
      <c r="C260" s="309">
        <v>1</v>
      </c>
      <c r="D260" s="309">
        <v>4</v>
      </c>
      <c r="E260" s="309">
        <v>1</v>
      </c>
      <c r="F260" s="311">
        <v>2</v>
      </c>
      <c r="G260" s="310" t="s">
        <v>165</v>
      </c>
      <c r="H260" s="355">
        <v>227</v>
      </c>
      <c r="I260" s="315">
        <v>0</v>
      </c>
      <c r="J260" s="315">
        <v>0</v>
      </c>
      <c r="K260" s="315">
        <v>0</v>
      </c>
      <c r="L260" s="315">
        <v>0</v>
      </c>
    </row>
    <row r="261" spans="1:12" hidden="1">
      <c r="A261" s="308">
        <v>3</v>
      </c>
      <c r="B261" s="309">
        <v>2</v>
      </c>
      <c r="C261" s="309">
        <v>1</v>
      </c>
      <c r="D261" s="309">
        <v>5</v>
      </c>
      <c r="E261" s="309"/>
      <c r="F261" s="311"/>
      <c r="G261" s="310" t="s">
        <v>166</v>
      </c>
      <c r="H261" s="355">
        <v>228</v>
      </c>
      <c r="I261" s="297">
        <f t="shared" ref="I261:L262" si="24">I262</f>
        <v>0</v>
      </c>
      <c r="J261" s="338">
        <f t="shared" si="24"/>
        <v>0</v>
      </c>
      <c r="K261" s="298">
        <f t="shared" si="24"/>
        <v>0</v>
      </c>
      <c r="L261" s="298">
        <f t="shared" si="24"/>
        <v>0</v>
      </c>
    </row>
    <row r="262" spans="1:12" hidden="1">
      <c r="A262" s="308">
        <v>3</v>
      </c>
      <c r="B262" s="309">
        <v>2</v>
      </c>
      <c r="C262" s="309">
        <v>1</v>
      </c>
      <c r="D262" s="309">
        <v>5</v>
      </c>
      <c r="E262" s="309">
        <v>1</v>
      </c>
      <c r="F262" s="311"/>
      <c r="G262" s="310" t="s">
        <v>166</v>
      </c>
      <c r="H262" s="355">
        <v>229</v>
      </c>
      <c r="I262" s="298">
        <f t="shared" si="24"/>
        <v>0</v>
      </c>
      <c r="J262" s="338">
        <f t="shared" si="24"/>
        <v>0</v>
      </c>
      <c r="K262" s="298">
        <f t="shared" si="24"/>
        <v>0</v>
      </c>
      <c r="L262" s="298">
        <f t="shared" si="24"/>
        <v>0</v>
      </c>
    </row>
    <row r="263" spans="1:12" hidden="1">
      <c r="A263" s="329">
        <v>3</v>
      </c>
      <c r="B263" s="330">
        <v>2</v>
      </c>
      <c r="C263" s="330">
        <v>1</v>
      </c>
      <c r="D263" s="330">
        <v>5</v>
      </c>
      <c r="E263" s="330">
        <v>1</v>
      </c>
      <c r="F263" s="331">
        <v>1</v>
      </c>
      <c r="G263" s="310" t="s">
        <v>166</v>
      </c>
      <c r="H263" s="355">
        <v>230</v>
      </c>
      <c r="I263" s="363">
        <v>0</v>
      </c>
      <c r="J263" s="363">
        <v>0</v>
      </c>
      <c r="K263" s="363">
        <v>0</v>
      </c>
      <c r="L263" s="363">
        <v>0</v>
      </c>
    </row>
    <row r="264" spans="1:12" hidden="1">
      <c r="A264" s="308">
        <v>3</v>
      </c>
      <c r="B264" s="309">
        <v>2</v>
      </c>
      <c r="C264" s="309">
        <v>1</v>
      </c>
      <c r="D264" s="309">
        <v>6</v>
      </c>
      <c r="E264" s="309"/>
      <c r="F264" s="311"/>
      <c r="G264" s="310" t="s">
        <v>167</v>
      </c>
      <c r="H264" s="355">
        <v>231</v>
      </c>
      <c r="I264" s="297">
        <f t="shared" ref="I264:L265" si="25">I265</f>
        <v>0</v>
      </c>
      <c r="J264" s="338">
        <f t="shared" si="25"/>
        <v>0</v>
      </c>
      <c r="K264" s="298">
        <f t="shared" si="25"/>
        <v>0</v>
      </c>
      <c r="L264" s="298">
        <f t="shared" si="25"/>
        <v>0</v>
      </c>
    </row>
    <row r="265" spans="1:12" hidden="1">
      <c r="A265" s="308">
        <v>3</v>
      </c>
      <c r="B265" s="308">
        <v>2</v>
      </c>
      <c r="C265" s="309">
        <v>1</v>
      </c>
      <c r="D265" s="309">
        <v>6</v>
      </c>
      <c r="E265" s="309">
        <v>1</v>
      </c>
      <c r="F265" s="311"/>
      <c r="G265" s="310" t="s">
        <v>167</v>
      </c>
      <c r="H265" s="355">
        <v>232</v>
      </c>
      <c r="I265" s="297">
        <f t="shared" si="25"/>
        <v>0</v>
      </c>
      <c r="J265" s="338">
        <f t="shared" si="25"/>
        <v>0</v>
      </c>
      <c r="K265" s="298">
        <f t="shared" si="25"/>
        <v>0</v>
      </c>
      <c r="L265" s="298">
        <f t="shared" si="25"/>
        <v>0</v>
      </c>
    </row>
    <row r="266" spans="1:12" hidden="1">
      <c r="A266" s="303">
        <v>3</v>
      </c>
      <c r="B266" s="303">
        <v>2</v>
      </c>
      <c r="C266" s="309">
        <v>1</v>
      </c>
      <c r="D266" s="309">
        <v>6</v>
      </c>
      <c r="E266" s="309">
        <v>1</v>
      </c>
      <c r="F266" s="311">
        <v>1</v>
      </c>
      <c r="G266" s="310" t="s">
        <v>167</v>
      </c>
      <c r="H266" s="355">
        <v>233</v>
      </c>
      <c r="I266" s="363">
        <v>0</v>
      </c>
      <c r="J266" s="363">
        <v>0</v>
      </c>
      <c r="K266" s="363">
        <v>0</v>
      </c>
      <c r="L266" s="363">
        <v>0</v>
      </c>
    </row>
    <row r="267" spans="1:12" hidden="1">
      <c r="A267" s="308">
        <v>3</v>
      </c>
      <c r="B267" s="308">
        <v>2</v>
      </c>
      <c r="C267" s="309">
        <v>1</v>
      </c>
      <c r="D267" s="309">
        <v>7</v>
      </c>
      <c r="E267" s="309"/>
      <c r="F267" s="311"/>
      <c r="G267" s="310" t="s">
        <v>168</v>
      </c>
      <c r="H267" s="355">
        <v>234</v>
      </c>
      <c r="I267" s="297">
        <f>I268</f>
        <v>0</v>
      </c>
      <c r="J267" s="338">
        <f>J268</f>
        <v>0</v>
      </c>
      <c r="K267" s="298">
        <f>K268</f>
        <v>0</v>
      </c>
      <c r="L267" s="298">
        <f>L268</f>
        <v>0</v>
      </c>
    </row>
    <row r="268" spans="1:12" hidden="1">
      <c r="A268" s="308">
        <v>3</v>
      </c>
      <c r="B268" s="309">
        <v>2</v>
      </c>
      <c r="C268" s="309">
        <v>1</v>
      </c>
      <c r="D268" s="309">
        <v>7</v>
      </c>
      <c r="E268" s="309">
        <v>1</v>
      </c>
      <c r="F268" s="311"/>
      <c r="G268" s="310" t="s">
        <v>168</v>
      </c>
      <c r="H268" s="355">
        <v>235</v>
      </c>
      <c r="I268" s="297">
        <f>I269+I270</f>
        <v>0</v>
      </c>
      <c r="J268" s="297">
        <f>J269+J270</f>
        <v>0</v>
      </c>
      <c r="K268" s="297">
        <f>K269+K270</f>
        <v>0</v>
      </c>
      <c r="L268" s="297">
        <f>L269+L270</f>
        <v>0</v>
      </c>
    </row>
    <row r="269" spans="1:12" ht="25.5" hidden="1" customHeight="1">
      <c r="A269" s="308">
        <v>3</v>
      </c>
      <c r="B269" s="309">
        <v>2</v>
      </c>
      <c r="C269" s="309">
        <v>1</v>
      </c>
      <c r="D269" s="309">
        <v>7</v>
      </c>
      <c r="E269" s="309">
        <v>1</v>
      </c>
      <c r="F269" s="311">
        <v>1</v>
      </c>
      <c r="G269" s="310" t="s">
        <v>169</v>
      </c>
      <c r="H269" s="355">
        <v>236</v>
      </c>
      <c r="I269" s="314">
        <v>0</v>
      </c>
      <c r="J269" s="315">
        <v>0</v>
      </c>
      <c r="K269" s="315">
        <v>0</v>
      </c>
      <c r="L269" s="315">
        <v>0</v>
      </c>
    </row>
    <row r="270" spans="1:12" ht="25.5" hidden="1" customHeight="1">
      <c r="A270" s="308">
        <v>3</v>
      </c>
      <c r="B270" s="309">
        <v>2</v>
      </c>
      <c r="C270" s="309">
        <v>1</v>
      </c>
      <c r="D270" s="309">
        <v>7</v>
      </c>
      <c r="E270" s="309">
        <v>1</v>
      </c>
      <c r="F270" s="311">
        <v>2</v>
      </c>
      <c r="G270" s="310" t="s">
        <v>170</v>
      </c>
      <c r="H270" s="355">
        <v>237</v>
      </c>
      <c r="I270" s="315">
        <v>0</v>
      </c>
      <c r="J270" s="315">
        <v>0</v>
      </c>
      <c r="K270" s="315">
        <v>0</v>
      </c>
      <c r="L270" s="315">
        <v>0</v>
      </c>
    </row>
    <row r="271" spans="1:12" ht="38.25" hidden="1" customHeight="1">
      <c r="A271" s="308">
        <v>3</v>
      </c>
      <c r="B271" s="309">
        <v>2</v>
      </c>
      <c r="C271" s="309">
        <v>2</v>
      </c>
      <c r="D271" s="372"/>
      <c r="E271" s="372"/>
      <c r="F271" s="373"/>
      <c r="G271" s="310" t="s">
        <v>341</v>
      </c>
      <c r="H271" s="355">
        <v>238</v>
      </c>
      <c r="I271" s="297">
        <f>SUM(I272+I281+I285+I289+I293+I296+I299)</f>
        <v>0</v>
      </c>
      <c r="J271" s="338">
        <f>SUM(J272+J281+J285+J289+J293+J296+J299)</f>
        <v>0</v>
      </c>
      <c r="K271" s="298">
        <f>SUM(K272+K281+K285+K289+K293+K296+K299)</f>
        <v>0</v>
      </c>
      <c r="L271" s="298">
        <f>SUM(L272+L281+L285+L289+L293+L296+L299)</f>
        <v>0</v>
      </c>
    </row>
    <row r="272" spans="1:12" hidden="1">
      <c r="A272" s="308">
        <v>3</v>
      </c>
      <c r="B272" s="309">
        <v>2</v>
      </c>
      <c r="C272" s="309">
        <v>2</v>
      </c>
      <c r="D272" s="309">
        <v>1</v>
      </c>
      <c r="E272" s="309"/>
      <c r="F272" s="311"/>
      <c r="G272" s="310" t="s">
        <v>171</v>
      </c>
      <c r="H272" s="355">
        <v>239</v>
      </c>
      <c r="I272" s="297">
        <f>I273</f>
        <v>0</v>
      </c>
      <c r="J272" s="297">
        <f>J273</f>
        <v>0</v>
      </c>
      <c r="K272" s="297">
        <f>K273</f>
        <v>0</v>
      </c>
      <c r="L272" s="297">
        <f>L273</f>
        <v>0</v>
      </c>
    </row>
    <row r="273" spans="1:12" hidden="1">
      <c r="A273" s="312">
        <v>3</v>
      </c>
      <c r="B273" s="308">
        <v>2</v>
      </c>
      <c r="C273" s="309">
        <v>2</v>
      </c>
      <c r="D273" s="309">
        <v>1</v>
      </c>
      <c r="E273" s="309">
        <v>1</v>
      </c>
      <c r="F273" s="311"/>
      <c r="G273" s="310" t="s">
        <v>151</v>
      </c>
      <c r="H273" s="355">
        <v>240</v>
      </c>
      <c r="I273" s="297">
        <f>SUM(I274)</f>
        <v>0</v>
      </c>
      <c r="J273" s="297">
        <f>SUM(J274)</f>
        <v>0</v>
      </c>
      <c r="K273" s="297">
        <f>SUM(K274)</f>
        <v>0</v>
      </c>
      <c r="L273" s="297">
        <f>SUM(L274)</f>
        <v>0</v>
      </c>
    </row>
    <row r="274" spans="1:12" hidden="1">
      <c r="A274" s="312">
        <v>3</v>
      </c>
      <c r="B274" s="308">
        <v>2</v>
      </c>
      <c r="C274" s="309">
        <v>2</v>
      </c>
      <c r="D274" s="309">
        <v>1</v>
      </c>
      <c r="E274" s="309">
        <v>1</v>
      </c>
      <c r="F274" s="311">
        <v>1</v>
      </c>
      <c r="G274" s="310" t="s">
        <v>151</v>
      </c>
      <c r="H274" s="355">
        <v>241</v>
      </c>
      <c r="I274" s="315">
        <v>0</v>
      </c>
      <c r="J274" s="315">
        <v>0</v>
      </c>
      <c r="K274" s="315">
        <v>0</v>
      </c>
      <c r="L274" s="315">
        <v>0</v>
      </c>
    </row>
    <row r="275" spans="1:12" hidden="1">
      <c r="A275" s="312">
        <v>3</v>
      </c>
      <c r="B275" s="308">
        <v>2</v>
      </c>
      <c r="C275" s="309">
        <v>2</v>
      </c>
      <c r="D275" s="309">
        <v>1</v>
      </c>
      <c r="E275" s="309">
        <v>2</v>
      </c>
      <c r="F275" s="311"/>
      <c r="G275" s="310" t="s">
        <v>172</v>
      </c>
      <c r="H275" s="355">
        <v>242</v>
      </c>
      <c r="I275" s="297">
        <f>SUM(I276:I277)</f>
        <v>0</v>
      </c>
      <c r="J275" s="297">
        <f>SUM(J276:J277)</f>
        <v>0</v>
      </c>
      <c r="K275" s="297">
        <f>SUM(K276:K277)</f>
        <v>0</v>
      </c>
      <c r="L275" s="297">
        <f>SUM(L276:L277)</f>
        <v>0</v>
      </c>
    </row>
    <row r="276" spans="1:12" hidden="1">
      <c r="A276" s="312">
        <v>3</v>
      </c>
      <c r="B276" s="308">
        <v>2</v>
      </c>
      <c r="C276" s="309">
        <v>2</v>
      </c>
      <c r="D276" s="309">
        <v>1</v>
      </c>
      <c r="E276" s="309">
        <v>2</v>
      </c>
      <c r="F276" s="311">
        <v>1</v>
      </c>
      <c r="G276" s="310" t="s">
        <v>153</v>
      </c>
      <c r="H276" s="355">
        <v>243</v>
      </c>
      <c r="I276" s="315">
        <v>0</v>
      </c>
      <c r="J276" s="314">
        <v>0</v>
      </c>
      <c r="K276" s="315">
        <v>0</v>
      </c>
      <c r="L276" s="315">
        <v>0</v>
      </c>
    </row>
    <row r="277" spans="1:12" hidden="1">
      <c r="A277" s="312">
        <v>3</v>
      </c>
      <c r="B277" s="308">
        <v>2</v>
      </c>
      <c r="C277" s="309">
        <v>2</v>
      </c>
      <c r="D277" s="309">
        <v>1</v>
      </c>
      <c r="E277" s="309">
        <v>2</v>
      </c>
      <c r="F277" s="311">
        <v>2</v>
      </c>
      <c r="G277" s="310" t="s">
        <v>154</v>
      </c>
      <c r="H277" s="355">
        <v>244</v>
      </c>
      <c r="I277" s="315">
        <v>0</v>
      </c>
      <c r="J277" s="314">
        <v>0</v>
      </c>
      <c r="K277" s="315">
        <v>0</v>
      </c>
      <c r="L277" s="315">
        <v>0</v>
      </c>
    </row>
    <row r="278" spans="1:12" hidden="1">
      <c r="A278" s="312">
        <v>3</v>
      </c>
      <c r="B278" s="308">
        <v>2</v>
      </c>
      <c r="C278" s="309">
        <v>2</v>
      </c>
      <c r="D278" s="309">
        <v>1</v>
      </c>
      <c r="E278" s="309">
        <v>3</v>
      </c>
      <c r="F278" s="311"/>
      <c r="G278" s="310" t="s">
        <v>155</v>
      </c>
      <c r="H278" s="355">
        <v>245</v>
      </c>
      <c r="I278" s="297">
        <f>SUM(I279:I280)</f>
        <v>0</v>
      </c>
      <c r="J278" s="297">
        <f>SUM(J279:J280)</f>
        <v>0</v>
      </c>
      <c r="K278" s="297">
        <f>SUM(K279:K280)</f>
        <v>0</v>
      </c>
      <c r="L278" s="297">
        <f>SUM(L279:L280)</f>
        <v>0</v>
      </c>
    </row>
    <row r="279" spans="1:12" hidden="1">
      <c r="A279" s="312">
        <v>3</v>
      </c>
      <c r="B279" s="308">
        <v>2</v>
      </c>
      <c r="C279" s="309">
        <v>2</v>
      </c>
      <c r="D279" s="309">
        <v>1</v>
      </c>
      <c r="E279" s="309">
        <v>3</v>
      </c>
      <c r="F279" s="311">
        <v>1</v>
      </c>
      <c r="G279" s="310" t="s">
        <v>156</v>
      </c>
      <c r="H279" s="355">
        <v>246</v>
      </c>
      <c r="I279" s="315">
        <v>0</v>
      </c>
      <c r="J279" s="314">
        <v>0</v>
      </c>
      <c r="K279" s="315">
        <v>0</v>
      </c>
      <c r="L279" s="315">
        <v>0</v>
      </c>
    </row>
    <row r="280" spans="1:12" hidden="1">
      <c r="A280" s="312">
        <v>3</v>
      </c>
      <c r="B280" s="308">
        <v>2</v>
      </c>
      <c r="C280" s="309">
        <v>2</v>
      </c>
      <c r="D280" s="309">
        <v>1</v>
      </c>
      <c r="E280" s="309">
        <v>3</v>
      </c>
      <c r="F280" s="311">
        <v>2</v>
      </c>
      <c r="G280" s="310" t="s">
        <v>173</v>
      </c>
      <c r="H280" s="355">
        <v>247</v>
      </c>
      <c r="I280" s="315">
        <v>0</v>
      </c>
      <c r="J280" s="314">
        <v>0</v>
      </c>
      <c r="K280" s="315">
        <v>0</v>
      </c>
      <c r="L280" s="315">
        <v>0</v>
      </c>
    </row>
    <row r="281" spans="1:12" ht="25.5" hidden="1" customHeight="1">
      <c r="A281" s="312">
        <v>3</v>
      </c>
      <c r="B281" s="308">
        <v>2</v>
      </c>
      <c r="C281" s="309">
        <v>2</v>
      </c>
      <c r="D281" s="309">
        <v>2</v>
      </c>
      <c r="E281" s="309"/>
      <c r="F281" s="311"/>
      <c r="G281" s="310" t="s">
        <v>174</v>
      </c>
      <c r="H281" s="355">
        <v>248</v>
      </c>
      <c r="I281" s="297">
        <f>I282</f>
        <v>0</v>
      </c>
      <c r="J281" s="298">
        <f>J282</f>
        <v>0</v>
      </c>
      <c r="K281" s="297">
        <f>K282</f>
        <v>0</v>
      </c>
      <c r="L281" s="298">
        <f>L282</f>
        <v>0</v>
      </c>
    </row>
    <row r="282" spans="1:12" ht="25.5" hidden="1" customHeight="1">
      <c r="A282" s="308">
        <v>3</v>
      </c>
      <c r="B282" s="309">
        <v>2</v>
      </c>
      <c r="C282" s="301">
        <v>2</v>
      </c>
      <c r="D282" s="301">
        <v>2</v>
      </c>
      <c r="E282" s="301">
        <v>1</v>
      </c>
      <c r="F282" s="304"/>
      <c r="G282" s="310" t="s">
        <v>174</v>
      </c>
      <c r="H282" s="355">
        <v>249</v>
      </c>
      <c r="I282" s="318">
        <f>SUM(I283:I284)</f>
        <v>0</v>
      </c>
      <c r="J282" s="340">
        <f>SUM(J283:J284)</f>
        <v>0</v>
      </c>
      <c r="K282" s="319">
        <f>SUM(K283:K284)</f>
        <v>0</v>
      </c>
      <c r="L282" s="319">
        <f>SUM(L283:L284)</f>
        <v>0</v>
      </c>
    </row>
    <row r="283" spans="1:12" ht="25.5" hidden="1" customHeight="1">
      <c r="A283" s="308">
        <v>3</v>
      </c>
      <c r="B283" s="309">
        <v>2</v>
      </c>
      <c r="C283" s="309">
        <v>2</v>
      </c>
      <c r="D283" s="309">
        <v>2</v>
      </c>
      <c r="E283" s="309">
        <v>1</v>
      </c>
      <c r="F283" s="311">
        <v>1</v>
      </c>
      <c r="G283" s="310" t="s">
        <v>175</v>
      </c>
      <c r="H283" s="355">
        <v>250</v>
      </c>
      <c r="I283" s="315">
        <v>0</v>
      </c>
      <c r="J283" s="315">
        <v>0</v>
      </c>
      <c r="K283" s="315">
        <v>0</v>
      </c>
      <c r="L283" s="315">
        <v>0</v>
      </c>
    </row>
    <row r="284" spans="1:12" ht="25.5" hidden="1" customHeight="1">
      <c r="A284" s="308">
        <v>3</v>
      </c>
      <c r="B284" s="309">
        <v>2</v>
      </c>
      <c r="C284" s="309">
        <v>2</v>
      </c>
      <c r="D284" s="309">
        <v>2</v>
      </c>
      <c r="E284" s="309">
        <v>1</v>
      </c>
      <c r="F284" s="311">
        <v>2</v>
      </c>
      <c r="G284" s="312" t="s">
        <v>176</v>
      </c>
      <c r="H284" s="355">
        <v>251</v>
      </c>
      <c r="I284" s="315">
        <v>0</v>
      </c>
      <c r="J284" s="315">
        <v>0</v>
      </c>
      <c r="K284" s="315">
        <v>0</v>
      </c>
      <c r="L284" s="315">
        <v>0</v>
      </c>
    </row>
    <row r="285" spans="1:12" ht="25.5" hidden="1" customHeight="1">
      <c r="A285" s="308">
        <v>3</v>
      </c>
      <c r="B285" s="309">
        <v>2</v>
      </c>
      <c r="C285" s="309">
        <v>2</v>
      </c>
      <c r="D285" s="309">
        <v>3</v>
      </c>
      <c r="E285" s="309"/>
      <c r="F285" s="311"/>
      <c r="G285" s="310" t="s">
        <v>177</v>
      </c>
      <c r="H285" s="355">
        <v>252</v>
      </c>
      <c r="I285" s="297">
        <f>I286</f>
        <v>0</v>
      </c>
      <c r="J285" s="338">
        <f>J286</f>
        <v>0</v>
      </c>
      <c r="K285" s="298">
        <f>K286</f>
        <v>0</v>
      </c>
      <c r="L285" s="298">
        <f>L286</f>
        <v>0</v>
      </c>
    </row>
    <row r="286" spans="1:12" ht="25.5" hidden="1" customHeight="1">
      <c r="A286" s="303">
        <v>3</v>
      </c>
      <c r="B286" s="309">
        <v>2</v>
      </c>
      <c r="C286" s="309">
        <v>2</v>
      </c>
      <c r="D286" s="309">
        <v>3</v>
      </c>
      <c r="E286" s="309">
        <v>1</v>
      </c>
      <c r="F286" s="311"/>
      <c r="G286" s="310" t="s">
        <v>177</v>
      </c>
      <c r="H286" s="355">
        <v>253</v>
      </c>
      <c r="I286" s="297">
        <f>I287+I288</f>
        <v>0</v>
      </c>
      <c r="J286" s="297">
        <f>J287+J288</f>
        <v>0</v>
      </c>
      <c r="K286" s="297">
        <f>K287+K288</f>
        <v>0</v>
      </c>
      <c r="L286" s="297">
        <f>L287+L288</f>
        <v>0</v>
      </c>
    </row>
    <row r="287" spans="1:12" ht="25.5" hidden="1" customHeight="1">
      <c r="A287" s="303">
        <v>3</v>
      </c>
      <c r="B287" s="309">
        <v>2</v>
      </c>
      <c r="C287" s="309">
        <v>2</v>
      </c>
      <c r="D287" s="309">
        <v>3</v>
      </c>
      <c r="E287" s="309">
        <v>1</v>
      </c>
      <c r="F287" s="311">
        <v>1</v>
      </c>
      <c r="G287" s="310" t="s">
        <v>178</v>
      </c>
      <c r="H287" s="355">
        <v>254</v>
      </c>
      <c r="I287" s="315">
        <v>0</v>
      </c>
      <c r="J287" s="315">
        <v>0</v>
      </c>
      <c r="K287" s="315">
        <v>0</v>
      </c>
      <c r="L287" s="315">
        <v>0</v>
      </c>
    </row>
    <row r="288" spans="1:12" ht="25.5" hidden="1" customHeight="1">
      <c r="A288" s="303">
        <v>3</v>
      </c>
      <c r="B288" s="309">
        <v>2</v>
      </c>
      <c r="C288" s="309">
        <v>2</v>
      </c>
      <c r="D288" s="309">
        <v>3</v>
      </c>
      <c r="E288" s="309">
        <v>1</v>
      </c>
      <c r="F288" s="311">
        <v>2</v>
      </c>
      <c r="G288" s="310" t="s">
        <v>179</v>
      </c>
      <c r="H288" s="355">
        <v>255</v>
      </c>
      <c r="I288" s="315">
        <v>0</v>
      </c>
      <c r="J288" s="315">
        <v>0</v>
      </c>
      <c r="K288" s="315">
        <v>0</v>
      </c>
      <c r="L288" s="315">
        <v>0</v>
      </c>
    </row>
    <row r="289" spans="1:12" hidden="1">
      <c r="A289" s="308">
        <v>3</v>
      </c>
      <c r="B289" s="309">
        <v>2</v>
      </c>
      <c r="C289" s="309">
        <v>2</v>
      </c>
      <c r="D289" s="309">
        <v>4</v>
      </c>
      <c r="E289" s="309"/>
      <c r="F289" s="311"/>
      <c r="G289" s="310" t="s">
        <v>180</v>
      </c>
      <c r="H289" s="355">
        <v>256</v>
      </c>
      <c r="I289" s="297">
        <f>I290</f>
        <v>0</v>
      </c>
      <c r="J289" s="338">
        <f>J290</f>
        <v>0</v>
      </c>
      <c r="K289" s="298">
        <f>K290</f>
        <v>0</v>
      </c>
      <c r="L289" s="298">
        <f>L290</f>
        <v>0</v>
      </c>
    </row>
    <row r="290" spans="1:12" hidden="1">
      <c r="A290" s="308">
        <v>3</v>
      </c>
      <c r="B290" s="309">
        <v>2</v>
      </c>
      <c r="C290" s="309">
        <v>2</v>
      </c>
      <c r="D290" s="309">
        <v>4</v>
      </c>
      <c r="E290" s="309">
        <v>1</v>
      </c>
      <c r="F290" s="311"/>
      <c r="G290" s="310" t="s">
        <v>180</v>
      </c>
      <c r="H290" s="355">
        <v>257</v>
      </c>
      <c r="I290" s="297">
        <f>SUM(I291:I292)</f>
        <v>0</v>
      </c>
      <c r="J290" s="338">
        <f>SUM(J291:J292)</f>
        <v>0</v>
      </c>
      <c r="K290" s="298">
        <f>SUM(K291:K292)</f>
        <v>0</v>
      </c>
      <c r="L290" s="298">
        <f>SUM(L291:L292)</f>
        <v>0</v>
      </c>
    </row>
    <row r="291" spans="1:12" ht="25.5" hidden="1" customHeight="1">
      <c r="A291" s="308">
        <v>3</v>
      </c>
      <c r="B291" s="309">
        <v>2</v>
      </c>
      <c r="C291" s="309">
        <v>2</v>
      </c>
      <c r="D291" s="309">
        <v>4</v>
      </c>
      <c r="E291" s="309">
        <v>1</v>
      </c>
      <c r="F291" s="311">
        <v>1</v>
      </c>
      <c r="G291" s="310" t="s">
        <v>181</v>
      </c>
      <c r="H291" s="355">
        <v>258</v>
      </c>
      <c r="I291" s="315">
        <v>0</v>
      </c>
      <c r="J291" s="315">
        <v>0</v>
      </c>
      <c r="K291" s="315">
        <v>0</v>
      </c>
      <c r="L291" s="315">
        <v>0</v>
      </c>
    </row>
    <row r="292" spans="1:12" ht="25.5" hidden="1" customHeight="1">
      <c r="A292" s="303">
        <v>3</v>
      </c>
      <c r="B292" s="301">
        <v>2</v>
      </c>
      <c r="C292" s="301">
        <v>2</v>
      </c>
      <c r="D292" s="301">
        <v>4</v>
      </c>
      <c r="E292" s="301">
        <v>1</v>
      </c>
      <c r="F292" s="304">
        <v>2</v>
      </c>
      <c r="G292" s="312" t="s">
        <v>182</v>
      </c>
      <c r="H292" s="355">
        <v>259</v>
      </c>
      <c r="I292" s="315">
        <v>0</v>
      </c>
      <c r="J292" s="315">
        <v>0</v>
      </c>
      <c r="K292" s="315">
        <v>0</v>
      </c>
      <c r="L292" s="315">
        <v>0</v>
      </c>
    </row>
    <row r="293" spans="1:12" hidden="1">
      <c r="A293" s="308">
        <v>3</v>
      </c>
      <c r="B293" s="309">
        <v>2</v>
      </c>
      <c r="C293" s="309">
        <v>2</v>
      </c>
      <c r="D293" s="309">
        <v>5</v>
      </c>
      <c r="E293" s="309"/>
      <c r="F293" s="311"/>
      <c r="G293" s="310" t="s">
        <v>183</v>
      </c>
      <c r="H293" s="355">
        <v>260</v>
      </c>
      <c r="I293" s="297">
        <f t="shared" ref="I293:L294" si="26">I294</f>
        <v>0</v>
      </c>
      <c r="J293" s="338">
        <f t="shared" si="26"/>
        <v>0</v>
      </c>
      <c r="K293" s="298">
        <f t="shared" si="26"/>
        <v>0</v>
      </c>
      <c r="L293" s="298">
        <f t="shared" si="26"/>
        <v>0</v>
      </c>
    </row>
    <row r="294" spans="1:12" hidden="1">
      <c r="A294" s="308">
        <v>3</v>
      </c>
      <c r="B294" s="309">
        <v>2</v>
      </c>
      <c r="C294" s="309">
        <v>2</v>
      </c>
      <c r="D294" s="309">
        <v>5</v>
      </c>
      <c r="E294" s="309">
        <v>1</v>
      </c>
      <c r="F294" s="311"/>
      <c r="G294" s="310" t="s">
        <v>183</v>
      </c>
      <c r="H294" s="355">
        <v>261</v>
      </c>
      <c r="I294" s="297">
        <f t="shared" si="26"/>
        <v>0</v>
      </c>
      <c r="J294" s="338">
        <f t="shared" si="26"/>
        <v>0</v>
      </c>
      <c r="K294" s="298">
        <f t="shared" si="26"/>
        <v>0</v>
      </c>
      <c r="L294" s="298">
        <f t="shared" si="26"/>
        <v>0</v>
      </c>
    </row>
    <row r="295" spans="1:12" hidden="1">
      <c r="A295" s="308">
        <v>3</v>
      </c>
      <c r="B295" s="309">
        <v>2</v>
      </c>
      <c r="C295" s="309">
        <v>2</v>
      </c>
      <c r="D295" s="309">
        <v>5</v>
      </c>
      <c r="E295" s="309">
        <v>1</v>
      </c>
      <c r="F295" s="311">
        <v>1</v>
      </c>
      <c r="G295" s="310" t="s">
        <v>183</v>
      </c>
      <c r="H295" s="355">
        <v>262</v>
      </c>
      <c r="I295" s="315">
        <v>0</v>
      </c>
      <c r="J295" s="315">
        <v>0</v>
      </c>
      <c r="K295" s="315">
        <v>0</v>
      </c>
      <c r="L295" s="315">
        <v>0</v>
      </c>
    </row>
    <row r="296" spans="1:12" hidden="1">
      <c r="A296" s="308">
        <v>3</v>
      </c>
      <c r="B296" s="309">
        <v>2</v>
      </c>
      <c r="C296" s="309">
        <v>2</v>
      </c>
      <c r="D296" s="309">
        <v>6</v>
      </c>
      <c r="E296" s="309"/>
      <c r="F296" s="311"/>
      <c r="G296" s="310" t="s">
        <v>167</v>
      </c>
      <c r="H296" s="355">
        <v>263</v>
      </c>
      <c r="I296" s="297">
        <f t="shared" ref="I296:L297" si="27">I297</f>
        <v>0</v>
      </c>
      <c r="J296" s="374">
        <f t="shared" si="27"/>
        <v>0</v>
      </c>
      <c r="K296" s="298">
        <f t="shared" si="27"/>
        <v>0</v>
      </c>
      <c r="L296" s="298">
        <f t="shared" si="27"/>
        <v>0</v>
      </c>
    </row>
    <row r="297" spans="1:12" hidden="1">
      <c r="A297" s="308">
        <v>3</v>
      </c>
      <c r="B297" s="309">
        <v>2</v>
      </c>
      <c r="C297" s="309">
        <v>2</v>
      </c>
      <c r="D297" s="309">
        <v>6</v>
      </c>
      <c r="E297" s="309">
        <v>1</v>
      </c>
      <c r="F297" s="311"/>
      <c r="G297" s="310" t="s">
        <v>167</v>
      </c>
      <c r="H297" s="355">
        <v>264</v>
      </c>
      <c r="I297" s="297">
        <f t="shared" si="27"/>
        <v>0</v>
      </c>
      <c r="J297" s="374">
        <f t="shared" si="27"/>
        <v>0</v>
      </c>
      <c r="K297" s="298">
        <f t="shared" si="27"/>
        <v>0</v>
      </c>
      <c r="L297" s="298">
        <f t="shared" si="27"/>
        <v>0</v>
      </c>
    </row>
    <row r="298" spans="1:12" hidden="1">
      <c r="A298" s="308">
        <v>3</v>
      </c>
      <c r="B298" s="330">
        <v>2</v>
      </c>
      <c r="C298" s="330">
        <v>2</v>
      </c>
      <c r="D298" s="309">
        <v>6</v>
      </c>
      <c r="E298" s="330">
        <v>1</v>
      </c>
      <c r="F298" s="331">
        <v>1</v>
      </c>
      <c r="G298" s="332" t="s">
        <v>167</v>
      </c>
      <c r="H298" s="355">
        <v>265</v>
      </c>
      <c r="I298" s="315">
        <v>0</v>
      </c>
      <c r="J298" s="315">
        <v>0</v>
      </c>
      <c r="K298" s="315">
        <v>0</v>
      </c>
      <c r="L298" s="315">
        <v>0</v>
      </c>
    </row>
    <row r="299" spans="1:12" hidden="1">
      <c r="A299" s="312">
        <v>3</v>
      </c>
      <c r="B299" s="308">
        <v>2</v>
      </c>
      <c r="C299" s="309">
        <v>2</v>
      </c>
      <c r="D299" s="309">
        <v>7</v>
      </c>
      <c r="E299" s="309"/>
      <c r="F299" s="311"/>
      <c r="G299" s="310" t="s">
        <v>168</v>
      </c>
      <c r="H299" s="355">
        <v>266</v>
      </c>
      <c r="I299" s="297">
        <f>I300</f>
        <v>0</v>
      </c>
      <c r="J299" s="374">
        <f>J300</f>
        <v>0</v>
      </c>
      <c r="K299" s="298">
        <f>K300</f>
        <v>0</v>
      </c>
      <c r="L299" s="298">
        <f>L300</f>
        <v>0</v>
      </c>
    </row>
    <row r="300" spans="1:12" hidden="1">
      <c r="A300" s="312">
        <v>3</v>
      </c>
      <c r="B300" s="308">
        <v>2</v>
      </c>
      <c r="C300" s="309">
        <v>2</v>
      </c>
      <c r="D300" s="309">
        <v>7</v>
      </c>
      <c r="E300" s="309">
        <v>1</v>
      </c>
      <c r="F300" s="311"/>
      <c r="G300" s="310" t="s">
        <v>168</v>
      </c>
      <c r="H300" s="355">
        <v>267</v>
      </c>
      <c r="I300" s="297">
        <f>I301+I302</f>
        <v>0</v>
      </c>
      <c r="J300" s="297">
        <f>J301+J302</f>
        <v>0</v>
      </c>
      <c r="K300" s="297">
        <f>K301+K302</f>
        <v>0</v>
      </c>
      <c r="L300" s="297">
        <f>L301+L302</f>
        <v>0</v>
      </c>
    </row>
    <row r="301" spans="1:12" ht="25.5" hidden="1" customHeight="1">
      <c r="A301" s="312">
        <v>3</v>
      </c>
      <c r="B301" s="308">
        <v>2</v>
      </c>
      <c r="C301" s="308">
        <v>2</v>
      </c>
      <c r="D301" s="309">
        <v>7</v>
      </c>
      <c r="E301" s="309">
        <v>1</v>
      </c>
      <c r="F301" s="311">
        <v>1</v>
      </c>
      <c r="G301" s="310" t="s">
        <v>169</v>
      </c>
      <c r="H301" s="355">
        <v>268</v>
      </c>
      <c r="I301" s="315">
        <v>0</v>
      </c>
      <c r="J301" s="315">
        <v>0</v>
      </c>
      <c r="K301" s="315">
        <v>0</v>
      </c>
      <c r="L301" s="315">
        <v>0</v>
      </c>
    </row>
    <row r="302" spans="1:12" ht="25.5" hidden="1" customHeight="1">
      <c r="A302" s="312">
        <v>3</v>
      </c>
      <c r="B302" s="308">
        <v>2</v>
      </c>
      <c r="C302" s="308">
        <v>2</v>
      </c>
      <c r="D302" s="309">
        <v>7</v>
      </c>
      <c r="E302" s="309">
        <v>1</v>
      </c>
      <c r="F302" s="311">
        <v>2</v>
      </c>
      <c r="G302" s="310" t="s">
        <v>170</v>
      </c>
      <c r="H302" s="355">
        <v>269</v>
      </c>
      <c r="I302" s="315">
        <v>0</v>
      </c>
      <c r="J302" s="315">
        <v>0</v>
      </c>
      <c r="K302" s="315">
        <v>0</v>
      </c>
      <c r="L302" s="315">
        <v>0</v>
      </c>
    </row>
    <row r="303" spans="1:12" ht="25.5" hidden="1" customHeight="1">
      <c r="A303" s="316">
        <v>3</v>
      </c>
      <c r="B303" s="316">
        <v>3</v>
      </c>
      <c r="C303" s="293"/>
      <c r="D303" s="294"/>
      <c r="E303" s="294"/>
      <c r="F303" s="296"/>
      <c r="G303" s="295" t="s">
        <v>184</v>
      </c>
      <c r="H303" s="355">
        <v>270</v>
      </c>
      <c r="I303" s="297">
        <f>SUM(I304+I336)</f>
        <v>0</v>
      </c>
      <c r="J303" s="374">
        <f>SUM(J304+J336)</f>
        <v>0</v>
      </c>
      <c r="K303" s="298">
        <f>SUM(K304+K336)</f>
        <v>0</v>
      </c>
      <c r="L303" s="298">
        <f>SUM(L304+L336)</f>
        <v>0</v>
      </c>
    </row>
    <row r="304" spans="1:12" ht="38.25" hidden="1" customHeight="1">
      <c r="A304" s="312">
        <v>3</v>
      </c>
      <c r="B304" s="312">
        <v>3</v>
      </c>
      <c r="C304" s="308">
        <v>1</v>
      </c>
      <c r="D304" s="309"/>
      <c r="E304" s="309"/>
      <c r="F304" s="311"/>
      <c r="G304" s="310" t="s">
        <v>342</v>
      </c>
      <c r="H304" s="355">
        <v>271</v>
      </c>
      <c r="I304" s="297">
        <f>SUM(I305+I314+I318+I322+I326+I329+I332)</f>
        <v>0</v>
      </c>
      <c r="J304" s="374">
        <f>SUM(J305+J314+J318+J322+J326+J329+J332)</f>
        <v>0</v>
      </c>
      <c r="K304" s="298">
        <f>SUM(K305+K314+K318+K322+K326+K329+K332)</f>
        <v>0</v>
      </c>
      <c r="L304" s="298">
        <f>SUM(L305+L314+L318+L322+L326+L329+L332)</f>
        <v>0</v>
      </c>
    </row>
    <row r="305" spans="1:12" hidden="1">
      <c r="A305" s="312">
        <v>3</v>
      </c>
      <c r="B305" s="312">
        <v>3</v>
      </c>
      <c r="C305" s="308">
        <v>1</v>
      </c>
      <c r="D305" s="309">
        <v>1</v>
      </c>
      <c r="E305" s="309"/>
      <c r="F305" s="311"/>
      <c r="G305" s="310" t="s">
        <v>171</v>
      </c>
      <c r="H305" s="355">
        <v>272</v>
      </c>
      <c r="I305" s="297">
        <f>SUM(I306+I308+I311)</f>
        <v>0</v>
      </c>
      <c r="J305" s="297">
        <f>SUM(J306+J308+J311)</f>
        <v>0</v>
      </c>
      <c r="K305" s="297">
        <f>SUM(K306+K308+K311)</f>
        <v>0</v>
      </c>
      <c r="L305" s="297">
        <f>SUM(L306+L308+L311)</f>
        <v>0</v>
      </c>
    </row>
    <row r="306" spans="1:12" hidden="1">
      <c r="A306" s="312">
        <v>3</v>
      </c>
      <c r="B306" s="312">
        <v>3</v>
      </c>
      <c r="C306" s="308">
        <v>1</v>
      </c>
      <c r="D306" s="309">
        <v>1</v>
      </c>
      <c r="E306" s="309">
        <v>1</v>
      </c>
      <c r="F306" s="311"/>
      <c r="G306" s="310" t="s">
        <v>151</v>
      </c>
      <c r="H306" s="355">
        <v>273</v>
      </c>
      <c r="I306" s="297">
        <f>SUM(I307:I307)</f>
        <v>0</v>
      </c>
      <c r="J306" s="374">
        <f>SUM(J307:J307)</f>
        <v>0</v>
      </c>
      <c r="K306" s="298">
        <f>SUM(K307:K307)</f>
        <v>0</v>
      </c>
      <c r="L306" s="298">
        <f>SUM(L307:L307)</f>
        <v>0</v>
      </c>
    </row>
    <row r="307" spans="1:12" hidden="1">
      <c r="A307" s="312">
        <v>3</v>
      </c>
      <c r="B307" s="312">
        <v>3</v>
      </c>
      <c r="C307" s="308">
        <v>1</v>
      </c>
      <c r="D307" s="309">
        <v>1</v>
      </c>
      <c r="E307" s="309">
        <v>1</v>
      </c>
      <c r="F307" s="311">
        <v>1</v>
      </c>
      <c r="G307" s="310" t="s">
        <v>151</v>
      </c>
      <c r="H307" s="355">
        <v>274</v>
      </c>
      <c r="I307" s="315">
        <v>0</v>
      </c>
      <c r="J307" s="315">
        <v>0</v>
      </c>
      <c r="K307" s="315">
        <v>0</v>
      </c>
      <c r="L307" s="315">
        <v>0</v>
      </c>
    </row>
    <row r="308" spans="1:12" hidden="1">
      <c r="A308" s="312">
        <v>3</v>
      </c>
      <c r="B308" s="312">
        <v>3</v>
      </c>
      <c r="C308" s="308">
        <v>1</v>
      </c>
      <c r="D308" s="309">
        <v>1</v>
      </c>
      <c r="E308" s="309">
        <v>2</v>
      </c>
      <c r="F308" s="311"/>
      <c r="G308" s="310" t="s">
        <v>172</v>
      </c>
      <c r="H308" s="355">
        <v>275</v>
      </c>
      <c r="I308" s="297">
        <f>SUM(I309:I310)</f>
        <v>0</v>
      </c>
      <c r="J308" s="297">
        <f>SUM(J309:J310)</f>
        <v>0</v>
      </c>
      <c r="K308" s="297">
        <f>SUM(K309:K310)</f>
        <v>0</v>
      </c>
      <c r="L308" s="297">
        <f>SUM(L309:L310)</f>
        <v>0</v>
      </c>
    </row>
    <row r="309" spans="1:12" hidden="1">
      <c r="A309" s="312">
        <v>3</v>
      </c>
      <c r="B309" s="312">
        <v>3</v>
      </c>
      <c r="C309" s="308">
        <v>1</v>
      </c>
      <c r="D309" s="309">
        <v>1</v>
      </c>
      <c r="E309" s="309">
        <v>2</v>
      </c>
      <c r="F309" s="311">
        <v>1</v>
      </c>
      <c r="G309" s="310" t="s">
        <v>153</v>
      </c>
      <c r="H309" s="355">
        <v>276</v>
      </c>
      <c r="I309" s="315">
        <v>0</v>
      </c>
      <c r="J309" s="315">
        <v>0</v>
      </c>
      <c r="K309" s="315">
        <v>0</v>
      </c>
      <c r="L309" s="315">
        <v>0</v>
      </c>
    </row>
    <row r="310" spans="1:12" hidden="1">
      <c r="A310" s="312">
        <v>3</v>
      </c>
      <c r="B310" s="312">
        <v>3</v>
      </c>
      <c r="C310" s="308">
        <v>1</v>
      </c>
      <c r="D310" s="309">
        <v>1</v>
      </c>
      <c r="E310" s="309">
        <v>2</v>
      </c>
      <c r="F310" s="311">
        <v>2</v>
      </c>
      <c r="G310" s="310" t="s">
        <v>154</v>
      </c>
      <c r="H310" s="355">
        <v>277</v>
      </c>
      <c r="I310" s="315">
        <v>0</v>
      </c>
      <c r="J310" s="315">
        <v>0</v>
      </c>
      <c r="K310" s="315">
        <v>0</v>
      </c>
      <c r="L310" s="315">
        <v>0</v>
      </c>
    </row>
    <row r="311" spans="1:12" hidden="1">
      <c r="A311" s="312">
        <v>3</v>
      </c>
      <c r="B311" s="312">
        <v>3</v>
      </c>
      <c r="C311" s="308">
        <v>1</v>
      </c>
      <c r="D311" s="309">
        <v>1</v>
      </c>
      <c r="E311" s="309">
        <v>3</v>
      </c>
      <c r="F311" s="311"/>
      <c r="G311" s="310" t="s">
        <v>155</v>
      </c>
      <c r="H311" s="355">
        <v>278</v>
      </c>
      <c r="I311" s="297">
        <f>SUM(I312:I313)</f>
        <v>0</v>
      </c>
      <c r="J311" s="297">
        <f>SUM(J312:J313)</f>
        <v>0</v>
      </c>
      <c r="K311" s="297">
        <f>SUM(K312:K313)</f>
        <v>0</v>
      </c>
      <c r="L311" s="297">
        <f>SUM(L312:L313)</f>
        <v>0</v>
      </c>
    </row>
    <row r="312" spans="1:12" hidden="1">
      <c r="A312" s="312">
        <v>3</v>
      </c>
      <c r="B312" s="312">
        <v>3</v>
      </c>
      <c r="C312" s="308">
        <v>1</v>
      </c>
      <c r="D312" s="309">
        <v>1</v>
      </c>
      <c r="E312" s="309">
        <v>3</v>
      </c>
      <c r="F312" s="311">
        <v>1</v>
      </c>
      <c r="G312" s="310" t="s">
        <v>156</v>
      </c>
      <c r="H312" s="355">
        <v>279</v>
      </c>
      <c r="I312" s="315">
        <v>0</v>
      </c>
      <c r="J312" s="315">
        <v>0</v>
      </c>
      <c r="K312" s="315">
        <v>0</v>
      </c>
      <c r="L312" s="315">
        <v>0</v>
      </c>
    </row>
    <row r="313" spans="1:12" hidden="1">
      <c r="A313" s="312">
        <v>3</v>
      </c>
      <c r="B313" s="312">
        <v>3</v>
      </c>
      <c r="C313" s="308">
        <v>1</v>
      </c>
      <c r="D313" s="309">
        <v>1</v>
      </c>
      <c r="E313" s="309">
        <v>3</v>
      </c>
      <c r="F313" s="311">
        <v>2</v>
      </c>
      <c r="G313" s="310" t="s">
        <v>173</v>
      </c>
      <c r="H313" s="355">
        <v>280</v>
      </c>
      <c r="I313" s="315">
        <v>0</v>
      </c>
      <c r="J313" s="315">
        <v>0</v>
      </c>
      <c r="K313" s="315">
        <v>0</v>
      </c>
      <c r="L313" s="315">
        <v>0</v>
      </c>
    </row>
    <row r="314" spans="1:12" hidden="1">
      <c r="A314" s="328">
        <v>3</v>
      </c>
      <c r="B314" s="303">
        <v>3</v>
      </c>
      <c r="C314" s="308">
        <v>1</v>
      </c>
      <c r="D314" s="309">
        <v>2</v>
      </c>
      <c r="E314" s="309"/>
      <c r="F314" s="311"/>
      <c r="G314" s="310" t="s">
        <v>185</v>
      </c>
      <c r="H314" s="355">
        <v>281</v>
      </c>
      <c r="I314" s="297">
        <f>I315</f>
        <v>0</v>
      </c>
      <c r="J314" s="374">
        <f>J315</f>
        <v>0</v>
      </c>
      <c r="K314" s="298">
        <f>K315</f>
        <v>0</v>
      </c>
      <c r="L314" s="298">
        <f>L315</f>
        <v>0</v>
      </c>
    </row>
    <row r="315" spans="1:12" hidden="1">
      <c r="A315" s="328">
        <v>3</v>
      </c>
      <c r="B315" s="328">
        <v>3</v>
      </c>
      <c r="C315" s="303">
        <v>1</v>
      </c>
      <c r="D315" s="301">
        <v>2</v>
      </c>
      <c r="E315" s="301">
        <v>1</v>
      </c>
      <c r="F315" s="304"/>
      <c r="G315" s="310" t="s">
        <v>185</v>
      </c>
      <c r="H315" s="355">
        <v>282</v>
      </c>
      <c r="I315" s="318">
        <f>SUM(I316:I317)</f>
        <v>0</v>
      </c>
      <c r="J315" s="375">
        <f>SUM(J316:J317)</f>
        <v>0</v>
      </c>
      <c r="K315" s="319">
        <f>SUM(K316:K317)</f>
        <v>0</v>
      </c>
      <c r="L315" s="319">
        <f>SUM(L316:L317)</f>
        <v>0</v>
      </c>
    </row>
    <row r="316" spans="1:12" ht="25.5" hidden="1" customHeight="1">
      <c r="A316" s="312">
        <v>3</v>
      </c>
      <c r="B316" s="312">
        <v>3</v>
      </c>
      <c r="C316" s="308">
        <v>1</v>
      </c>
      <c r="D316" s="309">
        <v>2</v>
      </c>
      <c r="E316" s="309">
        <v>1</v>
      </c>
      <c r="F316" s="311">
        <v>1</v>
      </c>
      <c r="G316" s="310" t="s">
        <v>186</v>
      </c>
      <c r="H316" s="355">
        <v>283</v>
      </c>
      <c r="I316" s="315">
        <v>0</v>
      </c>
      <c r="J316" s="315">
        <v>0</v>
      </c>
      <c r="K316" s="315">
        <v>0</v>
      </c>
      <c r="L316" s="315">
        <v>0</v>
      </c>
    </row>
    <row r="317" spans="1:12" hidden="1">
      <c r="A317" s="320">
        <v>3</v>
      </c>
      <c r="B317" s="358">
        <v>3</v>
      </c>
      <c r="C317" s="329">
        <v>1</v>
      </c>
      <c r="D317" s="330">
        <v>2</v>
      </c>
      <c r="E317" s="330">
        <v>1</v>
      </c>
      <c r="F317" s="331">
        <v>2</v>
      </c>
      <c r="G317" s="332" t="s">
        <v>187</v>
      </c>
      <c r="H317" s="355">
        <v>284</v>
      </c>
      <c r="I317" s="315">
        <v>0</v>
      </c>
      <c r="J317" s="315">
        <v>0</v>
      </c>
      <c r="K317" s="315">
        <v>0</v>
      </c>
      <c r="L317" s="315">
        <v>0</v>
      </c>
    </row>
    <row r="318" spans="1:12" ht="25.5" hidden="1" customHeight="1">
      <c r="A318" s="308">
        <v>3</v>
      </c>
      <c r="B318" s="310">
        <v>3</v>
      </c>
      <c r="C318" s="308">
        <v>1</v>
      </c>
      <c r="D318" s="309">
        <v>3</v>
      </c>
      <c r="E318" s="309"/>
      <c r="F318" s="311"/>
      <c r="G318" s="310" t="s">
        <v>188</v>
      </c>
      <c r="H318" s="355">
        <v>285</v>
      </c>
      <c r="I318" s="297">
        <f>I319</f>
        <v>0</v>
      </c>
      <c r="J318" s="374">
        <f>J319</f>
        <v>0</v>
      </c>
      <c r="K318" s="298">
        <f>K319</f>
        <v>0</v>
      </c>
      <c r="L318" s="298">
        <f>L319</f>
        <v>0</v>
      </c>
    </row>
    <row r="319" spans="1:12" ht="25.5" hidden="1" customHeight="1">
      <c r="A319" s="308">
        <v>3</v>
      </c>
      <c r="B319" s="332">
        <v>3</v>
      </c>
      <c r="C319" s="329">
        <v>1</v>
      </c>
      <c r="D319" s="330">
        <v>3</v>
      </c>
      <c r="E319" s="330">
        <v>1</v>
      </c>
      <c r="F319" s="331"/>
      <c r="G319" s="310" t="s">
        <v>188</v>
      </c>
      <c r="H319" s="355">
        <v>286</v>
      </c>
      <c r="I319" s="298">
        <f>I320+I321</f>
        <v>0</v>
      </c>
      <c r="J319" s="298">
        <f>J320+J321</f>
        <v>0</v>
      </c>
      <c r="K319" s="298">
        <f>K320+K321</f>
        <v>0</v>
      </c>
      <c r="L319" s="298">
        <f>L320+L321</f>
        <v>0</v>
      </c>
    </row>
    <row r="320" spans="1:12" ht="25.5" hidden="1" customHeight="1">
      <c r="A320" s="308">
        <v>3</v>
      </c>
      <c r="B320" s="310">
        <v>3</v>
      </c>
      <c r="C320" s="308">
        <v>1</v>
      </c>
      <c r="D320" s="309">
        <v>3</v>
      </c>
      <c r="E320" s="309">
        <v>1</v>
      </c>
      <c r="F320" s="311">
        <v>1</v>
      </c>
      <c r="G320" s="310" t="s">
        <v>189</v>
      </c>
      <c r="H320" s="355">
        <v>287</v>
      </c>
      <c r="I320" s="363">
        <v>0</v>
      </c>
      <c r="J320" s="363">
        <v>0</v>
      </c>
      <c r="K320" s="363">
        <v>0</v>
      </c>
      <c r="L320" s="362">
        <v>0</v>
      </c>
    </row>
    <row r="321" spans="1:12" ht="25.5" hidden="1" customHeight="1">
      <c r="A321" s="308">
        <v>3</v>
      </c>
      <c r="B321" s="310">
        <v>3</v>
      </c>
      <c r="C321" s="308">
        <v>1</v>
      </c>
      <c r="D321" s="309">
        <v>3</v>
      </c>
      <c r="E321" s="309">
        <v>1</v>
      </c>
      <c r="F321" s="311">
        <v>2</v>
      </c>
      <c r="G321" s="310" t="s">
        <v>190</v>
      </c>
      <c r="H321" s="355">
        <v>288</v>
      </c>
      <c r="I321" s="315">
        <v>0</v>
      </c>
      <c r="J321" s="315">
        <v>0</v>
      </c>
      <c r="K321" s="315">
        <v>0</v>
      </c>
      <c r="L321" s="315">
        <v>0</v>
      </c>
    </row>
    <row r="322" spans="1:12" hidden="1">
      <c r="A322" s="308">
        <v>3</v>
      </c>
      <c r="B322" s="310">
        <v>3</v>
      </c>
      <c r="C322" s="308">
        <v>1</v>
      </c>
      <c r="D322" s="309">
        <v>4</v>
      </c>
      <c r="E322" s="309"/>
      <c r="F322" s="311"/>
      <c r="G322" s="310" t="s">
        <v>191</v>
      </c>
      <c r="H322" s="355">
        <v>289</v>
      </c>
      <c r="I322" s="297">
        <f>I323</f>
        <v>0</v>
      </c>
      <c r="J322" s="374">
        <f>J323</f>
        <v>0</v>
      </c>
      <c r="K322" s="298">
        <f>K323</f>
        <v>0</v>
      </c>
      <c r="L322" s="298">
        <f>L323</f>
        <v>0</v>
      </c>
    </row>
    <row r="323" spans="1:12" hidden="1">
      <c r="A323" s="312">
        <v>3</v>
      </c>
      <c r="B323" s="308">
        <v>3</v>
      </c>
      <c r="C323" s="309">
        <v>1</v>
      </c>
      <c r="D323" s="309">
        <v>4</v>
      </c>
      <c r="E323" s="309">
        <v>1</v>
      </c>
      <c r="F323" s="311"/>
      <c r="G323" s="310" t="s">
        <v>191</v>
      </c>
      <c r="H323" s="355">
        <v>290</v>
      </c>
      <c r="I323" s="297">
        <f>SUM(I324:I325)</f>
        <v>0</v>
      </c>
      <c r="J323" s="297">
        <f>SUM(J324:J325)</f>
        <v>0</v>
      </c>
      <c r="K323" s="297">
        <f>SUM(K324:K325)</f>
        <v>0</v>
      </c>
      <c r="L323" s="297">
        <f>SUM(L324:L325)</f>
        <v>0</v>
      </c>
    </row>
    <row r="324" spans="1:12" hidden="1">
      <c r="A324" s="312">
        <v>3</v>
      </c>
      <c r="B324" s="308">
        <v>3</v>
      </c>
      <c r="C324" s="309">
        <v>1</v>
      </c>
      <c r="D324" s="309">
        <v>4</v>
      </c>
      <c r="E324" s="309">
        <v>1</v>
      </c>
      <c r="F324" s="311">
        <v>1</v>
      </c>
      <c r="G324" s="310" t="s">
        <v>192</v>
      </c>
      <c r="H324" s="355">
        <v>291</v>
      </c>
      <c r="I324" s="314">
        <v>0</v>
      </c>
      <c r="J324" s="315">
        <v>0</v>
      </c>
      <c r="K324" s="315">
        <v>0</v>
      </c>
      <c r="L324" s="314">
        <v>0</v>
      </c>
    </row>
    <row r="325" spans="1:12" hidden="1">
      <c r="A325" s="308">
        <v>3</v>
      </c>
      <c r="B325" s="309">
        <v>3</v>
      </c>
      <c r="C325" s="309">
        <v>1</v>
      </c>
      <c r="D325" s="309">
        <v>4</v>
      </c>
      <c r="E325" s="309">
        <v>1</v>
      </c>
      <c r="F325" s="311">
        <v>2</v>
      </c>
      <c r="G325" s="310" t="s">
        <v>193</v>
      </c>
      <c r="H325" s="355">
        <v>292</v>
      </c>
      <c r="I325" s="315">
        <v>0</v>
      </c>
      <c r="J325" s="363">
        <v>0</v>
      </c>
      <c r="K325" s="363">
        <v>0</v>
      </c>
      <c r="L325" s="362">
        <v>0</v>
      </c>
    </row>
    <row r="326" spans="1:12" hidden="1">
      <c r="A326" s="308">
        <v>3</v>
      </c>
      <c r="B326" s="309">
        <v>3</v>
      </c>
      <c r="C326" s="309">
        <v>1</v>
      </c>
      <c r="D326" s="309">
        <v>5</v>
      </c>
      <c r="E326" s="309"/>
      <c r="F326" s="311"/>
      <c r="G326" s="310" t="s">
        <v>194</v>
      </c>
      <c r="H326" s="355">
        <v>293</v>
      </c>
      <c r="I326" s="319">
        <f t="shared" ref="I326:L327" si="28">I327</f>
        <v>0</v>
      </c>
      <c r="J326" s="374">
        <f t="shared" si="28"/>
        <v>0</v>
      </c>
      <c r="K326" s="298">
        <f t="shared" si="28"/>
        <v>0</v>
      </c>
      <c r="L326" s="298">
        <f t="shared" si="28"/>
        <v>0</v>
      </c>
    </row>
    <row r="327" spans="1:12" hidden="1">
      <c r="A327" s="303">
        <v>3</v>
      </c>
      <c r="B327" s="330">
        <v>3</v>
      </c>
      <c r="C327" s="330">
        <v>1</v>
      </c>
      <c r="D327" s="330">
        <v>5</v>
      </c>
      <c r="E327" s="330">
        <v>1</v>
      </c>
      <c r="F327" s="331"/>
      <c r="G327" s="310" t="s">
        <v>194</v>
      </c>
      <c r="H327" s="355">
        <v>294</v>
      </c>
      <c r="I327" s="298">
        <f t="shared" si="28"/>
        <v>0</v>
      </c>
      <c r="J327" s="375">
        <f t="shared" si="28"/>
        <v>0</v>
      </c>
      <c r="K327" s="319">
        <f t="shared" si="28"/>
        <v>0</v>
      </c>
      <c r="L327" s="319">
        <f t="shared" si="28"/>
        <v>0</v>
      </c>
    </row>
    <row r="328" spans="1:12" hidden="1">
      <c r="A328" s="308">
        <v>3</v>
      </c>
      <c r="B328" s="309">
        <v>3</v>
      </c>
      <c r="C328" s="309">
        <v>1</v>
      </c>
      <c r="D328" s="309">
        <v>5</v>
      </c>
      <c r="E328" s="309">
        <v>1</v>
      </c>
      <c r="F328" s="311">
        <v>1</v>
      </c>
      <c r="G328" s="310" t="s">
        <v>343</v>
      </c>
      <c r="H328" s="355">
        <v>295</v>
      </c>
      <c r="I328" s="315">
        <v>0</v>
      </c>
      <c r="J328" s="363">
        <v>0</v>
      </c>
      <c r="K328" s="363">
        <v>0</v>
      </c>
      <c r="L328" s="362">
        <v>0</v>
      </c>
    </row>
    <row r="329" spans="1:12" hidden="1">
      <c r="A329" s="308">
        <v>3</v>
      </c>
      <c r="B329" s="309">
        <v>3</v>
      </c>
      <c r="C329" s="309">
        <v>1</v>
      </c>
      <c r="D329" s="309">
        <v>6</v>
      </c>
      <c r="E329" s="309"/>
      <c r="F329" s="311"/>
      <c r="G329" s="310" t="s">
        <v>167</v>
      </c>
      <c r="H329" s="355">
        <v>296</v>
      </c>
      <c r="I329" s="298">
        <f t="shared" ref="I329:L330" si="29">I330</f>
        <v>0</v>
      </c>
      <c r="J329" s="374">
        <f t="shared" si="29"/>
        <v>0</v>
      </c>
      <c r="K329" s="298">
        <f t="shared" si="29"/>
        <v>0</v>
      </c>
      <c r="L329" s="298">
        <f t="shared" si="29"/>
        <v>0</v>
      </c>
    </row>
    <row r="330" spans="1:12" hidden="1">
      <c r="A330" s="308">
        <v>3</v>
      </c>
      <c r="B330" s="309">
        <v>3</v>
      </c>
      <c r="C330" s="309">
        <v>1</v>
      </c>
      <c r="D330" s="309">
        <v>6</v>
      </c>
      <c r="E330" s="309">
        <v>1</v>
      </c>
      <c r="F330" s="311"/>
      <c r="G330" s="310" t="s">
        <v>167</v>
      </c>
      <c r="H330" s="355">
        <v>297</v>
      </c>
      <c r="I330" s="297">
        <f t="shared" si="29"/>
        <v>0</v>
      </c>
      <c r="J330" s="374">
        <f t="shared" si="29"/>
        <v>0</v>
      </c>
      <c r="K330" s="298">
        <f t="shared" si="29"/>
        <v>0</v>
      </c>
      <c r="L330" s="298">
        <f t="shared" si="29"/>
        <v>0</v>
      </c>
    </row>
    <row r="331" spans="1:12" hidden="1">
      <c r="A331" s="308">
        <v>3</v>
      </c>
      <c r="B331" s="309">
        <v>3</v>
      </c>
      <c r="C331" s="309">
        <v>1</v>
      </c>
      <c r="D331" s="309">
        <v>6</v>
      </c>
      <c r="E331" s="309">
        <v>1</v>
      </c>
      <c r="F331" s="311">
        <v>1</v>
      </c>
      <c r="G331" s="310" t="s">
        <v>167</v>
      </c>
      <c r="H331" s="355">
        <v>298</v>
      </c>
      <c r="I331" s="363">
        <v>0</v>
      </c>
      <c r="J331" s="363">
        <v>0</v>
      </c>
      <c r="K331" s="363">
        <v>0</v>
      </c>
      <c r="L331" s="362">
        <v>0</v>
      </c>
    </row>
    <row r="332" spans="1:12" hidden="1">
      <c r="A332" s="308">
        <v>3</v>
      </c>
      <c r="B332" s="309">
        <v>3</v>
      </c>
      <c r="C332" s="309">
        <v>1</v>
      </c>
      <c r="D332" s="309">
        <v>7</v>
      </c>
      <c r="E332" s="309"/>
      <c r="F332" s="311"/>
      <c r="G332" s="310" t="s">
        <v>195</v>
      </c>
      <c r="H332" s="355">
        <v>299</v>
      </c>
      <c r="I332" s="297">
        <f>I333</f>
        <v>0</v>
      </c>
      <c r="J332" s="374">
        <f>J333</f>
        <v>0</v>
      </c>
      <c r="K332" s="298">
        <f>K333</f>
        <v>0</v>
      </c>
      <c r="L332" s="298">
        <f>L333</f>
        <v>0</v>
      </c>
    </row>
    <row r="333" spans="1:12" hidden="1">
      <c r="A333" s="308">
        <v>3</v>
      </c>
      <c r="B333" s="309">
        <v>3</v>
      </c>
      <c r="C333" s="309">
        <v>1</v>
      </c>
      <c r="D333" s="309">
        <v>7</v>
      </c>
      <c r="E333" s="309">
        <v>1</v>
      </c>
      <c r="F333" s="311"/>
      <c r="G333" s="310" t="s">
        <v>195</v>
      </c>
      <c r="H333" s="355">
        <v>300</v>
      </c>
      <c r="I333" s="297">
        <f>I334+I335</f>
        <v>0</v>
      </c>
      <c r="J333" s="297">
        <f>J334+J335</f>
        <v>0</v>
      </c>
      <c r="K333" s="297">
        <f>K334+K335</f>
        <v>0</v>
      </c>
      <c r="L333" s="297">
        <f>L334+L335</f>
        <v>0</v>
      </c>
    </row>
    <row r="334" spans="1:12" ht="25.5" hidden="1" customHeight="1">
      <c r="A334" s="308">
        <v>3</v>
      </c>
      <c r="B334" s="309">
        <v>3</v>
      </c>
      <c r="C334" s="309">
        <v>1</v>
      </c>
      <c r="D334" s="309">
        <v>7</v>
      </c>
      <c r="E334" s="309">
        <v>1</v>
      </c>
      <c r="F334" s="311">
        <v>1</v>
      </c>
      <c r="G334" s="310" t="s">
        <v>196</v>
      </c>
      <c r="H334" s="355">
        <v>301</v>
      </c>
      <c r="I334" s="363">
        <v>0</v>
      </c>
      <c r="J334" s="363">
        <v>0</v>
      </c>
      <c r="K334" s="363">
        <v>0</v>
      </c>
      <c r="L334" s="362">
        <v>0</v>
      </c>
    </row>
    <row r="335" spans="1:12" ht="25.5" hidden="1" customHeight="1">
      <c r="A335" s="308">
        <v>3</v>
      </c>
      <c r="B335" s="309">
        <v>3</v>
      </c>
      <c r="C335" s="309">
        <v>1</v>
      </c>
      <c r="D335" s="309">
        <v>7</v>
      </c>
      <c r="E335" s="309">
        <v>1</v>
      </c>
      <c r="F335" s="311">
        <v>2</v>
      </c>
      <c r="G335" s="310" t="s">
        <v>197</v>
      </c>
      <c r="H335" s="355">
        <v>302</v>
      </c>
      <c r="I335" s="315">
        <v>0</v>
      </c>
      <c r="J335" s="315">
        <v>0</v>
      </c>
      <c r="K335" s="315">
        <v>0</v>
      </c>
      <c r="L335" s="315">
        <v>0</v>
      </c>
    </row>
    <row r="336" spans="1:12" ht="38.25" hidden="1" customHeight="1">
      <c r="A336" s="308">
        <v>3</v>
      </c>
      <c r="B336" s="309">
        <v>3</v>
      </c>
      <c r="C336" s="309">
        <v>2</v>
      </c>
      <c r="D336" s="309"/>
      <c r="E336" s="309"/>
      <c r="F336" s="311"/>
      <c r="G336" s="310" t="s">
        <v>198</v>
      </c>
      <c r="H336" s="355">
        <v>303</v>
      </c>
      <c r="I336" s="297">
        <f>SUM(I337+I346+I350+I354+I358+I361+I364)</f>
        <v>0</v>
      </c>
      <c r="J336" s="374">
        <f>SUM(J337+J346+J350+J354+J358+J361+J364)</f>
        <v>0</v>
      </c>
      <c r="K336" s="298">
        <f>SUM(K337+K346+K350+K354+K358+K361+K364)</f>
        <v>0</v>
      </c>
      <c r="L336" s="298">
        <f>SUM(L337+L346+L350+L354+L358+L361+L364)</f>
        <v>0</v>
      </c>
    </row>
    <row r="337" spans="1:15" hidden="1">
      <c r="A337" s="308">
        <v>3</v>
      </c>
      <c r="B337" s="309">
        <v>3</v>
      </c>
      <c r="C337" s="309">
        <v>2</v>
      </c>
      <c r="D337" s="309">
        <v>1</v>
      </c>
      <c r="E337" s="309"/>
      <c r="F337" s="311"/>
      <c r="G337" s="310" t="s">
        <v>150</v>
      </c>
      <c r="H337" s="355">
        <v>304</v>
      </c>
      <c r="I337" s="297">
        <f>I338</f>
        <v>0</v>
      </c>
      <c r="J337" s="374">
        <f>J338</f>
        <v>0</v>
      </c>
      <c r="K337" s="298">
        <f>K338</f>
        <v>0</v>
      </c>
      <c r="L337" s="298">
        <f>L338</f>
        <v>0</v>
      </c>
    </row>
    <row r="338" spans="1:15" hidden="1">
      <c r="A338" s="312">
        <v>3</v>
      </c>
      <c r="B338" s="308">
        <v>3</v>
      </c>
      <c r="C338" s="309">
        <v>2</v>
      </c>
      <c r="D338" s="310">
        <v>1</v>
      </c>
      <c r="E338" s="308">
        <v>1</v>
      </c>
      <c r="F338" s="311"/>
      <c r="G338" s="310" t="s">
        <v>150</v>
      </c>
      <c r="H338" s="355">
        <v>305</v>
      </c>
      <c r="I338" s="297">
        <f>SUM(I339:I339)</f>
        <v>0</v>
      </c>
      <c r="J338" s="297">
        <f>SUM(J339:J339)</f>
        <v>0</v>
      </c>
      <c r="K338" s="297">
        <f>SUM(K339:K339)</f>
        <v>0</v>
      </c>
      <c r="L338" s="297">
        <f>SUM(L339:L339)</f>
        <v>0</v>
      </c>
      <c r="M338" s="376"/>
      <c r="N338" s="376"/>
      <c r="O338" s="376"/>
    </row>
    <row r="339" spans="1:15" hidden="1">
      <c r="A339" s="312">
        <v>3</v>
      </c>
      <c r="B339" s="308">
        <v>3</v>
      </c>
      <c r="C339" s="309">
        <v>2</v>
      </c>
      <c r="D339" s="310">
        <v>1</v>
      </c>
      <c r="E339" s="308">
        <v>1</v>
      </c>
      <c r="F339" s="311">
        <v>1</v>
      </c>
      <c r="G339" s="310" t="s">
        <v>151</v>
      </c>
      <c r="H339" s="355">
        <v>306</v>
      </c>
      <c r="I339" s="363">
        <v>0</v>
      </c>
      <c r="J339" s="363">
        <v>0</v>
      </c>
      <c r="K339" s="363">
        <v>0</v>
      </c>
      <c r="L339" s="362">
        <v>0</v>
      </c>
    </row>
    <row r="340" spans="1:15" hidden="1">
      <c r="A340" s="312">
        <v>3</v>
      </c>
      <c r="B340" s="308">
        <v>3</v>
      </c>
      <c r="C340" s="309">
        <v>2</v>
      </c>
      <c r="D340" s="310">
        <v>1</v>
      </c>
      <c r="E340" s="308">
        <v>2</v>
      </c>
      <c r="F340" s="311"/>
      <c r="G340" s="332" t="s">
        <v>172</v>
      </c>
      <c r="H340" s="355">
        <v>307</v>
      </c>
      <c r="I340" s="297">
        <f>SUM(I341:I342)</f>
        <v>0</v>
      </c>
      <c r="J340" s="297">
        <f>SUM(J341:J342)</f>
        <v>0</v>
      </c>
      <c r="K340" s="297">
        <f>SUM(K341:K342)</f>
        <v>0</v>
      </c>
      <c r="L340" s="297">
        <f>SUM(L341:L342)</f>
        <v>0</v>
      </c>
    </row>
    <row r="341" spans="1:15" hidden="1">
      <c r="A341" s="312">
        <v>3</v>
      </c>
      <c r="B341" s="308">
        <v>3</v>
      </c>
      <c r="C341" s="309">
        <v>2</v>
      </c>
      <c r="D341" s="310">
        <v>1</v>
      </c>
      <c r="E341" s="308">
        <v>2</v>
      </c>
      <c r="F341" s="311">
        <v>1</v>
      </c>
      <c r="G341" s="332" t="s">
        <v>153</v>
      </c>
      <c r="H341" s="355">
        <v>308</v>
      </c>
      <c r="I341" s="363">
        <v>0</v>
      </c>
      <c r="J341" s="363">
        <v>0</v>
      </c>
      <c r="K341" s="363">
        <v>0</v>
      </c>
      <c r="L341" s="362">
        <v>0</v>
      </c>
    </row>
    <row r="342" spans="1:15" hidden="1">
      <c r="A342" s="312">
        <v>3</v>
      </c>
      <c r="B342" s="308">
        <v>3</v>
      </c>
      <c r="C342" s="309">
        <v>2</v>
      </c>
      <c r="D342" s="310">
        <v>1</v>
      </c>
      <c r="E342" s="308">
        <v>2</v>
      </c>
      <c r="F342" s="311">
        <v>2</v>
      </c>
      <c r="G342" s="332" t="s">
        <v>154</v>
      </c>
      <c r="H342" s="355">
        <v>309</v>
      </c>
      <c r="I342" s="315">
        <v>0</v>
      </c>
      <c r="J342" s="315">
        <v>0</v>
      </c>
      <c r="K342" s="315">
        <v>0</v>
      </c>
      <c r="L342" s="315">
        <v>0</v>
      </c>
    </row>
    <row r="343" spans="1:15" hidden="1">
      <c r="A343" s="312">
        <v>3</v>
      </c>
      <c r="B343" s="308">
        <v>3</v>
      </c>
      <c r="C343" s="309">
        <v>2</v>
      </c>
      <c r="D343" s="310">
        <v>1</v>
      </c>
      <c r="E343" s="308">
        <v>3</v>
      </c>
      <c r="F343" s="311"/>
      <c r="G343" s="332" t="s">
        <v>155</v>
      </c>
      <c r="H343" s="355">
        <v>310</v>
      </c>
      <c r="I343" s="297">
        <f>SUM(I344:I345)</f>
        <v>0</v>
      </c>
      <c r="J343" s="297">
        <f>SUM(J344:J345)</f>
        <v>0</v>
      </c>
      <c r="K343" s="297">
        <f>SUM(K344:K345)</f>
        <v>0</v>
      </c>
      <c r="L343" s="297">
        <f>SUM(L344:L345)</f>
        <v>0</v>
      </c>
    </row>
    <row r="344" spans="1:15" hidden="1">
      <c r="A344" s="312">
        <v>3</v>
      </c>
      <c r="B344" s="308">
        <v>3</v>
      </c>
      <c r="C344" s="309">
        <v>2</v>
      </c>
      <c r="D344" s="310">
        <v>1</v>
      </c>
      <c r="E344" s="308">
        <v>3</v>
      </c>
      <c r="F344" s="311">
        <v>1</v>
      </c>
      <c r="G344" s="332" t="s">
        <v>156</v>
      </c>
      <c r="H344" s="355">
        <v>311</v>
      </c>
      <c r="I344" s="315">
        <v>0</v>
      </c>
      <c r="J344" s="315">
        <v>0</v>
      </c>
      <c r="K344" s="315">
        <v>0</v>
      </c>
      <c r="L344" s="315">
        <v>0</v>
      </c>
    </row>
    <row r="345" spans="1:15" hidden="1">
      <c r="A345" s="312">
        <v>3</v>
      </c>
      <c r="B345" s="308">
        <v>3</v>
      </c>
      <c r="C345" s="309">
        <v>2</v>
      </c>
      <c r="D345" s="310">
        <v>1</v>
      </c>
      <c r="E345" s="308">
        <v>3</v>
      </c>
      <c r="F345" s="311">
        <v>2</v>
      </c>
      <c r="G345" s="332" t="s">
        <v>173</v>
      </c>
      <c r="H345" s="355">
        <v>312</v>
      </c>
      <c r="I345" s="333">
        <v>0</v>
      </c>
      <c r="J345" s="377">
        <v>0</v>
      </c>
      <c r="K345" s="333">
        <v>0</v>
      </c>
      <c r="L345" s="333">
        <v>0</v>
      </c>
    </row>
    <row r="346" spans="1:15" hidden="1">
      <c r="A346" s="320">
        <v>3</v>
      </c>
      <c r="B346" s="320">
        <v>3</v>
      </c>
      <c r="C346" s="329">
        <v>2</v>
      </c>
      <c r="D346" s="332">
        <v>2</v>
      </c>
      <c r="E346" s="329"/>
      <c r="F346" s="331"/>
      <c r="G346" s="332" t="s">
        <v>185</v>
      </c>
      <c r="H346" s="355">
        <v>313</v>
      </c>
      <c r="I346" s="325">
        <f>I347</f>
        <v>0</v>
      </c>
      <c r="J346" s="378">
        <f>J347</f>
        <v>0</v>
      </c>
      <c r="K346" s="326">
        <f>K347</f>
        <v>0</v>
      </c>
      <c r="L346" s="326">
        <f>L347</f>
        <v>0</v>
      </c>
    </row>
    <row r="347" spans="1:15" hidden="1">
      <c r="A347" s="312">
        <v>3</v>
      </c>
      <c r="B347" s="312">
        <v>3</v>
      </c>
      <c r="C347" s="308">
        <v>2</v>
      </c>
      <c r="D347" s="310">
        <v>2</v>
      </c>
      <c r="E347" s="308">
        <v>1</v>
      </c>
      <c r="F347" s="311"/>
      <c r="G347" s="332" t="s">
        <v>185</v>
      </c>
      <c r="H347" s="355">
        <v>314</v>
      </c>
      <c r="I347" s="297">
        <f>SUM(I348:I349)</f>
        <v>0</v>
      </c>
      <c r="J347" s="338">
        <f>SUM(J348:J349)</f>
        <v>0</v>
      </c>
      <c r="K347" s="298">
        <f>SUM(K348:K349)</f>
        <v>0</v>
      </c>
      <c r="L347" s="298">
        <f>SUM(L348:L349)</f>
        <v>0</v>
      </c>
    </row>
    <row r="348" spans="1:15" ht="25.5" hidden="1" customHeight="1">
      <c r="A348" s="312">
        <v>3</v>
      </c>
      <c r="B348" s="312">
        <v>3</v>
      </c>
      <c r="C348" s="308">
        <v>2</v>
      </c>
      <c r="D348" s="310">
        <v>2</v>
      </c>
      <c r="E348" s="312">
        <v>1</v>
      </c>
      <c r="F348" s="343">
        <v>1</v>
      </c>
      <c r="G348" s="310" t="s">
        <v>186</v>
      </c>
      <c r="H348" s="355">
        <v>315</v>
      </c>
      <c r="I348" s="315">
        <v>0</v>
      </c>
      <c r="J348" s="315">
        <v>0</v>
      </c>
      <c r="K348" s="315">
        <v>0</v>
      </c>
      <c r="L348" s="315">
        <v>0</v>
      </c>
    </row>
    <row r="349" spans="1:15" hidden="1">
      <c r="A349" s="320">
        <v>3</v>
      </c>
      <c r="B349" s="320">
        <v>3</v>
      </c>
      <c r="C349" s="321">
        <v>2</v>
      </c>
      <c r="D349" s="322">
        <v>2</v>
      </c>
      <c r="E349" s="323">
        <v>1</v>
      </c>
      <c r="F349" s="352">
        <v>2</v>
      </c>
      <c r="G349" s="323" t="s">
        <v>187</v>
      </c>
      <c r="H349" s="355">
        <v>316</v>
      </c>
      <c r="I349" s="315">
        <v>0</v>
      </c>
      <c r="J349" s="315">
        <v>0</v>
      </c>
      <c r="K349" s="315">
        <v>0</v>
      </c>
      <c r="L349" s="315">
        <v>0</v>
      </c>
    </row>
    <row r="350" spans="1:15" ht="25.5" hidden="1" customHeight="1">
      <c r="A350" s="312">
        <v>3</v>
      </c>
      <c r="B350" s="312">
        <v>3</v>
      </c>
      <c r="C350" s="308">
        <v>2</v>
      </c>
      <c r="D350" s="309">
        <v>3</v>
      </c>
      <c r="E350" s="310"/>
      <c r="F350" s="343"/>
      <c r="G350" s="310" t="s">
        <v>188</v>
      </c>
      <c r="H350" s="355">
        <v>317</v>
      </c>
      <c r="I350" s="297">
        <f>I351</f>
        <v>0</v>
      </c>
      <c r="J350" s="338">
        <f>J351</f>
        <v>0</v>
      </c>
      <c r="K350" s="298">
        <f>K351</f>
        <v>0</v>
      </c>
      <c r="L350" s="298">
        <f>L351</f>
        <v>0</v>
      </c>
    </row>
    <row r="351" spans="1:15" ht="25.5" hidden="1" customHeight="1">
      <c r="A351" s="312">
        <v>3</v>
      </c>
      <c r="B351" s="312">
        <v>3</v>
      </c>
      <c r="C351" s="308">
        <v>2</v>
      </c>
      <c r="D351" s="309">
        <v>3</v>
      </c>
      <c r="E351" s="310">
        <v>1</v>
      </c>
      <c r="F351" s="343"/>
      <c r="G351" s="310" t="s">
        <v>188</v>
      </c>
      <c r="H351" s="355">
        <v>318</v>
      </c>
      <c r="I351" s="297">
        <f>I352+I353</f>
        <v>0</v>
      </c>
      <c r="J351" s="297">
        <f>J352+J353</f>
        <v>0</v>
      </c>
      <c r="K351" s="297">
        <f>K352+K353</f>
        <v>0</v>
      </c>
      <c r="L351" s="297">
        <f>L352+L353</f>
        <v>0</v>
      </c>
    </row>
    <row r="352" spans="1:15" ht="25.5" hidden="1" customHeight="1">
      <c r="A352" s="312">
        <v>3</v>
      </c>
      <c r="B352" s="312">
        <v>3</v>
      </c>
      <c r="C352" s="308">
        <v>2</v>
      </c>
      <c r="D352" s="309">
        <v>3</v>
      </c>
      <c r="E352" s="310">
        <v>1</v>
      </c>
      <c r="F352" s="343">
        <v>1</v>
      </c>
      <c r="G352" s="310" t="s">
        <v>189</v>
      </c>
      <c r="H352" s="355">
        <v>319</v>
      </c>
      <c r="I352" s="363">
        <v>0</v>
      </c>
      <c r="J352" s="363">
        <v>0</v>
      </c>
      <c r="K352" s="363">
        <v>0</v>
      </c>
      <c r="L352" s="362">
        <v>0</v>
      </c>
    </row>
    <row r="353" spans="1:12" ht="25.5" hidden="1" customHeight="1">
      <c r="A353" s="312">
        <v>3</v>
      </c>
      <c r="B353" s="312">
        <v>3</v>
      </c>
      <c r="C353" s="308">
        <v>2</v>
      </c>
      <c r="D353" s="309">
        <v>3</v>
      </c>
      <c r="E353" s="310">
        <v>1</v>
      </c>
      <c r="F353" s="343">
        <v>2</v>
      </c>
      <c r="G353" s="310" t="s">
        <v>190</v>
      </c>
      <c r="H353" s="355">
        <v>320</v>
      </c>
      <c r="I353" s="315">
        <v>0</v>
      </c>
      <c r="J353" s="315">
        <v>0</v>
      </c>
      <c r="K353" s="315">
        <v>0</v>
      </c>
      <c r="L353" s="315">
        <v>0</v>
      </c>
    </row>
    <row r="354" spans="1:12" hidden="1">
      <c r="A354" s="312">
        <v>3</v>
      </c>
      <c r="B354" s="312">
        <v>3</v>
      </c>
      <c r="C354" s="308">
        <v>2</v>
      </c>
      <c r="D354" s="309">
        <v>4</v>
      </c>
      <c r="E354" s="309"/>
      <c r="F354" s="311"/>
      <c r="G354" s="310" t="s">
        <v>191</v>
      </c>
      <c r="H354" s="355">
        <v>321</v>
      </c>
      <c r="I354" s="297">
        <f>I355</f>
        <v>0</v>
      </c>
      <c r="J354" s="338">
        <f>J355</f>
        <v>0</v>
      </c>
      <c r="K354" s="298">
        <f>K355</f>
        <v>0</v>
      </c>
      <c r="L354" s="298">
        <f>L355</f>
        <v>0</v>
      </c>
    </row>
    <row r="355" spans="1:12" hidden="1">
      <c r="A355" s="328">
        <v>3</v>
      </c>
      <c r="B355" s="328">
        <v>3</v>
      </c>
      <c r="C355" s="303">
        <v>2</v>
      </c>
      <c r="D355" s="301">
        <v>4</v>
      </c>
      <c r="E355" s="301">
        <v>1</v>
      </c>
      <c r="F355" s="304"/>
      <c r="G355" s="310" t="s">
        <v>191</v>
      </c>
      <c r="H355" s="355">
        <v>322</v>
      </c>
      <c r="I355" s="318">
        <f>SUM(I356:I357)</f>
        <v>0</v>
      </c>
      <c r="J355" s="340">
        <f>SUM(J356:J357)</f>
        <v>0</v>
      </c>
      <c r="K355" s="319">
        <f>SUM(K356:K357)</f>
        <v>0</v>
      </c>
      <c r="L355" s="319">
        <f>SUM(L356:L357)</f>
        <v>0</v>
      </c>
    </row>
    <row r="356" spans="1:12" hidden="1">
      <c r="A356" s="312">
        <v>3</v>
      </c>
      <c r="B356" s="312">
        <v>3</v>
      </c>
      <c r="C356" s="308">
        <v>2</v>
      </c>
      <c r="D356" s="309">
        <v>4</v>
      </c>
      <c r="E356" s="309">
        <v>1</v>
      </c>
      <c r="F356" s="311">
        <v>1</v>
      </c>
      <c r="G356" s="310" t="s">
        <v>192</v>
      </c>
      <c r="H356" s="355">
        <v>323</v>
      </c>
      <c r="I356" s="315">
        <v>0</v>
      </c>
      <c r="J356" s="315">
        <v>0</v>
      </c>
      <c r="K356" s="315">
        <v>0</v>
      </c>
      <c r="L356" s="315">
        <v>0</v>
      </c>
    </row>
    <row r="357" spans="1:12" hidden="1">
      <c r="A357" s="312">
        <v>3</v>
      </c>
      <c r="B357" s="312">
        <v>3</v>
      </c>
      <c r="C357" s="308">
        <v>2</v>
      </c>
      <c r="D357" s="309">
        <v>4</v>
      </c>
      <c r="E357" s="309">
        <v>1</v>
      </c>
      <c r="F357" s="311">
        <v>2</v>
      </c>
      <c r="G357" s="310" t="s">
        <v>199</v>
      </c>
      <c r="H357" s="355">
        <v>324</v>
      </c>
      <c r="I357" s="315">
        <v>0</v>
      </c>
      <c r="J357" s="315">
        <v>0</v>
      </c>
      <c r="K357" s="315">
        <v>0</v>
      </c>
      <c r="L357" s="315">
        <v>0</v>
      </c>
    </row>
    <row r="358" spans="1:12" hidden="1">
      <c r="A358" s="312">
        <v>3</v>
      </c>
      <c r="B358" s="312">
        <v>3</v>
      </c>
      <c r="C358" s="308">
        <v>2</v>
      </c>
      <c r="D358" s="309">
        <v>5</v>
      </c>
      <c r="E358" s="309"/>
      <c r="F358" s="311"/>
      <c r="G358" s="310" t="s">
        <v>194</v>
      </c>
      <c r="H358" s="355">
        <v>325</v>
      </c>
      <c r="I358" s="297">
        <f t="shared" ref="I358:L359" si="30">I359</f>
        <v>0</v>
      </c>
      <c r="J358" s="338">
        <f t="shared" si="30"/>
        <v>0</v>
      </c>
      <c r="K358" s="298">
        <f t="shared" si="30"/>
        <v>0</v>
      </c>
      <c r="L358" s="298">
        <f t="shared" si="30"/>
        <v>0</v>
      </c>
    </row>
    <row r="359" spans="1:12" hidden="1">
      <c r="A359" s="328">
        <v>3</v>
      </c>
      <c r="B359" s="328">
        <v>3</v>
      </c>
      <c r="C359" s="303">
        <v>2</v>
      </c>
      <c r="D359" s="301">
        <v>5</v>
      </c>
      <c r="E359" s="301">
        <v>1</v>
      </c>
      <c r="F359" s="304"/>
      <c r="G359" s="310" t="s">
        <v>194</v>
      </c>
      <c r="H359" s="355">
        <v>326</v>
      </c>
      <c r="I359" s="318">
        <f t="shared" si="30"/>
        <v>0</v>
      </c>
      <c r="J359" s="340">
        <f t="shared" si="30"/>
        <v>0</v>
      </c>
      <c r="K359" s="319">
        <f t="shared" si="30"/>
        <v>0</v>
      </c>
      <c r="L359" s="319">
        <f t="shared" si="30"/>
        <v>0</v>
      </c>
    </row>
    <row r="360" spans="1:12" hidden="1">
      <c r="A360" s="312">
        <v>3</v>
      </c>
      <c r="B360" s="312">
        <v>3</v>
      </c>
      <c r="C360" s="308">
        <v>2</v>
      </c>
      <c r="D360" s="309">
        <v>5</v>
      </c>
      <c r="E360" s="309">
        <v>1</v>
      </c>
      <c r="F360" s="311">
        <v>1</v>
      </c>
      <c r="G360" s="310" t="s">
        <v>194</v>
      </c>
      <c r="H360" s="355">
        <v>327</v>
      </c>
      <c r="I360" s="363">
        <v>0</v>
      </c>
      <c r="J360" s="363">
        <v>0</v>
      </c>
      <c r="K360" s="363">
        <v>0</v>
      </c>
      <c r="L360" s="362">
        <v>0</v>
      </c>
    </row>
    <row r="361" spans="1:12" hidden="1">
      <c r="A361" s="312">
        <v>3</v>
      </c>
      <c r="B361" s="312">
        <v>3</v>
      </c>
      <c r="C361" s="308">
        <v>2</v>
      </c>
      <c r="D361" s="309">
        <v>6</v>
      </c>
      <c r="E361" s="309"/>
      <c r="F361" s="311"/>
      <c r="G361" s="310" t="s">
        <v>167</v>
      </c>
      <c r="H361" s="355">
        <v>328</v>
      </c>
      <c r="I361" s="297">
        <f t="shared" ref="I361:L362" si="31">I362</f>
        <v>0</v>
      </c>
      <c r="J361" s="338">
        <f t="shared" si="31"/>
        <v>0</v>
      </c>
      <c r="K361" s="298">
        <f t="shared" si="31"/>
        <v>0</v>
      </c>
      <c r="L361" s="298">
        <f t="shared" si="31"/>
        <v>0</v>
      </c>
    </row>
    <row r="362" spans="1:12" hidden="1">
      <c r="A362" s="312">
        <v>3</v>
      </c>
      <c r="B362" s="312">
        <v>3</v>
      </c>
      <c r="C362" s="308">
        <v>2</v>
      </c>
      <c r="D362" s="309">
        <v>6</v>
      </c>
      <c r="E362" s="309">
        <v>1</v>
      </c>
      <c r="F362" s="311"/>
      <c r="G362" s="310" t="s">
        <v>167</v>
      </c>
      <c r="H362" s="355">
        <v>329</v>
      </c>
      <c r="I362" s="297">
        <f t="shared" si="31"/>
        <v>0</v>
      </c>
      <c r="J362" s="338">
        <f t="shared" si="31"/>
        <v>0</v>
      </c>
      <c r="K362" s="298">
        <f t="shared" si="31"/>
        <v>0</v>
      </c>
      <c r="L362" s="298">
        <f t="shared" si="31"/>
        <v>0</v>
      </c>
    </row>
    <row r="363" spans="1:12" hidden="1">
      <c r="A363" s="320">
        <v>3</v>
      </c>
      <c r="B363" s="320">
        <v>3</v>
      </c>
      <c r="C363" s="321">
        <v>2</v>
      </c>
      <c r="D363" s="322">
        <v>6</v>
      </c>
      <c r="E363" s="322">
        <v>1</v>
      </c>
      <c r="F363" s="324">
        <v>1</v>
      </c>
      <c r="G363" s="323" t="s">
        <v>167</v>
      </c>
      <c r="H363" s="355">
        <v>330</v>
      </c>
      <c r="I363" s="363">
        <v>0</v>
      </c>
      <c r="J363" s="363">
        <v>0</v>
      </c>
      <c r="K363" s="363">
        <v>0</v>
      </c>
      <c r="L363" s="362">
        <v>0</v>
      </c>
    </row>
    <row r="364" spans="1:12" hidden="1">
      <c r="A364" s="312">
        <v>3</v>
      </c>
      <c r="B364" s="312">
        <v>3</v>
      </c>
      <c r="C364" s="308">
        <v>2</v>
      </c>
      <c r="D364" s="309">
        <v>7</v>
      </c>
      <c r="E364" s="309"/>
      <c r="F364" s="311"/>
      <c r="G364" s="310" t="s">
        <v>195</v>
      </c>
      <c r="H364" s="355">
        <v>331</v>
      </c>
      <c r="I364" s="297">
        <f>I365</f>
        <v>0</v>
      </c>
      <c r="J364" s="338">
        <f>J365</f>
        <v>0</v>
      </c>
      <c r="K364" s="298">
        <f>K365</f>
        <v>0</v>
      </c>
      <c r="L364" s="298">
        <f>L365</f>
        <v>0</v>
      </c>
    </row>
    <row r="365" spans="1:12" hidden="1">
      <c r="A365" s="320">
        <v>3</v>
      </c>
      <c r="B365" s="320">
        <v>3</v>
      </c>
      <c r="C365" s="321">
        <v>2</v>
      </c>
      <c r="D365" s="322">
        <v>7</v>
      </c>
      <c r="E365" s="322">
        <v>1</v>
      </c>
      <c r="F365" s="324"/>
      <c r="G365" s="310" t="s">
        <v>195</v>
      </c>
      <c r="H365" s="355">
        <v>332</v>
      </c>
      <c r="I365" s="297">
        <f>SUM(I366:I367)</f>
        <v>0</v>
      </c>
      <c r="J365" s="297">
        <f>SUM(J366:J367)</f>
        <v>0</v>
      </c>
      <c r="K365" s="297">
        <f>SUM(K366:K367)</f>
        <v>0</v>
      </c>
      <c r="L365" s="297">
        <f>SUM(L366:L367)</f>
        <v>0</v>
      </c>
    </row>
    <row r="366" spans="1:12" ht="25.5" hidden="1" customHeight="1">
      <c r="A366" s="312">
        <v>3</v>
      </c>
      <c r="B366" s="312">
        <v>3</v>
      </c>
      <c r="C366" s="308">
        <v>2</v>
      </c>
      <c r="D366" s="309">
        <v>7</v>
      </c>
      <c r="E366" s="309">
        <v>1</v>
      </c>
      <c r="F366" s="311">
        <v>1</v>
      </c>
      <c r="G366" s="310" t="s">
        <v>196</v>
      </c>
      <c r="H366" s="355">
        <v>333</v>
      </c>
      <c r="I366" s="363">
        <v>0</v>
      </c>
      <c r="J366" s="363">
        <v>0</v>
      </c>
      <c r="K366" s="363">
        <v>0</v>
      </c>
      <c r="L366" s="362">
        <v>0</v>
      </c>
    </row>
    <row r="367" spans="1:12" ht="25.5" hidden="1" customHeight="1">
      <c r="A367" s="312">
        <v>3</v>
      </c>
      <c r="B367" s="312">
        <v>3</v>
      </c>
      <c r="C367" s="308">
        <v>2</v>
      </c>
      <c r="D367" s="309">
        <v>7</v>
      </c>
      <c r="E367" s="309">
        <v>1</v>
      </c>
      <c r="F367" s="311">
        <v>2</v>
      </c>
      <c r="G367" s="310" t="s">
        <v>197</v>
      </c>
      <c r="H367" s="355">
        <v>334</v>
      </c>
      <c r="I367" s="315">
        <v>0</v>
      </c>
      <c r="J367" s="315">
        <v>0</v>
      </c>
      <c r="K367" s="315">
        <v>0</v>
      </c>
      <c r="L367" s="315">
        <v>0</v>
      </c>
    </row>
    <row r="368" spans="1:12">
      <c r="A368" s="277"/>
      <c r="B368" s="277"/>
      <c r="C368" s="278"/>
      <c r="D368" s="379"/>
      <c r="E368" s="380"/>
      <c r="F368" s="381"/>
      <c r="G368" s="382" t="s">
        <v>344</v>
      </c>
      <c r="H368" s="355">
        <v>335</v>
      </c>
      <c r="I368" s="349">
        <f>SUM(I34+I184)</f>
        <v>1353666</v>
      </c>
      <c r="J368" s="349">
        <f>SUM(J34+J184)</f>
        <v>903236</v>
      </c>
      <c r="K368" s="349">
        <f>SUM(K34+K184)</f>
        <v>689208.01</v>
      </c>
      <c r="L368" s="349">
        <f>SUM(L34+L184)</f>
        <v>689208.01</v>
      </c>
    </row>
    <row r="369" spans="1:12">
      <c r="G369" s="299"/>
      <c r="H369" s="288"/>
      <c r="I369" s="383"/>
      <c r="J369" s="384"/>
      <c r="K369" s="384"/>
      <c r="L369" s="384"/>
    </row>
    <row r="370" spans="1:12">
      <c r="D370" s="623" t="s">
        <v>200</v>
      </c>
      <c r="E370" s="623"/>
      <c r="F370" s="623"/>
      <c r="G370" s="623"/>
      <c r="H370" s="392"/>
      <c r="I370" s="386"/>
      <c r="J370" s="384"/>
      <c r="K370" s="623" t="s">
        <v>358</v>
      </c>
      <c r="L370" s="623"/>
    </row>
    <row r="371" spans="1:12" ht="18.75" customHeight="1">
      <c r="A371" s="387"/>
      <c r="B371" s="387"/>
      <c r="C371" s="387"/>
      <c r="D371" s="624" t="s">
        <v>201</v>
      </c>
      <c r="E371" s="624"/>
      <c r="F371" s="624"/>
      <c r="G371" s="624"/>
      <c r="I371" s="397" t="s">
        <v>202</v>
      </c>
      <c r="K371" s="622" t="s">
        <v>203</v>
      </c>
      <c r="L371" s="622"/>
    </row>
    <row r="372" spans="1:12" ht="15.75" customHeight="1">
      <c r="I372" s="390"/>
      <c r="K372" s="390"/>
      <c r="L372" s="390"/>
    </row>
    <row r="373" spans="1:12" ht="25.5" customHeight="1">
      <c r="D373" s="625" t="s">
        <v>362</v>
      </c>
      <c r="E373" s="625"/>
      <c r="F373" s="625"/>
      <c r="G373" s="625"/>
      <c r="I373" s="390"/>
      <c r="K373" s="623" t="s">
        <v>377</v>
      </c>
      <c r="L373" s="623"/>
    </row>
    <row r="374" spans="1:12" ht="25.5" customHeight="1">
      <c r="D374" s="574" t="s">
        <v>440</v>
      </c>
      <c r="E374" s="575"/>
      <c r="F374" s="575"/>
      <c r="G374" s="575"/>
      <c r="H374" s="394"/>
      <c r="I374" s="391" t="s">
        <v>202</v>
      </c>
      <c r="K374" s="622" t="s">
        <v>203</v>
      </c>
      <c r="L374" s="622"/>
    </row>
    <row r="375" spans="1:12">
      <c r="D375" s="84" t="s">
        <v>430</v>
      </c>
    </row>
  </sheetData>
  <mergeCells count="31">
    <mergeCell ref="D373:G373"/>
    <mergeCell ref="K373:L373"/>
    <mergeCell ref="D374:G374"/>
    <mergeCell ref="K374:L374"/>
    <mergeCell ref="D371:G371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K31:K32"/>
    <mergeCell ref="L31:L32"/>
    <mergeCell ref="A33:F33"/>
    <mergeCell ref="D370:G370"/>
    <mergeCell ref="K370:L370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76"/>
  <sheetViews>
    <sheetView showRuler="0" topLeftCell="A184" zoomScaleNormal="100" workbookViewId="0">
      <selection activeCell="J1" sqref="J1:P5"/>
    </sheetView>
  </sheetViews>
  <sheetFormatPr defaultRowHeight="15"/>
  <cols>
    <col min="1" max="4" width="2" style="84" customWidth="1"/>
    <col min="5" max="5" width="2.140625" style="84" customWidth="1"/>
    <col min="6" max="6" width="3" style="240" customWidth="1"/>
    <col min="7" max="7" width="33.7109375" style="84" customWidth="1"/>
    <col min="8" max="8" width="3.85546875" style="84" customWidth="1"/>
    <col min="9" max="9" width="10" style="84" customWidth="1"/>
    <col min="10" max="10" width="11.140625" style="84" customWidth="1"/>
    <col min="11" max="11" width="11" style="84" customWidth="1"/>
    <col min="12" max="12" width="10.5703125" style="84" customWidth="1"/>
    <col min="13" max="13" width="0.140625" style="84" hidden="1" customWidth="1"/>
    <col min="14" max="14" width="6.140625" style="84" hidden="1" customWidth="1"/>
    <col min="15" max="15" width="5.5703125" style="84" hidden="1" customWidth="1"/>
    <col min="16" max="16" width="9.140625" style="89" customWidth="1"/>
    <col min="17" max="16384" width="9.140625" style="1"/>
  </cols>
  <sheetData>
    <row r="1" spans="1:16">
      <c r="G1" s="85"/>
      <c r="H1" s="86"/>
      <c r="I1" s="87"/>
      <c r="J1" s="471" t="s">
        <v>326</v>
      </c>
      <c r="K1" s="471"/>
      <c r="L1" s="471"/>
      <c r="M1" s="253"/>
      <c r="N1" s="471"/>
      <c r="O1" s="471"/>
      <c r="P1" s="254"/>
    </row>
    <row r="2" spans="1:16">
      <c r="H2" s="86"/>
      <c r="I2" s="89"/>
      <c r="J2" s="471" t="s">
        <v>0</v>
      </c>
      <c r="K2" s="471"/>
      <c r="L2" s="471"/>
      <c r="M2" s="253"/>
      <c r="N2" s="471"/>
      <c r="O2" s="471"/>
      <c r="P2" s="254"/>
    </row>
    <row r="3" spans="1:16">
      <c r="H3" s="90"/>
      <c r="I3" s="86"/>
      <c r="J3" s="471" t="s">
        <v>1</v>
      </c>
      <c r="K3" s="471"/>
      <c r="L3" s="471"/>
      <c r="M3" s="253"/>
      <c r="N3" s="471"/>
      <c r="O3" s="471"/>
      <c r="P3" s="254"/>
    </row>
    <row r="4" spans="1:16">
      <c r="G4" s="91" t="s">
        <v>2</v>
      </c>
      <c r="H4" s="86"/>
      <c r="I4" s="89"/>
      <c r="J4" s="471" t="s">
        <v>3</v>
      </c>
      <c r="K4" s="471"/>
      <c r="L4" s="471"/>
      <c r="M4" s="253"/>
      <c r="N4" s="471"/>
      <c r="O4" s="471"/>
      <c r="P4" s="254"/>
    </row>
    <row r="5" spans="1:16">
      <c r="H5" s="86"/>
      <c r="I5" s="89"/>
      <c r="J5" s="471" t="s">
        <v>437</v>
      </c>
      <c r="K5" s="471"/>
      <c r="L5" s="471"/>
      <c r="M5" s="253"/>
      <c r="N5" s="471"/>
      <c r="O5" s="471"/>
      <c r="P5" s="254"/>
    </row>
    <row r="6" spans="1:16" ht="6" customHeight="1">
      <c r="H6" s="86"/>
      <c r="I6" s="89"/>
      <c r="J6" s="245"/>
      <c r="K6" s="245"/>
      <c r="L6" s="245"/>
      <c r="M6" s="88"/>
      <c r="N6" s="245"/>
      <c r="O6" s="245"/>
    </row>
    <row r="7" spans="1:16" ht="30" customHeight="1">
      <c r="A7" s="562" t="s">
        <v>419</v>
      </c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88"/>
    </row>
    <row r="8" spans="1:16" ht="11.25" customHeight="1">
      <c r="G8" s="92"/>
      <c r="H8" s="93"/>
      <c r="I8" s="93"/>
      <c r="J8" s="94"/>
      <c r="K8" s="94"/>
      <c r="L8" s="95"/>
      <c r="M8" s="88"/>
    </row>
    <row r="9" spans="1:16" ht="15.75" customHeight="1">
      <c r="A9" s="563" t="s">
        <v>356</v>
      </c>
      <c r="B9" s="563"/>
      <c r="C9" s="563"/>
      <c r="D9" s="563"/>
      <c r="E9" s="563"/>
      <c r="F9" s="563"/>
      <c r="G9" s="563"/>
      <c r="H9" s="563"/>
      <c r="I9" s="563"/>
      <c r="J9" s="563"/>
      <c r="K9" s="563"/>
      <c r="L9" s="563"/>
      <c r="M9" s="88"/>
    </row>
    <row r="10" spans="1:16">
      <c r="A10" s="559" t="s">
        <v>4</v>
      </c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88"/>
    </row>
    <row r="11" spans="1:16" ht="7.5" customHeight="1">
      <c r="A11" s="9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88"/>
    </row>
    <row r="12" spans="1:16" ht="15.75" customHeight="1">
      <c r="A12" s="96"/>
      <c r="B12" s="245"/>
      <c r="C12" s="245"/>
      <c r="D12" s="245"/>
      <c r="E12" s="245"/>
      <c r="F12" s="245"/>
      <c r="G12" s="564" t="s">
        <v>5</v>
      </c>
      <c r="H12" s="564"/>
      <c r="I12" s="564"/>
      <c r="J12" s="564"/>
      <c r="K12" s="564"/>
      <c r="L12" s="245"/>
      <c r="M12" s="88"/>
    </row>
    <row r="13" spans="1:16" ht="15.75" customHeight="1">
      <c r="A13" s="560" t="s">
        <v>420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88"/>
    </row>
    <row r="14" spans="1:16" ht="12" customHeight="1">
      <c r="G14" s="558" t="s">
        <v>421</v>
      </c>
      <c r="H14" s="558"/>
      <c r="I14" s="558"/>
      <c r="J14" s="558"/>
      <c r="K14" s="558"/>
      <c r="M14" s="88"/>
    </row>
    <row r="15" spans="1:16">
      <c r="G15" s="559" t="s">
        <v>433</v>
      </c>
      <c r="H15" s="559"/>
      <c r="I15" s="559"/>
      <c r="J15" s="559"/>
      <c r="K15" s="559"/>
    </row>
    <row r="16" spans="1:16" ht="15.75" customHeight="1">
      <c r="B16" s="560" t="s">
        <v>7</v>
      </c>
      <c r="C16" s="560"/>
      <c r="D16" s="560"/>
      <c r="E16" s="560"/>
      <c r="F16" s="560"/>
      <c r="G16" s="560"/>
      <c r="H16" s="560"/>
      <c r="I16" s="560"/>
      <c r="J16" s="560"/>
      <c r="K16" s="560"/>
      <c r="L16" s="560"/>
    </row>
    <row r="17" spans="1:13" ht="7.5" customHeight="1"/>
    <row r="18" spans="1:13">
      <c r="G18" s="558" t="s">
        <v>422</v>
      </c>
      <c r="H18" s="558"/>
      <c r="I18" s="558"/>
      <c r="J18" s="558"/>
      <c r="K18" s="558"/>
    </row>
    <row r="19" spans="1:13">
      <c r="G19" s="561" t="s">
        <v>8</v>
      </c>
      <c r="H19" s="561"/>
      <c r="I19" s="561"/>
      <c r="J19" s="561"/>
      <c r="K19" s="561"/>
    </row>
    <row r="20" spans="1:13" ht="6.75" customHeight="1">
      <c r="G20" s="245"/>
      <c r="H20" s="245"/>
      <c r="I20" s="245"/>
      <c r="J20" s="245"/>
      <c r="K20" s="245"/>
    </row>
    <row r="21" spans="1:13">
      <c r="B21" s="89"/>
      <c r="C21" s="89"/>
      <c r="D21" s="89"/>
      <c r="E21" s="565" t="s">
        <v>345</v>
      </c>
      <c r="F21" s="565"/>
      <c r="G21" s="565"/>
      <c r="H21" s="565"/>
      <c r="I21" s="565"/>
      <c r="J21" s="565"/>
      <c r="K21" s="565"/>
      <c r="L21" s="89"/>
    </row>
    <row r="22" spans="1:13" ht="15" customHeight="1">
      <c r="A22" s="566" t="s">
        <v>9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97"/>
    </row>
    <row r="23" spans="1:13">
      <c r="F23" s="84"/>
      <c r="J23" s="98"/>
      <c r="K23" s="99"/>
      <c r="L23" s="100" t="s">
        <v>10</v>
      </c>
      <c r="M23" s="97"/>
    </row>
    <row r="24" spans="1:13">
      <c r="F24" s="84"/>
      <c r="J24" s="101" t="s">
        <v>11</v>
      </c>
      <c r="K24" s="90"/>
      <c r="L24" s="102"/>
      <c r="M24" s="97"/>
    </row>
    <row r="25" spans="1:13">
      <c r="E25" s="245"/>
      <c r="F25" s="244"/>
      <c r="I25" s="103"/>
      <c r="J25" s="103"/>
      <c r="K25" s="104" t="s">
        <v>12</v>
      </c>
      <c r="L25" s="102"/>
      <c r="M25" s="97"/>
    </row>
    <row r="26" spans="1:13">
      <c r="A26" s="567" t="s">
        <v>346</v>
      </c>
      <c r="B26" s="567"/>
      <c r="C26" s="567"/>
      <c r="D26" s="567"/>
      <c r="E26" s="567"/>
      <c r="F26" s="567"/>
      <c r="G26" s="567"/>
      <c r="H26" s="567"/>
      <c r="I26" s="567"/>
      <c r="K26" s="104" t="s">
        <v>13</v>
      </c>
      <c r="L26" s="105" t="s">
        <v>357</v>
      </c>
      <c r="M26" s="97"/>
    </row>
    <row r="27" spans="1:13" ht="43.5" customHeight="1">
      <c r="A27" s="567" t="s">
        <v>349</v>
      </c>
      <c r="B27" s="567"/>
      <c r="C27" s="567"/>
      <c r="D27" s="567"/>
      <c r="E27" s="567"/>
      <c r="F27" s="567"/>
      <c r="G27" s="567"/>
      <c r="H27" s="567"/>
      <c r="I27" s="567"/>
      <c r="J27" s="242" t="s">
        <v>14</v>
      </c>
      <c r="K27" s="106" t="s">
        <v>32</v>
      </c>
      <c r="L27" s="102"/>
      <c r="M27" s="97"/>
    </row>
    <row r="28" spans="1:13">
      <c r="F28" s="84"/>
      <c r="G28" s="107" t="s">
        <v>15</v>
      </c>
      <c r="H28" s="108" t="s">
        <v>16</v>
      </c>
      <c r="I28" s="109"/>
      <c r="J28" s="110"/>
      <c r="K28" s="102"/>
      <c r="L28" s="102"/>
      <c r="M28" s="97"/>
    </row>
    <row r="29" spans="1:13">
      <c r="F29" s="84"/>
      <c r="G29" s="568" t="s">
        <v>17</v>
      </c>
      <c r="H29" s="568"/>
      <c r="I29" s="111" t="s">
        <v>347</v>
      </c>
      <c r="J29" s="112" t="s">
        <v>348</v>
      </c>
      <c r="K29" s="102" t="s">
        <v>19</v>
      </c>
      <c r="L29" s="102" t="s">
        <v>18</v>
      </c>
      <c r="M29" s="97"/>
    </row>
    <row r="30" spans="1:13">
      <c r="A30" s="569" t="s">
        <v>20</v>
      </c>
      <c r="B30" s="569"/>
      <c r="C30" s="569"/>
      <c r="D30" s="569"/>
      <c r="E30" s="569"/>
      <c r="F30" s="569"/>
      <c r="G30" s="569"/>
      <c r="H30" s="569"/>
      <c r="I30" s="569"/>
      <c r="J30" s="113"/>
      <c r="K30" s="113"/>
      <c r="L30" s="114" t="s">
        <v>21</v>
      </c>
      <c r="M30" s="115"/>
    </row>
    <row r="31" spans="1:13" ht="27" customHeight="1">
      <c r="A31" s="589" t="s">
        <v>22</v>
      </c>
      <c r="B31" s="590"/>
      <c r="C31" s="590"/>
      <c r="D31" s="590"/>
      <c r="E31" s="590"/>
      <c r="F31" s="590"/>
      <c r="G31" s="577" t="s">
        <v>23</v>
      </c>
      <c r="H31" s="579" t="s">
        <v>24</v>
      </c>
      <c r="I31" s="581" t="s">
        <v>25</v>
      </c>
      <c r="J31" s="582"/>
      <c r="K31" s="583" t="s">
        <v>26</v>
      </c>
      <c r="L31" s="585" t="s">
        <v>27</v>
      </c>
      <c r="M31" s="115"/>
    </row>
    <row r="32" spans="1:13" ht="58.5" customHeight="1">
      <c r="A32" s="591"/>
      <c r="B32" s="592"/>
      <c r="C32" s="592"/>
      <c r="D32" s="592"/>
      <c r="E32" s="592"/>
      <c r="F32" s="592"/>
      <c r="G32" s="578"/>
      <c r="H32" s="580"/>
      <c r="I32" s="116" t="s">
        <v>28</v>
      </c>
      <c r="J32" s="117" t="s">
        <v>29</v>
      </c>
      <c r="K32" s="584"/>
      <c r="L32" s="586"/>
    </row>
    <row r="33" spans="1:15">
      <c r="A33" s="570" t="s">
        <v>30</v>
      </c>
      <c r="B33" s="571"/>
      <c r="C33" s="571"/>
      <c r="D33" s="571"/>
      <c r="E33" s="571"/>
      <c r="F33" s="572"/>
      <c r="G33" s="118">
        <v>2</v>
      </c>
      <c r="H33" s="119">
        <v>3</v>
      </c>
      <c r="I33" s="120" t="s">
        <v>31</v>
      </c>
      <c r="J33" s="121" t="s">
        <v>32</v>
      </c>
      <c r="K33" s="122">
        <v>6</v>
      </c>
      <c r="L33" s="122">
        <v>7</v>
      </c>
    </row>
    <row r="34" spans="1:15">
      <c r="A34" s="123">
        <v>2</v>
      </c>
      <c r="B34" s="123"/>
      <c r="C34" s="124"/>
      <c r="D34" s="125"/>
      <c r="E34" s="123"/>
      <c r="F34" s="126"/>
      <c r="G34" s="125" t="s">
        <v>33</v>
      </c>
      <c r="H34" s="118">
        <v>1</v>
      </c>
      <c r="I34" s="127">
        <f>SUM(I35+I46+I65+I86+I93+I113+I139+I158+I168)</f>
        <v>26500</v>
      </c>
      <c r="J34" s="127">
        <f>SUM(J35+J46+J65+J86+J93+J113+J139+J158+J168)</f>
        <v>8400</v>
      </c>
      <c r="K34" s="128">
        <f>SUM(K35+K46+K65+K86+K93+K113+K139+K158+K168)</f>
        <v>1581.72</v>
      </c>
      <c r="L34" s="127">
        <f>SUM(L35+L46+L65+L86+L93+L113+L139+L158+L168)</f>
        <v>1581.72</v>
      </c>
      <c r="M34" s="129"/>
      <c r="N34" s="129"/>
      <c r="O34" s="129"/>
    </row>
    <row r="35" spans="1:15" ht="17.25" hidden="1" customHeight="1">
      <c r="A35" s="123">
        <v>2</v>
      </c>
      <c r="B35" s="130">
        <v>1</v>
      </c>
      <c r="C35" s="131"/>
      <c r="D35" s="132"/>
      <c r="E35" s="133"/>
      <c r="F35" s="134"/>
      <c r="G35" s="135" t="s">
        <v>34</v>
      </c>
      <c r="H35" s="118">
        <v>2</v>
      </c>
      <c r="I35" s="127">
        <f>SUM(I36+I42)</f>
        <v>0</v>
      </c>
      <c r="J35" s="127">
        <f>SUM(J36+J42)</f>
        <v>0</v>
      </c>
      <c r="K35" s="136">
        <f>SUM(K36+K42)</f>
        <v>0</v>
      </c>
      <c r="L35" s="137">
        <f>SUM(L36+L42)</f>
        <v>0</v>
      </c>
    </row>
    <row r="36" spans="1:15" hidden="1">
      <c r="A36" s="138">
        <v>2</v>
      </c>
      <c r="B36" s="138">
        <v>1</v>
      </c>
      <c r="C36" s="139">
        <v>1</v>
      </c>
      <c r="D36" s="140"/>
      <c r="E36" s="138"/>
      <c r="F36" s="141"/>
      <c r="G36" s="140" t="s">
        <v>35</v>
      </c>
      <c r="H36" s="118">
        <v>3</v>
      </c>
      <c r="I36" s="127">
        <f>SUM(I37)</f>
        <v>0</v>
      </c>
      <c r="J36" s="127">
        <f>SUM(J37)</f>
        <v>0</v>
      </c>
      <c r="K36" s="128">
        <f>SUM(K37)</f>
        <v>0</v>
      </c>
      <c r="L36" s="127">
        <f>SUM(L37)</f>
        <v>0</v>
      </c>
    </row>
    <row r="37" spans="1:15" hidden="1">
      <c r="A37" s="142">
        <v>2</v>
      </c>
      <c r="B37" s="138">
        <v>1</v>
      </c>
      <c r="C37" s="139">
        <v>1</v>
      </c>
      <c r="D37" s="140">
        <v>1</v>
      </c>
      <c r="E37" s="138"/>
      <c r="F37" s="141"/>
      <c r="G37" s="140" t="s">
        <v>35</v>
      </c>
      <c r="H37" s="118">
        <v>4</v>
      </c>
      <c r="I37" s="127">
        <f>SUM(I38+I40)</f>
        <v>0</v>
      </c>
      <c r="J37" s="127">
        <f t="shared" ref="J37:L38" si="0">SUM(J38)</f>
        <v>0</v>
      </c>
      <c r="K37" s="127">
        <f t="shared" si="0"/>
        <v>0</v>
      </c>
      <c r="L37" s="127">
        <f t="shared" si="0"/>
        <v>0</v>
      </c>
    </row>
    <row r="38" spans="1:15" hidden="1">
      <c r="A38" s="142">
        <v>2</v>
      </c>
      <c r="B38" s="138">
        <v>1</v>
      </c>
      <c r="C38" s="139">
        <v>1</v>
      </c>
      <c r="D38" s="140">
        <v>1</v>
      </c>
      <c r="E38" s="138">
        <v>1</v>
      </c>
      <c r="F38" s="141"/>
      <c r="G38" s="140" t="s">
        <v>36</v>
      </c>
      <c r="H38" s="118">
        <v>5</v>
      </c>
      <c r="I38" s="128">
        <f>SUM(I39)</f>
        <v>0</v>
      </c>
      <c r="J38" s="128">
        <f t="shared" si="0"/>
        <v>0</v>
      </c>
      <c r="K38" s="128">
        <f t="shared" si="0"/>
        <v>0</v>
      </c>
      <c r="L38" s="128">
        <f t="shared" si="0"/>
        <v>0</v>
      </c>
    </row>
    <row r="39" spans="1:15" hidden="1">
      <c r="A39" s="142">
        <v>2</v>
      </c>
      <c r="B39" s="138">
        <v>1</v>
      </c>
      <c r="C39" s="139">
        <v>1</v>
      </c>
      <c r="D39" s="140">
        <v>1</v>
      </c>
      <c r="E39" s="138">
        <v>1</v>
      </c>
      <c r="F39" s="141">
        <v>1</v>
      </c>
      <c r="G39" s="140" t="s">
        <v>36</v>
      </c>
      <c r="H39" s="118">
        <v>6</v>
      </c>
      <c r="I39" s="143">
        <v>0</v>
      </c>
      <c r="J39" s="144">
        <v>0</v>
      </c>
      <c r="K39" s="144">
        <v>0</v>
      </c>
      <c r="L39" s="144">
        <v>0</v>
      </c>
    </row>
    <row r="40" spans="1:15" hidden="1">
      <c r="A40" s="142">
        <v>2</v>
      </c>
      <c r="B40" s="138">
        <v>1</v>
      </c>
      <c r="C40" s="139">
        <v>1</v>
      </c>
      <c r="D40" s="140">
        <v>1</v>
      </c>
      <c r="E40" s="138">
        <v>2</v>
      </c>
      <c r="F40" s="141"/>
      <c r="G40" s="140" t="s">
        <v>37</v>
      </c>
      <c r="H40" s="118">
        <v>7</v>
      </c>
      <c r="I40" s="128">
        <f>I41</f>
        <v>0</v>
      </c>
      <c r="J40" s="128">
        <f>J41</f>
        <v>0</v>
      </c>
      <c r="K40" s="128">
        <f>K41</f>
        <v>0</v>
      </c>
      <c r="L40" s="128">
        <f>L41</f>
        <v>0</v>
      </c>
    </row>
    <row r="41" spans="1:15" hidden="1">
      <c r="A41" s="142">
        <v>2</v>
      </c>
      <c r="B41" s="138">
        <v>1</v>
      </c>
      <c r="C41" s="139">
        <v>1</v>
      </c>
      <c r="D41" s="140">
        <v>1</v>
      </c>
      <c r="E41" s="138">
        <v>2</v>
      </c>
      <c r="F41" s="141">
        <v>1</v>
      </c>
      <c r="G41" s="140" t="s">
        <v>37</v>
      </c>
      <c r="H41" s="118">
        <v>8</v>
      </c>
      <c r="I41" s="144">
        <v>0</v>
      </c>
      <c r="J41" s="145">
        <v>0</v>
      </c>
      <c r="K41" s="144">
        <v>0</v>
      </c>
      <c r="L41" s="145">
        <v>0</v>
      </c>
    </row>
    <row r="42" spans="1:15" hidden="1">
      <c r="A42" s="142">
        <v>2</v>
      </c>
      <c r="B42" s="138">
        <v>1</v>
      </c>
      <c r="C42" s="139">
        <v>2</v>
      </c>
      <c r="D42" s="140"/>
      <c r="E42" s="138"/>
      <c r="F42" s="141"/>
      <c r="G42" s="140" t="s">
        <v>38</v>
      </c>
      <c r="H42" s="118">
        <v>9</v>
      </c>
      <c r="I42" s="128">
        <f t="shared" ref="I42:L44" si="1">I43</f>
        <v>0</v>
      </c>
      <c r="J42" s="127">
        <f t="shared" si="1"/>
        <v>0</v>
      </c>
      <c r="K42" s="128">
        <f t="shared" si="1"/>
        <v>0</v>
      </c>
      <c r="L42" s="127">
        <f t="shared" si="1"/>
        <v>0</v>
      </c>
    </row>
    <row r="43" spans="1:15" hidden="1">
      <c r="A43" s="142">
        <v>2</v>
      </c>
      <c r="B43" s="138">
        <v>1</v>
      </c>
      <c r="C43" s="139">
        <v>2</v>
      </c>
      <c r="D43" s="140">
        <v>1</v>
      </c>
      <c r="E43" s="138"/>
      <c r="F43" s="141"/>
      <c r="G43" s="140" t="s">
        <v>38</v>
      </c>
      <c r="H43" s="118">
        <v>10</v>
      </c>
      <c r="I43" s="128">
        <f t="shared" si="1"/>
        <v>0</v>
      </c>
      <c r="J43" s="127">
        <f t="shared" si="1"/>
        <v>0</v>
      </c>
      <c r="K43" s="127">
        <f t="shared" si="1"/>
        <v>0</v>
      </c>
      <c r="L43" s="127">
        <f t="shared" si="1"/>
        <v>0</v>
      </c>
    </row>
    <row r="44" spans="1:15" hidden="1">
      <c r="A44" s="142">
        <v>2</v>
      </c>
      <c r="B44" s="138">
        <v>1</v>
      </c>
      <c r="C44" s="139">
        <v>2</v>
      </c>
      <c r="D44" s="140">
        <v>1</v>
      </c>
      <c r="E44" s="138">
        <v>1</v>
      </c>
      <c r="F44" s="141"/>
      <c r="G44" s="140" t="s">
        <v>38</v>
      </c>
      <c r="H44" s="118">
        <v>11</v>
      </c>
      <c r="I44" s="127">
        <f t="shared" si="1"/>
        <v>0</v>
      </c>
      <c r="J44" s="127">
        <f t="shared" si="1"/>
        <v>0</v>
      </c>
      <c r="K44" s="127">
        <f t="shared" si="1"/>
        <v>0</v>
      </c>
      <c r="L44" s="127">
        <f t="shared" si="1"/>
        <v>0</v>
      </c>
    </row>
    <row r="45" spans="1:15" hidden="1">
      <c r="A45" s="142">
        <v>2</v>
      </c>
      <c r="B45" s="138">
        <v>1</v>
      </c>
      <c r="C45" s="139">
        <v>2</v>
      </c>
      <c r="D45" s="140">
        <v>1</v>
      </c>
      <c r="E45" s="138">
        <v>1</v>
      </c>
      <c r="F45" s="141">
        <v>1</v>
      </c>
      <c r="G45" s="140" t="s">
        <v>38</v>
      </c>
      <c r="H45" s="118">
        <v>12</v>
      </c>
      <c r="I45" s="145">
        <v>0</v>
      </c>
      <c r="J45" s="144">
        <v>0</v>
      </c>
      <c r="K45" s="144">
        <v>0</v>
      </c>
      <c r="L45" s="144">
        <v>0</v>
      </c>
    </row>
    <row r="46" spans="1:15">
      <c r="A46" s="146">
        <v>2</v>
      </c>
      <c r="B46" s="147">
        <v>2</v>
      </c>
      <c r="C46" s="131"/>
      <c r="D46" s="132"/>
      <c r="E46" s="133"/>
      <c r="F46" s="134"/>
      <c r="G46" s="135" t="s">
        <v>39</v>
      </c>
      <c r="H46" s="118">
        <v>13</v>
      </c>
      <c r="I46" s="148">
        <f t="shared" ref="I46:L48" si="2">I47</f>
        <v>26500</v>
      </c>
      <c r="J46" s="149">
        <f t="shared" si="2"/>
        <v>8400</v>
      </c>
      <c r="K46" s="148">
        <f t="shared" si="2"/>
        <v>1581.72</v>
      </c>
      <c r="L46" s="148">
        <f t="shared" si="2"/>
        <v>1581.72</v>
      </c>
    </row>
    <row r="47" spans="1:15">
      <c r="A47" s="142">
        <v>2</v>
      </c>
      <c r="B47" s="138">
        <v>2</v>
      </c>
      <c r="C47" s="139">
        <v>1</v>
      </c>
      <c r="D47" s="140"/>
      <c r="E47" s="138"/>
      <c r="F47" s="141"/>
      <c r="G47" s="132" t="s">
        <v>39</v>
      </c>
      <c r="H47" s="118">
        <v>14</v>
      </c>
      <c r="I47" s="127">
        <f t="shared" si="2"/>
        <v>26500</v>
      </c>
      <c r="J47" s="128">
        <f t="shared" si="2"/>
        <v>8400</v>
      </c>
      <c r="K47" s="127">
        <f t="shared" si="2"/>
        <v>1581.72</v>
      </c>
      <c r="L47" s="128">
        <f t="shared" si="2"/>
        <v>1581.72</v>
      </c>
    </row>
    <row r="48" spans="1:15">
      <c r="A48" s="142">
        <v>2</v>
      </c>
      <c r="B48" s="138">
        <v>2</v>
      </c>
      <c r="C48" s="139">
        <v>1</v>
      </c>
      <c r="D48" s="140">
        <v>1</v>
      </c>
      <c r="E48" s="138"/>
      <c r="F48" s="141"/>
      <c r="G48" s="132" t="s">
        <v>39</v>
      </c>
      <c r="H48" s="118">
        <v>15</v>
      </c>
      <c r="I48" s="127">
        <f t="shared" si="2"/>
        <v>26500</v>
      </c>
      <c r="J48" s="128">
        <f t="shared" si="2"/>
        <v>8400</v>
      </c>
      <c r="K48" s="137">
        <f t="shared" si="2"/>
        <v>1581.72</v>
      </c>
      <c r="L48" s="137">
        <f t="shared" si="2"/>
        <v>1581.72</v>
      </c>
    </row>
    <row r="49" spans="1:12">
      <c r="A49" s="150">
        <v>2</v>
      </c>
      <c r="B49" s="151">
        <v>2</v>
      </c>
      <c r="C49" s="152">
        <v>1</v>
      </c>
      <c r="D49" s="153">
        <v>1</v>
      </c>
      <c r="E49" s="151">
        <v>1</v>
      </c>
      <c r="F49" s="154"/>
      <c r="G49" s="132" t="s">
        <v>39</v>
      </c>
      <c r="H49" s="118">
        <v>16</v>
      </c>
      <c r="I49" s="155">
        <f>SUM(I50:I64)</f>
        <v>26500</v>
      </c>
      <c r="J49" s="155">
        <f>SUM(J50:J64)</f>
        <v>8400</v>
      </c>
      <c r="K49" s="156">
        <f>SUM(K50:K64)</f>
        <v>1581.72</v>
      </c>
      <c r="L49" s="156">
        <f>SUM(L50:L64)</f>
        <v>1581.72</v>
      </c>
    </row>
    <row r="50" spans="1:12" hidden="1">
      <c r="A50" s="142">
        <v>2</v>
      </c>
      <c r="B50" s="138">
        <v>2</v>
      </c>
      <c r="C50" s="139">
        <v>1</v>
      </c>
      <c r="D50" s="140">
        <v>1</v>
      </c>
      <c r="E50" s="138">
        <v>1</v>
      </c>
      <c r="F50" s="157">
        <v>1</v>
      </c>
      <c r="G50" s="140" t="s">
        <v>40</v>
      </c>
      <c r="H50" s="118">
        <v>17</v>
      </c>
      <c r="I50" s="144">
        <v>0</v>
      </c>
      <c r="J50" s="144">
        <v>0</v>
      </c>
      <c r="K50" s="144">
        <v>0</v>
      </c>
      <c r="L50" s="144">
        <v>0</v>
      </c>
    </row>
    <row r="51" spans="1:12" ht="25.5" hidden="1" customHeight="1">
      <c r="A51" s="142">
        <v>2</v>
      </c>
      <c r="B51" s="138">
        <v>2</v>
      </c>
      <c r="C51" s="139">
        <v>1</v>
      </c>
      <c r="D51" s="140">
        <v>1</v>
      </c>
      <c r="E51" s="138">
        <v>1</v>
      </c>
      <c r="F51" s="141">
        <v>2</v>
      </c>
      <c r="G51" s="140" t="s">
        <v>41</v>
      </c>
      <c r="H51" s="118">
        <v>18</v>
      </c>
      <c r="I51" s="144">
        <v>0</v>
      </c>
      <c r="J51" s="144">
        <v>0</v>
      </c>
      <c r="K51" s="144">
        <v>0</v>
      </c>
      <c r="L51" s="144">
        <v>0</v>
      </c>
    </row>
    <row r="52" spans="1:12" ht="25.5" hidden="1" customHeight="1">
      <c r="A52" s="142">
        <v>2</v>
      </c>
      <c r="B52" s="138">
        <v>2</v>
      </c>
      <c r="C52" s="139">
        <v>1</v>
      </c>
      <c r="D52" s="140">
        <v>1</v>
      </c>
      <c r="E52" s="138">
        <v>1</v>
      </c>
      <c r="F52" s="141">
        <v>5</v>
      </c>
      <c r="G52" s="140" t="s">
        <v>42</v>
      </c>
      <c r="H52" s="118">
        <v>19</v>
      </c>
      <c r="I52" s="144">
        <v>0</v>
      </c>
      <c r="J52" s="144">
        <v>0</v>
      </c>
      <c r="K52" s="144">
        <v>0</v>
      </c>
      <c r="L52" s="144">
        <v>0</v>
      </c>
    </row>
    <row r="53" spans="1:12" ht="25.5" hidden="1" customHeight="1">
      <c r="A53" s="142">
        <v>2</v>
      </c>
      <c r="B53" s="138">
        <v>2</v>
      </c>
      <c r="C53" s="139">
        <v>1</v>
      </c>
      <c r="D53" s="140">
        <v>1</v>
      </c>
      <c r="E53" s="138">
        <v>1</v>
      </c>
      <c r="F53" s="141">
        <v>6</v>
      </c>
      <c r="G53" s="140" t="s">
        <v>43</v>
      </c>
      <c r="H53" s="118">
        <v>20</v>
      </c>
      <c r="I53" s="144">
        <v>6000</v>
      </c>
      <c r="J53" s="144">
        <v>0</v>
      </c>
      <c r="K53" s="144">
        <v>0</v>
      </c>
      <c r="L53" s="144">
        <v>0</v>
      </c>
    </row>
    <row r="54" spans="1:12" ht="25.5" hidden="1" customHeight="1">
      <c r="A54" s="158">
        <v>2</v>
      </c>
      <c r="B54" s="133">
        <v>2</v>
      </c>
      <c r="C54" s="131">
        <v>1</v>
      </c>
      <c r="D54" s="132">
        <v>1</v>
      </c>
      <c r="E54" s="133">
        <v>1</v>
      </c>
      <c r="F54" s="134">
        <v>7</v>
      </c>
      <c r="G54" s="132" t="s">
        <v>44</v>
      </c>
      <c r="H54" s="118">
        <v>21</v>
      </c>
      <c r="I54" s="144">
        <v>0</v>
      </c>
      <c r="J54" s="144">
        <v>0</v>
      </c>
      <c r="K54" s="144">
        <v>0</v>
      </c>
      <c r="L54" s="144">
        <v>0</v>
      </c>
    </row>
    <row r="55" spans="1:12" hidden="1">
      <c r="A55" s="142">
        <v>2</v>
      </c>
      <c r="B55" s="138">
        <v>2</v>
      </c>
      <c r="C55" s="139">
        <v>1</v>
      </c>
      <c r="D55" s="140">
        <v>1</v>
      </c>
      <c r="E55" s="138">
        <v>1</v>
      </c>
      <c r="F55" s="141">
        <v>11</v>
      </c>
      <c r="G55" s="140" t="s">
        <v>45</v>
      </c>
      <c r="H55" s="118">
        <v>22</v>
      </c>
      <c r="I55" s="145">
        <v>0</v>
      </c>
      <c r="J55" s="144">
        <v>0</v>
      </c>
      <c r="K55" s="144">
        <v>0</v>
      </c>
      <c r="L55" s="144">
        <v>0</v>
      </c>
    </row>
    <row r="56" spans="1:12" ht="25.5" hidden="1" customHeight="1">
      <c r="A56" s="150">
        <v>2</v>
      </c>
      <c r="B56" s="159">
        <v>2</v>
      </c>
      <c r="C56" s="160">
        <v>1</v>
      </c>
      <c r="D56" s="160">
        <v>1</v>
      </c>
      <c r="E56" s="160">
        <v>1</v>
      </c>
      <c r="F56" s="161">
        <v>12</v>
      </c>
      <c r="G56" s="162" t="s">
        <v>46</v>
      </c>
      <c r="H56" s="118">
        <v>23</v>
      </c>
      <c r="I56" s="163">
        <v>0</v>
      </c>
      <c r="J56" s="144">
        <v>0</v>
      </c>
      <c r="K56" s="144">
        <v>0</v>
      </c>
      <c r="L56" s="144">
        <v>0</v>
      </c>
    </row>
    <row r="57" spans="1:12" ht="25.5" hidden="1" customHeight="1">
      <c r="A57" s="142">
        <v>2</v>
      </c>
      <c r="B57" s="138">
        <v>2</v>
      </c>
      <c r="C57" s="139">
        <v>1</v>
      </c>
      <c r="D57" s="139">
        <v>1</v>
      </c>
      <c r="E57" s="139">
        <v>1</v>
      </c>
      <c r="F57" s="141">
        <v>14</v>
      </c>
      <c r="G57" s="164" t="s">
        <v>47</v>
      </c>
      <c r="H57" s="118">
        <v>24</v>
      </c>
      <c r="I57" s="145">
        <v>0</v>
      </c>
      <c r="J57" s="145">
        <v>0</v>
      </c>
      <c r="K57" s="145">
        <v>0</v>
      </c>
      <c r="L57" s="145">
        <v>0</v>
      </c>
    </row>
    <row r="58" spans="1:12" ht="25.5" customHeight="1">
      <c r="A58" s="142">
        <v>2</v>
      </c>
      <c r="B58" s="138">
        <v>2</v>
      </c>
      <c r="C58" s="139">
        <v>1</v>
      </c>
      <c r="D58" s="139">
        <v>1</v>
      </c>
      <c r="E58" s="139">
        <v>1</v>
      </c>
      <c r="F58" s="141">
        <v>15</v>
      </c>
      <c r="G58" s="140" t="s">
        <v>48</v>
      </c>
      <c r="H58" s="118">
        <v>25</v>
      </c>
      <c r="I58" s="145">
        <v>13700</v>
      </c>
      <c r="J58" s="144">
        <v>8400</v>
      </c>
      <c r="K58" s="144">
        <v>1581.72</v>
      </c>
      <c r="L58" s="144">
        <v>1581.72</v>
      </c>
    </row>
    <row r="59" spans="1:12" hidden="1">
      <c r="A59" s="142">
        <v>2</v>
      </c>
      <c r="B59" s="138">
        <v>2</v>
      </c>
      <c r="C59" s="139">
        <v>1</v>
      </c>
      <c r="D59" s="139">
        <v>1</v>
      </c>
      <c r="E59" s="139">
        <v>1</v>
      </c>
      <c r="F59" s="141">
        <v>16</v>
      </c>
      <c r="G59" s="140" t="s">
        <v>49</v>
      </c>
      <c r="H59" s="118">
        <v>26</v>
      </c>
      <c r="I59" s="145">
        <v>0</v>
      </c>
      <c r="J59" s="144">
        <v>0</v>
      </c>
      <c r="K59" s="144">
        <v>0</v>
      </c>
      <c r="L59" s="144">
        <v>0</v>
      </c>
    </row>
    <row r="60" spans="1:12" ht="25.5" hidden="1" customHeight="1">
      <c r="A60" s="142">
        <v>2</v>
      </c>
      <c r="B60" s="138">
        <v>2</v>
      </c>
      <c r="C60" s="139">
        <v>1</v>
      </c>
      <c r="D60" s="139">
        <v>1</v>
      </c>
      <c r="E60" s="139">
        <v>1</v>
      </c>
      <c r="F60" s="141">
        <v>17</v>
      </c>
      <c r="G60" s="140" t="s">
        <v>50</v>
      </c>
      <c r="H60" s="118">
        <v>27</v>
      </c>
      <c r="I60" s="145">
        <v>0</v>
      </c>
      <c r="J60" s="145">
        <v>0</v>
      </c>
      <c r="K60" s="145">
        <v>0</v>
      </c>
      <c r="L60" s="145">
        <v>0</v>
      </c>
    </row>
    <row r="61" spans="1:12" hidden="1">
      <c r="A61" s="142">
        <v>2</v>
      </c>
      <c r="B61" s="138">
        <v>2</v>
      </c>
      <c r="C61" s="139">
        <v>1</v>
      </c>
      <c r="D61" s="139">
        <v>1</v>
      </c>
      <c r="E61" s="139">
        <v>1</v>
      </c>
      <c r="F61" s="141">
        <v>20</v>
      </c>
      <c r="G61" s="140" t="s">
        <v>51</v>
      </c>
      <c r="H61" s="118">
        <v>28</v>
      </c>
      <c r="I61" s="145">
        <v>0</v>
      </c>
      <c r="J61" s="144">
        <v>0</v>
      </c>
      <c r="K61" s="144">
        <v>0</v>
      </c>
      <c r="L61" s="144">
        <v>0</v>
      </c>
    </row>
    <row r="62" spans="1:12" ht="25.5" hidden="1" customHeight="1">
      <c r="A62" s="142">
        <v>2</v>
      </c>
      <c r="B62" s="138">
        <v>2</v>
      </c>
      <c r="C62" s="139">
        <v>1</v>
      </c>
      <c r="D62" s="139">
        <v>1</v>
      </c>
      <c r="E62" s="139">
        <v>1</v>
      </c>
      <c r="F62" s="141">
        <v>21</v>
      </c>
      <c r="G62" s="140" t="s">
        <v>52</v>
      </c>
      <c r="H62" s="118">
        <v>29</v>
      </c>
      <c r="I62" s="145">
        <v>0</v>
      </c>
      <c r="J62" s="144">
        <v>0</v>
      </c>
      <c r="K62" s="144">
        <v>0</v>
      </c>
      <c r="L62" s="144">
        <v>0</v>
      </c>
    </row>
    <row r="63" spans="1:12" hidden="1">
      <c r="A63" s="142">
        <v>2</v>
      </c>
      <c r="B63" s="138">
        <v>2</v>
      </c>
      <c r="C63" s="139">
        <v>1</v>
      </c>
      <c r="D63" s="139">
        <v>1</v>
      </c>
      <c r="E63" s="139">
        <v>1</v>
      </c>
      <c r="F63" s="141">
        <v>22</v>
      </c>
      <c r="G63" s="140" t="s">
        <v>53</v>
      </c>
      <c r="H63" s="118">
        <v>30</v>
      </c>
      <c r="I63" s="145">
        <v>0</v>
      </c>
      <c r="J63" s="144">
        <v>0</v>
      </c>
      <c r="K63" s="144">
        <v>0</v>
      </c>
      <c r="L63" s="144">
        <v>0</v>
      </c>
    </row>
    <row r="64" spans="1:12" ht="15" hidden="1" customHeight="1">
      <c r="A64" s="142">
        <v>2</v>
      </c>
      <c r="B64" s="138">
        <v>2</v>
      </c>
      <c r="C64" s="139">
        <v>1</v>
      </c>
      <c r="D64" s="139">
        <v>1</v>
      </c>
      <c r="E64" s="139">
        <v>1</v>
      </c>
      <c r="F64" s="141">
        <v>30</v>
      </c>
      <c r="G64" s="140" t="s">
        <v>54</v>
      </c>
      <c r="H64" s="118">
        <v>31</v>
      </c>
      <c r="I64" s="145">
        <v>6800</v>
      </c>
      <c r="J64" s="144">
        <v>0</v>
      </c>
      <c r="K64" s="144">
        <v>0</v>
      </c>
      <c r="L64" s="144">
        <v>0</v>
      </c>
    </row>
    <row r="65" spans="1:15" hidden="1">
      <c r="A65" s="165">
        <v>2</v>
      </c>
      <c r="B65" s="166">
        <v>3</v>
      </c>
      <c r="C65" s="130"/>
      <c r="D65" s="131"/>
      <c r="E65" s="131"/>
      <c r="F65" s="134"/>
      <c r="G65" s="167" t="s">
        <v>55</v>
      </c>
      <c r="H65" s="118">
        <v>32</v>
      </c>
      <c r="I65" s="148">
        <f>I66+I82</f>
        <v>0</v>
      </c>
      <c r="J65" s="148">
        <f>J66+J82</f>
        <v>0</v>
      </c>
      <c r="K65" s="148">
        <f>K66+K82</f>
        <v>0</v>
      </c>
      <c r="L65" s="148">
        <f>L66+L82</f>
        <v>0</v>
      </c>
    </row>
    <row r="66" spans="1:15" hidden="1">
      <c r="A66" s="142">
        <v>2</v>
      </c>
      <c r="B66" s="138">
        <v>3</v>
      </c>
      <c r="C66" s="139">
        <v>1</v>
      </c>
      <c r="D66" s="139"/>
      <c r="E66" s="139"/>
      <c r="F66" s="141"/>
      <c r="G66" s="140" t="s">
        <v>56</v>
      </c>
      <c r="H66" s="118">
        <v>33</v>
      </c>
      <c r="I66" s="127">
        <f>SUM(I67+I72+I77)</f>
        <v>0</v>
      </c>
      <c r="J66" s="168">
        <f>SUM(J67+J72+J77)</f>
        <v>0</v>
      </c>
      <c r="K66" s="128">
        <f>SUM(K67+K72+K77)</f>
        <v>0</v>
      </c>
      <c r="L66" s="127">
        <f>SUM(L67+L72+L77)</f>
        <v>0</v>
      </c>
    </row>
    <row r="67" spans="1:15" hidden="1">
      <c r="A67" s="142">
        <v>2</v>
      </c>
      <c r="B67" s="138">
        <v>3</v>
      </c>
      <c r="C67" s="139">
        <v>1</v>
      </c>
      <c r="D67" s="139">
        <v>1</v>
      </c>
      <c r="E67" s="139"/>
      <c r="F67" s="141"/>
      <c r="G67" s="140" t="s">
        <v>57</v>
      </c>
      <c r="H67" s="118">
        <v>34</v>
      </c>
      <c r="I67" s="127">
        <f>I68</f>
        <v>0</v>
      </c>
      <c r="J67" s="168">
        <f>J68</f>
        <v>0</v>
      </c>
      <c r="K67" s="128">
        <f>K68</f>
        <v>0</v>
      </c>
      <c r="L67" s="127">
        <f>L68</f>
        <v>0</v>
      </c>
    </row>
    <row r="68" spans="1:15" hidden="1">
      <c r="A68" s="142">
        <v>2</v>
      </c>
      <c r="B68" s="138">
        <v>3</v>
      </c>
      <c r="C68" s="139">
        <v>1</v>
      </c>
      <c r="D68" s="139">
        <v>1</v>
      </c>
      <c r="E68" s="139">
        <v>1</v>
      </c>
      <c r="F68" s="141"/>
      <c r="G68" s="140" t="s">
        <v>57</v>
      </c>
      <c r="H68" s="118">
        <v>35</v>
      </c>
      <c r="I68" s="127">
        <f>SUM(I69:I71)</f>
        <v>0</v>
      </c>
      <c r="J68" s="168">
        <f>SUM(J69:J71)</f>
        <v>0</v>
      </c>
      <c r="K68" s="128">
        <f>SUM(K69:K71)</f>
        <v>0</v>
      </c>
      <c r="L68" s="127">
        <f>SUM(L69:L71)</f>
        <v>0</v>
      </c>
    </row>
    <row r="69" spans="1:15" ht="25.5" hidden="1" customHeight="1">
      <c r="A69" s="142">
        <v>2</v>
      </c>
      <c r="B69" s="138">
        <v>3</v>
      </c>
      <c r="C69" s="139">
        <v>1</v>
      </c>
      <c r="D69" s="139">
        <v>1</v>
      </c>
      <c r="E69" s="139">
        <v>1</v>
      </c>
      <c r="F69" s="141">
        <v>1</v>
      </c>
      <c r="G69" s="140" t="s">
        <v>58</v>
      </c>
      <c r="H69" s="118">
        <v>36</v>
      </c>
      <c r="I69" s="145">
        <v>0</v>
      </c>
      <c r="J69" s="145">
        <v>0</v>
      </c>
      <c r="K69" s="145">
        <v>0</v>
      </c>
      <c r="L69" s="145">
        <v>0</v>
      </c>
      <c r="M69" s="169"/>
      <c r="N69" s="169"/>
      <c r="O69" s="169"/>
    </row>
    <row r="70" spans="1:15" ht="25.5" hidden="1" customHeight="1">
      <c r="A70" s="142">
        <v>2</v>
      </c>
      <c r="B70" s="133">
        <v>3</v>
      </c>
      <c r="C70" s="131">
        <v>1</v>
      </c>
      <c r="D70" s="131">
        <v>1</v>
      </c>
      <c r="E70" s="131">
        <v>1</v>
      </c>
      <c r="F70" s="134">
        <v>2</v>
      </c>
      <c r="G70" s="132" t="s">
        <v>59</v>
      </c>
      <c r="H70" s="118">
        <v>37</v>
      </c>
      <c r="I70" s="143">
        <v>0</v>
      </c>
      <c r="J70" s="143">
        <v>0</v>
      </c>
      <c r="K70" s="143">
        <v>0</v>
      </c>
      <c r="L70" s="143">
        <v>0</v>
      </c>
    </row>
    <row r="71" spans="1:15" hidden="1">
      <c r="A71" s="138">
        <v>2</v>
      </c>
      <c r="B71" s="139">
        <v>3</v>
      </c>
      <c r="C71" s="139">
        <v>1</v>
      </c>
      <c r="D71" s="139">
        <v>1</v>
      </c>
      <c r="E71" s="139">
        <v>1</v>
      </c>
      <c r="F71" s="141">
        <v>3</v>
      </c>
      <c r="G71" s="140" t="s">
        <v>60</v>
      </c>
      <c r="H71" s="118">
        <v>38</v>
      </c>
      <c r="I71" s="145">
        <v>0</v>
      </c>
      <c r="J71" s="145">
        <v>0</v>
      </c>
      <c r="K71" s="145">
        <v>0</v>
      </c>
      <c r="L71" s="145">
        <v>0</v>
      </c>
    </row>
    <row r="72" spans="1:15" ht="25.5" hidden="1" customHeight="1">
      <c r="A72" s="133">
        <v>2</v>
      </c>
      <c r="B72" s="131">
        <v>3</v>
      </c>
      <c r="C72" s="131">
        <v>1</v>
      </c>
      <c r="D72" s="131">
        <v>2</v>
      </c>
      <c r="E72" s="131"/>
      <c r="F72" s="134"/>
      <c r="G72" s="132" t="s">
        <v>61</v>
      </c>
      <c r="H72" s="118">
        <v>39</v>
      </c>
      <c r="I72" s="148">
        <f>I73</f>
        <v>0</v>
      </c>
      <c r="J72" s="170">
        <f>J73</f>
        <v>0</v>
      </c>
      <c r="K72" s="149">
        <f>K73</f>
        <v>0</v>
      </c>
      <c r="L72" s="149">
        <f>L73</f>
        <v>0</v>
      </c>
    </row>
    <row r="73" spans="1:15" ht="25.5" hidden="1" customHeight="1">
      <c r="A73" s="151">
        <v>2</v>
      </c>
      <c r="B73" s="152">
        <v>3</v>
      </c>
      <c r="C73" s="152">
        <v>1</v>
      </c>
      <c r="D73" s="152">
        <v>2</v>
      </c>
      <c r="E73" s="152">
        <v>1</v>
      </c>
      <c r="F73" s="154"/>
      <c r="G73" s="132" t="s">
        <v>61</v>
      </c>
      <c r="H73" s="118">
        <v>40</v>
      </c>
      <c r="I73" s="137">
        <f>SUM(I74:I76)</f>
        <v>0</v>
      </c>
      <c r="J73" s="171">
        <f>SUM(J74:J76)</f>
        <v>0</v>
      </c>
      <c r="K73" s="136">
        <f>SUM(K74:K76)</f>
        <v>0</v>
      </c>
      <c r="L73" s="128">
        <f>SUM(L74:L76)</f>
        <v>0</v>
      </c>
    </row>
    <row r="74" spans="1:15" ht="25.5" hidden="1" customHeight="1">
      <c r="A74" s="138">
        <v>2</v>
      </c>
      <c r="B74" s="139">
        <v>3</v>
      </c>
      <c r="C74" s="139">
        <v>1</v>
      </c>
      <c r="D74" s="139">
        <v>2</v>
      </c>
      <c r="E74" s="139">
        <v>1</v>
      </c>
      <c r="F74" s="141">
        <v>1</v>
      </c>
      <c r="G74" s="142" t="s">
        <v>58</v>
      </c>
      <c r="H74" s="118">
        <v>41</v>
      </c>
      <c r="I74" s="145">
        <v>0</v>
      </c>
      <c r="J74" s="145">
        <v>0</v>
      </c>
      <c r="K74" s="145">
        <v>0</v>
      </c>
      <c r="L74" s="145">
        <v>0</v>
      </c>
      <c r="M74" s="169"/>
      <c r="N74" s="169"/>
      <c r="O74" s="169"/>
    </row>
    <row r="75" spans="1:15" ht="25.5" hidden="1" customHeight="1">
      <c r="A75" s="138">
        <v>2</v>
      </c>
      <c r="B75" s="139">
        <v>3</v>
      </c>
      <c r="C75" s="139">
        <v>1</v>
      </c>
      <c r="D75" s="139">
        <v>2</v>
      </c>
      <c r="E75" s="139">
        <v>1</v>
      </c>
      <c r="F75" s="141">
        <v>2</v>
      </c>
      <c r="G75" s="142" t="s">
        <v>59</v>
      </c>
      <c r="H75" s="118">
        <v>42</v>
      </c>
      <c r="I75" s="145">
        <v>0</v>
      </c>
      <c r="J75" s="145">
        <v>0</v>
      </c>
      <c r="K75" s="145">
        <v>0</v>
      </c>
      <c r="L75" s="145">
        <v>0</v>
      </c>
    </row>
    <row r="76" spans="1:15" hidden="1">
      <c r="A76" s="138">
        <v>2</v>
      </c>
      <c r="B76" s="139">
        <v>3</v>
      </c>
      <c r="C76" s="139">
        <v>1</v>
      </c>
      <c r="D76" s="139">
        <v>2</v>
      </c>
      <c r="E76" s="139">
        <v>1</v>
      </c>
      <c r="F76" s="141">
        <v>3</v>
      </c>
      <c r="G76" s="142" t="s">
        <v>60</v>
      </c>
      <c r="H76" s="118">
        <v>43</v>
      </c>
      <c r="I76" s="145">
        <v>0</v>
      </c>
      <c r="J76" s="145">
        <v>0</v>
      </c>
      <c r="K76" s="145">
        <v>0</v>
      </c>
      <c r="L76" s="145">
        <v>0</v>
      </c>
    </row>
    <row r="77" spans="1:15" ht="25.5" hidden="1" customHeight="1">
      <c r="A77" s="138">
        <v>2</v>
      </c>
      <c r="B77" s="139">
        <v>3</v>
      </c>
      <c r="C77" s="139">
        <v>1</v>
      </c>
      <c r="D77" s="139">
        <v>3</v>
      </c>
      <c r="E77" s="139"/>
      <c r="F77" s="141"/>
      <c r="G77" s="142" t="s">
        <v>327</v>
      </c>
      <c r="H77" s="118">
        <v>44</v>
      </c>
      <c r="I77" s="127">
        <f>I78</f>
        <v>0</v>
      </c>
      <c r="J77" s="168">
        <f>J78</f>
        <v>0</v>
      </c>
      <c r="K77" s="128">
        <f>K78</f>
        <v>0</v>
      </c>
      <c r="L77" s="128">
        <f>L78</f>
        <v>0</v>
      </c>
    </row>
    <row r="78" spans="1:15" ht="25.5" hidden="1" customHeight="1">
      <c r="A78" s="138">
        <v>2</v>
      </c>
      <c r="B78" s="139">
        <v>3</v>
      </c>
      <c r="C78" s="139">
        <v>1</v>
      </c>
      <c r="D78" s="139">
        <v>3</v>
      </c>
      <c r="E78" s="139">
        <v>1</v>
      </c>
      <c r="F78" s="141"/>
      <c r="G78" s="142" t="s">
        <v>328</v>
      </c>
      <c r="H78" s="118">
        <v>45</v>
      </c>
      <c r="I78" s="127">
        <f>SUM(I79:I81)</f>
        <v>0</v>
      </c>
      <c r="J78" s="168">
        <f>SUM(J79:J81)</f>
        <v>0</v>
      </c>
      <c r="K78" s="128">
        <f>SUM(K79:K81)</f>
        <v>0</v>
      </c>
      <c r="L78" s="128">
        <f>SUM(L79:L81)</f>
        <v>0</v>
      </c>
    </row>
    <row r="79" spans="1:15" hidden="1">
      <c r="A79" s="133">
        <v>2</v>
      </c>
      <c r="B79" s="131">
        <v>3</v>
      </c>
      <c r="C79" s="131">
        <v>1</v>
      </c>
      <c r="D79" s="131">
        <v>3</v>
      </c>
      <c r="E79" s="131">
        <v>1</v>
      </c>
      <c r="F79" s="134">
        <v>1</v>
      </c>
      <c r="G79" s="158" t="s">
        <v>62</v>
      </c>
      <c r="H79" s="118">
        <v>46</v>
      </c>
      <c r="I79" s="143">
        <v>0</v>
      </c>
      <c r="J79" s="143">
        <v>0</v>
      </c>
      <c r="K79" s="143">
        <v>0</v>
      </c>
      <c r="L79" s="143">
        <v>0</v>
      </c>
    </row>
    <row r="80" spans="1:15" hidden="1">
      <c r="A80" s="138">
        <v>2</v>
      </c>
      <c r="B80" s="139">
        <v>3</v>
      </c>
      <c r="C80" s="139">
        <v>1</v>
      </c>
      <c r="D80" s="139">
        <v>3</v>
      </c>
      <c r="E80" s="139">
        <v>1</v>
      </c>
      <c r="F80" s="141">
        <v>2</v>
      </c>
      <c r="G80" s="142" t="s">
        <v>63</v>
      </c>
      <c r="H80" s="118">
        <v>47</v>
      </c>
      <c r="I80" s="145">
        <v>0</v>
      </c>
      <c r="J80" s="145">
        <v>0</v>
      </c>
      <c r="K80" s="145">
        <v>0</v>
      </c>
      <c r="L80" s="145">
        <v>0</v>
      </c>
    </row>
    <row r="81" spans="1:12" hidden="1">
      <c r="A81" s="133">
        <v>2</v>
      </c>
      <c r="B81" s="131">
        <v>3</v>
      </c>
      <c r="C81" s="131">
        <v>1</v>
      </c>
      <c r="D81" s="131">
        <v>3</v>
      </c>
      <c r="E81" s="131">
        <v>1</v>
      </c>
      <c r="F81" s="134">
        <v>3</v>
      </c>
      <c r="G81" s="158" t="s">
        <v>64</v>
      </c>
      <c r="H81" s="118">
        <v>48</v>
      </c>
      <c r="I81" s="143">
        <v>0</v>
      </c>
      <c r="J81" s="143">
        <v>0</v>
      </c>
      <c r="K81" s="143">
        <v>0</v>
      </c>
      <c r="L81" s="143">
        <v>0</v>
      </c>
    </row>
    <row r="82" spans="1:12" hidden="1">
      <c r="A82" s="133">
        <v>2</v>
      </c>
      <c r="B82" s="131">
        <v>3</v>
      </c>
      <c r="C82" s="131">
        <v>2</v>
      </c>
      <c r="D82" s="131"/>
      <c r="E82" s="131"/>
      <c r="F82" s="134"/>
      <c r="G82" s="158" t="s">
        <v>65</v>
      </c>
      <c r="H82" s="118">
        <v>49</v>
      </c>
      <c r="I82" s="127">
        <f t="shared" ref="I82:L83" si="3">I83</f>
        <v>0</v>
      </c>
      <c r="J82" s="127">
        <f t="shared" si="3"/>
        <v>0</v>
      </c>
      <c r="K82" s="127">
        <f t="shared" si="3"/>
        <v>0</v>
      </c>
      <c r="L82" s="127">
        <f t="shared" si="3"/>
        <v>0</v>
      </c>
    </row>
    <row r="83" spans="1:12" hidden="1">
      <c r="A83" s="133">
        <v>2</v>
      </c>
      <c r="B83" s="131">
        <v>3</v>
      </c>
      <c r="C83" s="131">
        <v>2</v>
      </c>
      <c r="D83" s="131">
        <v>1</v>
      </c>
      <c r="E83" s="131"/>
      <c r="F83" s="134"/>
      <c r="G83" s="158" t="s">
        <v>65</v>
      </c>
      <c r="H83" s="118">
        <v>50</v>
      </c>
      <c r="I83" s="127">
        <f t="shared" si="3"/>
        <v>0</v>
      </c>
      <c r="J83" s="127">
        <f t="shared" si="3"/>
        <v>0</v>
      </c>
      <c r="K83" s="127">
        <f t="shared" si="3"/>
        <v>0</v>
      </c>
      <c r="L83" s="127">
        <f t="shared" si="3"/>
        <v>0</v>
      </c>
    </row>
    <row r="84" spans="1:12" hidden="1">
      <c r="A84" s="133">
        <v>2</v>
      </c>
      <c r="B84" s="131">
        <v>3</v>
      </c>
      <c r="C84" s="131">
        <v>2</v>
      </c>
      <c r="D84" s="131">
        <v>1</v>
      </c>
      <c r="E84" s="131">
        <v>1</v>
      </c>
      <c r="F84" s="134"/>
      <c r="G84" s="158" t="s">
        <v>65</v>
      </c>
      <c r="H84" s="118">
        <v>51</v>
      </c>
      <c r="I84" s="127">
        <f>SUM(I85)</f>
        <v>0</v>
      </c>
      <c r="J84" s="127">
        <f>SUM(J85)</f>
        <v>0</v>
      </c>
      <c r="K84" s="127">
        <f>SUM(K85)</f>
        <v>0</v>
      </c>
      <c r="L84" s="127">
        <f>SUM(L85)</f>
        <v>0</v>
      </c>
    </row>
    <row r="85" spans="1:12" hidden="1">
      <c r="A85" s="133">
        <v>2</v>
      </c>
      <c r="B85" s="131">
        <v>3</v>
      </c>
      <c r="C85" s="131">
        <v>2</v>
      </c>
      <c r="D85" s="131">
        <v>1</v>
      </c>
      <c r="E85" s="131">
        <v>1</v>
      </c>
      <c r="F85" s="134">
        <v>1</v>
      </c>
      <c r="G85" s="158" t="s">
        <v>65</v>
      </c>
      <c r="H85" s="118">
        <v>52</v>
      </c>
      <c r="I85" s="145">
        <v>0</v>
      </c>
      <c r="J85" s="145">
        <v>0</v>
      </c>
      <c r="K85" s="145">
        <v>0</v>
      </c>
      <c r="L85" s="145">
        <v>0</v>
      </c>
    </row>
    <row r="86" spans="1:12" hidden="1">
      <c r="A86" s="123">
        <v>2</v>
      </c>
      <c r="B86" s="124">
        <v>4</v>
      </c>
      <c r="C86" s="124"/>
      <c r="D86" s="124"/>
      <c r="E86" s="124"/>
      <c r="F86" s="126"/>
      <c r="G86" s="172" t="s">
        <v>66</v>
      </c>
      <c r="H86" s="118">
        <v>53</v>
      </c>
      <c r="I86" s="127">
        <f t="shared" ref="I86:L88" si="4">I87</f>
        <v>0</v>
      </c>
      <c r="J86" s="168">
        <f t="shared" si="4"/>
        <v>0</v>
      </c>
      <c r="K86" s="128">
        <f t="shared" si="4"/>
        <v>0</v>
      </c>
      <c r="L86" s="128">
        <f t="shared" si="4"/>
        <v>0</v>
      </c>
    </row>
    <row r="87" spans="1:12" hidden="1">
      <c r="A87" s="138">
        <v>2</v>
      </c>
      <c r="B87" s="139">
        <v>4</v>
      </c>
      <c r="C87" s="139">
        <v>1</v>
      </c>
      <c r="D87" s="139"/>
      <c r="E87" s="139"/>
      <c r="F87" s="141"/>
      <c r="G87" s="142" t="s">
        <v>67</v>
      </c>
      <c r="H87" s="118">
        <v>54</v>
      </c>
      <c r="I87" s="127">
        <f t="shared" si="4"/>
        <v>0</v>
      </c>
      <c r="J87" s="168">
        <f t="shared" si="4"/>
        <v>0</v>
      </c>
      <c r="K87" s="128">
        <f t="shared" si="4"/>
        <v>0</v>
      </c>
      <c r="L87" s="128">
        <f t="shared" si="4"/>
        <v>0</v>
      </c>
    </row>
    <row r="88" spans="1:12" hidden="1">
      <c r="A88" s="138">
        <v>2</v>
      </c>
      <c r="B88" s="139">
        <v>4</v>
      </c>
      <c r="C88" s="139">
        <v>1</v>
      </c>
      <c r="D88" s="139">
        <v>1</v>
      </c>
      <c r="E88" s="139"/>
      <c r="F88" s="141"/>
      <c r="G88" s="142" t="s">
        <v>67</v>
      </c>
      <c r="H88" s="118">
        <v>55</v>
      </c>
      <c r="I88" s="127">
        <f t="shared" si="4"/>
        <v>0</v>
      </c>
      <c r="J88" s="168">
        <f t="shared" si="4"/>
        <v>0</v>
      </c>
      <c r="K88" s="128">
        <f t="shared" si="4"/>
        <v>0</v>
      </c>
      <c r="L88" s="128">
        <f t="shared" si="4"/>
        <v>0</v>
      </c>
    </row>
    <row r="89" spans="1:12" hidden="1">
      <c r="A89" s="138">
        <v>2</v>
      </c>
      <c r="B89" s="139">
        <v>4</v>
      </c>
      <c r="C89" s="139">
        <v>1</v>
      </c>
      <c r="D89" s="139">
        <v>1</v>
      </c>
      <c r="E89" s="139">
        <v>1</v>
      </c>
      <c r="F89" s="141"/>
      <c r="G89" s="142" t="s">
        <v>67</v>
      </c>
      <c r="H89" s="118">
        <v>56</v>
      </c>
      <c r="I89" s="127">
        <f>SUM(I90:I92)</f>
        <v>0</v>
      </c>
      <c r="J89" s="168">
        <f>SUM(J90:J92)</f>
        <v>0</v>
      </c>
      <c r="K89" s="128">
        <f>SUM(K90:K92)</f>
        <v>0</v>
      </c>
      <c r="L89" s="128">
        <f>SUM(L90:L92)</f>
        <v>0</v>
      </c>
    </row>
    <row r="90" spans="1:12" hidden="1">
      <c r="A90" s="138">
        <v>2</v>
      </c>
      <c r="B90" s="139">
        <v>4</v>
      </c>
      <c r="C90" s="139">
        <v>1</v>
      </c>
      <c r="D90" s="139">
        <v>1</v>
      </c>
      <c r="E90" s="139">
        <v>1</v>
      </c>
      <c r="F90" s="141">
        <v>1</v>
      </c>
      <c r="G90" s="142" t="s">
        <v>68</v>
      </c>
      <c r="H90" s="118">
        <v>57</v>
      </c>
      <c r="I90" s="145">
        <v>0</v>
      </c>
      <c r="J90" s="145">
        <v>0</v>
      </c>
      <c r="K90" s="145">
        <v>0</v>
      </c>
      <c r="L90" s="145">
        <v>0</v>
      </c>
    </row>
    <row r="91" spans="1:12" hidden="1">
      <c r="A91" s="138">
        <v>2</v>
      </c>
      <c r="B91" s="138">
        <v>4</v>
      </c>
      <c r="C91" s="138">
        <v>1</v>
      </c>
      <c r="D91" s="139">
        <v>1</v>
      </c>
      <c r="E91" s="139">
        <v>1</v>
      </c>
      <c r="F91" s="173">
        <v>2</v>
      </c>
      <c r="G91" s="140" t="s">
        <v>69</v>
      </c>
      <c r="H91" s="118">
        <v>58</v>
      </c>
      <c r="I91" s="145">
        <v>0</v>
      </c>
      <c r="J91" s="145">
        <v>0</v>
      </c>
      <c r="K91" s="145">
        <v>0</v>
      </c>
      <c r="L91" s="145">
        <v>0</v>
      </c>
    </row>
    <row r="92" spans="1:12" hidden="1">
      <c r="A92" s="138">
        <v>2</v>
      </c>
      <c r="B92" s="139">
        <v>4</v>
      </c>
      <c r="C92" s="138">
        <v>1</v>
      </c>
      <c r="D92" s="139">
        <v>1</v>
      </c>
      <c r="E92" s="139">
        <v>1</v>
      </c>
      <c r="F92" s="173">
        <v>3</v>
      </c>
      <c r="G92" s="140" t="s">
        <v>70</v>
      </c>
      <c r="H92" s="118">
        <v>59</v>
      </c>
      <c r="I92" s="145">
        <v>0</v>
      </c>
      <c r="J92" s="145">
        <v>0</v>
      </c>
      <c r="K92" s="145">
        <v>0</v>
      </c>
      <c r="L92" s="145">
        <v>0</v>
      </c>
    </row>
    <row r="93" spans="1:12" hidden="1">
      <c r="A93" s="123">
        <v>2</v>
      </c>
      <c r="B93" s="124">
        <v>5</v>
      </c>
      <c r="C93" s="123"/>
      <c r="D93" s="124"/>
      <c r="E93" s="124"/>
      <c r="F93" s="174"/>
      <c r="G93" s="125" t="s">
        <v>71</v>
      </c>
      <c r="H93" s="118">
        <v>60</v>
      </c>
      <c r="I93" s="127">
        <f>SUM(I94+I99+I104)</f>
        <v>0</v>
      </c>
      <c r="J93" s="168">
        <f>SUM(J94+J99+J104)</f>
        <v>0</v>
      </c>
      <c r="K93" s="128">
        <f>SUM(K94+K99+K104)</f>
        <v>0</v>
      </c>
      <c r="L93" s="128">
        <f>SUM(L94+L99+L104)</f>
        <v>0</v>
      </c>
    </row>
    <row r="94" spans="1:12" hidden="1">
      <c r="A94" s="133">
        <v>2</v>
      </c>
      <c r="B94" s="131">
        <v>5</v>
      </c>
      <c r="C94" s="133">
        <v>1</v>
      </c>
      <c r="D94" s="131"/>
      <c r="E94" s="131"/>
      <c r="F94" s="175"/>
      <c r="G94" s="132" t="s">
        <v>72</v>
      </c>
      <c r="H94" s="118">
        <v>61</v>
      </c>
      <c r="I94" s="148">
        <f t="shared" ref="I94:L95" si="5">I95</f>
        <v>0</v>
      </c>
      <c r="J94" s="170">
        <f t="shared" si="5"/>
        <v>0</v>
      </c>
      <c r="K94" s="149">
        <f t="shared" si="5"/>
        <v>0</v>
      </c>
      <c r="L94" s="149">
        <f t="shared" si="5"/>
        <v>0</v>
      </c>
    </row>
    <row r="95" spans="1:12" hidden="1">
      <c r="A95" s="138">
        <v>2</v>
      </c>
      <c r="B95" s="139">
        <v>5</v>
      </c>
      <c r="C95" s="138">
        <v>1</v>
      </c>
      <c r="D95" s="139">
        <v>1</v>
      </c>
      <c r="E95" s="139"/>
      <c r="F95" s="173"/>
      <c r="G95" s="140" t="s">
        <v>72</v>
      </c>
      <c r="H95" s="118">
        <v>62</v>
      </c>
      <c r="I95" s="127">
        <f t="shared" si="5"/>
        <v>0</v>
      </c>
      <c r="J95" s="168">
        <f t="shared" si="5"/>
        <v>0</v>
      </c>
      <c r="K95" s="128">
        <f t="shared" si="5"/>
        <v>0</v>
      </c>
      <c r="L95" s="128">
        <f t="shared" si="5"/>
        <v>0</v>
      </c>
    </row>
    <row r="96" spans="1:12" hidden="1">
      <c r="A96" s="138">
        <v>2</v>
      </c>
      <c r="B96" s="139">
        <v>5</v>
      </c>
      <c r="C96" s="138">
        <v>1</v>
      </c>
      <c r="D96" s="139">
        <v>1</v>
      </c>
      <c r="E96" s="139">
        <v>1</v>
      </c>
      <c r="F96" s="173"/>
      <c r="G96" s="140" t="s">
        <v>72</v>
      </c>
      <c r="H96" s="118">
        <v>63</v>
      </c>
      <c r="I96" s="127">
        <f>SUM(I97:I98)</f>
        <v>0</v>
      </c>
      <c r="J96" s="168">
        <f>SUM(J97:J98)</f>
        <v>0</v>
      </c>
      <c r="K96" s="128">
        <f>SUM(K97:K98)</f>
        <v>0</v>
      </c>
      <c r="L96" s="128">
        <f>SUM(L97:L98)</f>
        <v>0</v>
      </c>
    </row>
    <row r="97" spans="1:19" ht="25.5" hidden="1" customHeight="1">
      <c r="A97" s="138">
        <v>2</v>
      </c>
      <c r="B97" s="139">
        <v>5</v>
      </c>
      <c r="C97" s="138">
        <v>1</v>
      </c>
      <c r="D97" s="139">
        <v>1</v>
      </c>
      <c r="E97" s="139">
        <v>1</v>
      </c>
      <c r="F97" s="173">
        <v>1</v>
      </c>
      <c r="G97" s="140" t="s">
        <v>73</v>
      </c>
      <c r="H97" s="118">
        <v>64</v>
      </c>
      <c r="I97" s="145">
        <v>0</v>
      </c>
      <c r="J97" s="145">
        <v>0</v>
      </c>
      <c r="K97" s="145">
        <v>0</v>
      </c>
      <c r="L97" s="145">
        <v>0</v>
      </c>
    </row>
    <row r="98" spans="1:19" ht="25.5" hidden="1" customHeight="1">
      <c r="A98" s="138">
        <v>2</v>
      </c>
      <c r="B98" s="139">
        <v>5</v>
      </c>
      <c r="C98" s="138">
        <v>1</v>
      </c>
      <c r="D98" s="139">
        <v>1</v>
      </c>
      <c r="E98" s="139">
        <v>1</v>
      </c>
      <c r="F98" s="173">
        <v>2</v>
      </c>
      <c r="G98" s="140" t="s">
        <v>74</v>
      </c>
      <c r="H98" s="118">
        <v>65</v>
      </c>
      <c r="I98" s="145">
        <v>0</v>
      </c>
      <c r="J98" s="145">
        <v>0</v>
      </c>
      <c r="K98" s="145">
        <v>0</v>
      </c>
      <c r="L98" s="145">
        <v>0</v>
      </c>
    </row>
    <row r="99" spans="1:19" hidden="1">
      <c r="A99" s="138">
        <v>2</v>
      </c>
      <c r="B99" s="139">
        <v>5</v>
      </c>
      <c r="C99" s="138">
        <v>2</v>
      </c>
      <c r="D99" s="139"/>
      <c r="E99" s="139"/>
      <c r="F99" s="173"/>
      <c r="G99" s="140" t="s">
        <v>75</v>
      </c>
      <c r="H99" s="118">
        <v>66</v>
      </c>
      <c r="I99" s="127">
        <f t="shared" ref="I99:L100" si="6">I100</f>
        <v>0</v>
      </c>
      <c r="J99" s="168">
        <f t="shared" si="6"/>
        <v>0</v>
      </c>
      <c r="K99" s="128">
        <f t="shared" si="6"/>
        <v>0</v>
      </c>
      <c r="L99" s="127">
        <f t="shared" si="6"/>
        <v>0</v>
      </c>
    </row>
    <row r="100" spans="1:19" hidden="1">
      <c r="A100" s="142">
        <v>2</v>
      </c>
      <c r="B100" s="138">
        <v>5</v>
      </c>
      <c r="C100" s="139">
        <v>2</v>
      </c>
      <c r="D100" s="140">
        <v>1</v>
      </c>
      <c r="E100" s="138"/>
      <c r="F100" s="173"/>
      <c r="G100" s="140" t="s">
        <v>75</v>
      </c>
      <c r="H100" s="118">
        <v>67</v>
      </c>
      <c r="I100" s="127">
        <f t="shared" si="6"/>
        <v>0</v>
      </c>
      <c r="J100" s="168">
        <f t="shared" si="6"/>
        <v>0</v>
      </c>
      <c r="K100" s="128">
        <f t="shared" si="6"/>
        <v>0</v>
      </c>
      <c r="L100" s="127">
        <f t="shared" si="6"/>
        <v>0</v>
      </c>
    </row>
    <row r="101" spans="1:19" hidden="1">
      <c r="A101" s="142">
        <v>2</v>
      </c>
      <c r="B101" s="138">
        <v>5</v>
      </c>
      <c r="C101" s="139">
        <v>2</v>
      </c>
      <c r="D101" s="140">
        <v>1</v>
      </c>
      <c r="E101" s="138">
        <v>1</v>
      </c>
      <c r="F101" s="173"/>
      <c r="G101" s="140" t="s">
        <v>75</v>
      </c>
      <c r="H101" s="118">
        <v>68</v>
      </c>
      <c r="I101" s="127">
        <f>SUM(I102:I103)</f>
        <v>0</v>
      </c>
      <c r="J101" s="168">
        <f>SUM(J102:J103)</f>
        <v>0</v>
      </c>
      <c r="K101" s="128">
        <f>SUM(K102:K103)</f>
        <v>0</v>
      </c>
      <c r="L101" s="127">
        <f>SUM(L102:L103)</f>
        <v>0</v>
      </c>
    </row>
    <row r="102" spans="1:19" ht="25.5" hidden="1" customHeight="1">
      <c r="A102" s="142">
        <v>2</v>
      </c>
      <c r="B102" s="138">
        <v>5</v>
      </c>
      <c r="C102" s="139">
        <v>2</v>
      </c>
      <c r="D102" s="140">
        <v>1</v>
      </c>
      <c r="E102" s="138">
        <v>1</v>
      </c>
      <c r="F102" s="173">
        <v>1</v>
      </c>
      <c r="G102" s="140" t="s">
        <v>76</v>
      </c>
      <c r="H102" s="118">
        <v>69</v>
      </c>
      <c r="I102" s="145">
        <v>0</v>
      </c>
      <c r="J102" s="145">
        <v>0</v>
      </c>
      <c r="K102" s="145">
        <v>0</v>
      </c>
      <c r="L102" s="145">
        <v>0</v>
      </c>
    </row>
    <row r="103" spans="1:19" ht="25.5" hidden="1" customHeight="1">
      <c r="A103" s="142">
        <v>2</v>
      </c>
      <c r="B103" s="138">
        <v>5</v>
      </c>
      <c r="C103" s="139">
        <v>2</v>
      </c>
      <c r="D103" s="140">
        <v>1</v>
      </c>
      <c r="E103" s="138">
        <v>1</v>
      </c>
      <c r="F103" s="173">
        <v>2</v>
      </c>
      <c r="G103" s="140" t="s">
        <v>77</v>
      </c>
      <c r="H103" s="118">
        <v>70</v>
      </c>
      <c r="I103" s="145">
        <v>0</v>
      </c>
      <c r="J103" s="145">
        <v>0</v>
      </c>
      <c r="K103" s="145">
        <v>0</v>
      </c>
      <c r="L103" s="145">
        <v>0</v>
      </c>
    </row>
    <row r="104" spans="1:19" ht="25.5" hidden="1" customHeight="1">
      <c r="A104" s="142">
        <v>2</v>
      </c>
      <c r="B104" s="138">
        <v>5</v>
      </c>
      <c r="C104" s="139">
        <v>3</v>
      </c>
      <c r="D104" s="140"/>
      <c r="E104" s="138"/>
      <c r="F104" s="173"/>
      <c r="G104" s="140" t="s">
        <v>78</v>
      </c>
      <c r="H104" s="118">
        <v>71</v>
      </c>
      <c r="I104" s="127">
        <f>I105+I109</f>
        <v>0</v>
      </c>
      <c r="J104" s="127">
        <f>J105+J109</f>
        <v>0</v>
      </c>
      <c r="K104" s="127">
        <f>K105+K109</f>
        <v>0</v>
      </c>
      <c r="L104" s="127">
        <f>L105+L109</f>
        <v>0</v>
      </c>
    </row>
    <row r="105" spans="1:19" ht="25.5" hidden="1" customHeight="1">
      <c r="A105" s="142">
        <v>2</v>
      </c>
      <c r="B105" s="138">
        <v>5</v>
      </c>
      <c r="C105" s="139">
        <v>3</v>
      </c>
      <c r="D105" s="140">
        <v>1</v>
      </c>
      <c r="E105" s="138"/>
      <c r="F105" s="173"/>
      <c r="G105" s="140" t="s">
        <v>79</v>
      </c>
      <c r="H105" s="118">
        <v>72</v>
      </c>
      <c r="I105" s="127">
        <f>I106</f>
        <v>0</v>
      </c>
      <c r="J105" s="168">
        <f>J106</f>
        <v>0</v>
      </c>
      <c r="K105" s="128">
        <f>K106</f>
        <v>0</v>
      </c>
      <c r="L105" s="127">
        <f>L106</f>
        <v>0</v>
      </c>
    </row>
    <row r="106" spans="1:19" ht="25.5" hidden="1" customHeight="1">
      <c r="A106" s="150">
        <v>2</v>
      </c>
      <c r="B106" s="151">
        <v>5</v>
      </c>
      <c r="C106" s="152">
        <v>3</v>
      </c>
      <c r="D106" s="153">
        <v>1</v>
      </c>
      <c r="E106" s="151">
        <v>1</v>
      </c>
      <c r="F106" s="176"/>
      <c r="G106" s="153" t="s">
        <v>79</v>
      </c>
      <c r="H106" s="118">
        <v>73</v>
      </c>
      <c r="I106" s="137">
        <f>SUM(I107:I108)</f>
        <v>0</v>
      </c>
      <c r="J106" s="171">
        <f>SUM(J107:J108)</f>
        <v>0</v>
      </c>
      <c r="K106" s="136">
        <f>SUM(K107:K108)</f>
        <v>0</v>
      </c>
      <c r="L106" s="137">
        <f>SUM(L107:L108)</f>
        <v>0</v>
      </c>
    </row>
    <row r="107" spans="1:19" ht="25.5" hidden="1" customHeight="1">
      <c r="A107" s="142">
        <v>2</v>
      </c>
      <c r="B107" s="138">
        <v>5</v>
      </c>
      <c r="C107" s="139">
        <v>3</v>
      </c>
      <c r="D107" s="140">
        <v>1</v>
      </c>
      <c r="E107" s="138">
        <v>1</v>
      </c>
      <c r="F107" s="173">
        <v>1</v>
      </c>
      <c r="G107" s="140" t="s">
        <v>79</v>
      </c>
      <c r="H107" s="118">
        <v>74</v>
      </c>
      <c r="I107" s="145">
        <v>0</v>
      </c>
      <c r="J107" s="145">
        <v>0</v>
      </c>
      <c r="K107" s="145">
        <v>0</v>
      </c>
      <c r="L107" s="145">
        <v>0</v>
      </c>
    </row>
    <row r="108" spans="1:19" ht="25.5" hidden="1" customHeight="1">
      <c r="A108" s="150">
        <v>2</v>
      </c>
      <c r="B108" s="151">
        <v>5</v>
      </c>
      <c r="C108" s="152">
        <v>3</v>
      </c>
      <c r="D108" s="153">
        <v>1</v>
      </c>
      <c r="E108" s="151">
        <v>1</v>
      </c>
      <c r="F108" s="176">
        <v>2</v>
      </c>
      <c r="G108" s="153" t="s">
        <v>80</v>
      </c>
      <c r="H108" s="118">
        <v>75</v>
      </c>
      <c r="I108" s="145">
        <v>0</v>
      </c>
      <c r="J108" s="145">
        <v>0</v>
      </c>
      <c r="K108" s="145">
        <v>0</v>
      </c>
      <c r="L108" s="145">
        <v>0</v>
      </c>
      <c r="S108" s="227"/>
    </row>
    <row r="109" spans="1:19" ht="25.5" hidden="1" customHeight="1">
      <c r="A109" s="150">
        <v>2</v>
      </c>
      <c r="B109" s="151">
        <v>5</v>
      </c>
      <c r="C109" s="152">
        <v>3</v>
      </c>
      <c r="D109" s="153">
        <v>2</v>
      </c>
      <c r="E109" s="151"/>
      <c r="F109" s="176"/>
      <c r="G109" s="153" t="s">
        <v>81</v>
      </c>
      <c r="H109" s="118">
        <v>76</v>
      </c>
      <c r="I109" s="128">
        <f>I110</f>
        <v>0</v>
      </c>
      <c r="J109" s="127">
        <f>J110</f>
        <v>0</v>
      </c>
      <c r="K109" s="127">
        <f>K110</f>
        <v>0</v>
      </c>
      <c r="L109" s="127">
        <f>L110</f>
        <v>0</v>
      </c>
    </row>
    <row r="110" spans="1:19" ht="25.5" hidden="1" customHeight="1">
      <c r="A110" s="150">
        <v>2</v>
      </c>
      <c r="B110" s="151">
        <v>5</v>
      </c>
      <c r="C110" s="152">
        <v>3</v>
      </c>
      <c r="D110" s="153">
        <v>2</v>
      </c>
      <c r="E110" s="151">
        <v>1</v>
      </c>
      <c r="F110" s="176"/>
      <c r="G110" s="153" t="s">
        <v>81</v>
      </c>
      <c r="H110" s="118">
        <v>77</v>
      </c>
      <c r="I110" s="137">
        <f>SUM(I111:I112)</f>
        <v>0</v>
      </c>
      <c r="J110" s="137">
        <f>SUM(J111:J112)</f>
        <v>0</v>
      </c>
      <c r="K110" s="137">
        <f>SUM(K111:K112)</f>
        <v>0</v>
      </c>
      <c r="L110" s="137">
        <f>SUM(L111:L112)</f>
        <v>0</v>
      </c>
    </row>
    <row r="111" spans="1:19" ht="25.5" hidden="1" customHeight="1">
      <c r="A111" s="150">
        <v>2</v>
      </c>
      <c r="B111" s="151">
        <v>5</v>
      </c>
      <c r="C111" s="152">
        <v>3</v>
      </c>
      <c r="D111" s="153">
        <v>2</v>
      </c>
      <c r="E111" s="151">
        <v>1</v>
      </c>
      <c r="F111" s="176">
        <v>1</v>
      </c>
      <c r="G111" s="153" t="s">
        <v>81</v>
      </c>
      <c r="H111" s="118">
        <v>78</v>
      </c>
      <c r="I111" s="145">
        <v>0</v>
      </c>
      <c r="J111" s="145">
        <v>0</v>
      </c>
      <c r="K111" s="145">
        <v>0</v>
      </c>
      <c r="L111" s="145">
        <v>0</v>
      </c>
    </row>
    <row r="112" spans="1:19" hidden="1">
      <c r="A112" s="150">
        <v>2</v>
      </c>
      <c r="B112" s="151">
        <v>5</v>
      </c>
      <c r="C112" s="152">
        <v>3</v>
      </c>
      <c r="D112" s="153">
        <v>2</v>
      </c>
      <c r="E112" s="151">
        <v>1</v>
      </c>
      <c r="F112" s="176">
        <v>2</v>
      </c>
      <c r="G112" s="153" t="s">
        <v>82</v>
      </c>
      <c r="H112" s="118">
        <v>79</v>
      </c>
      <c r="I112" s="145">
        <v>0</v>
      </c>
      <c r="J112" s="145">
        <v>0</v>
      </c>
      <c r="K112" s="145">
        <v>0</v>
      </c>
      <c r="L112" s="145">
        <v>0</v>
      </c>
    </row>
    <row r="113" spans="1:12" hidden="1">
      <c r="A113" s="172">
        <v>2</v>
      </c>
      <c r="B113" s="123">
        <v>6</v>
      </c>
      <c r="C113" s="124"/>
      <c r="D113" s="125"/>
      <c r="E113" s="123"/>
      <c r="F113" s="174"/>
      <c r="G113" s="177" t="s">
        <v>83</v>
      </c>
      <c r="H113" s="118">
        <v>80</v>
      </c>
      <c r="I113" s="127">
        <f>SUM(I114+I119+I123+I127+I131+I135)</f>
        <v>0</v>
      </c>
      <c r="J113" s="127">
        <f>SUM(J114+J119+J123+J127+J131+J135)</f>
        <v>0</v>
      </c>
      <c r="K113" s="127">
        <f>SUM(K114+K119+K123+K127+K131+K135)</f>
        <v>0</v>
      </c>
      <c r="L113" s="127">
        <f>SUM(L114+L119+L123+L127+L131+L135)</f>
        <v>0</v>
      </c>
    </row>
    <row r="114" spans="1:12" hidden="1">
      <c r="A114" s="150">
        <v>2</v>
      </c>
      <c r="B114" s="151">
        <v>6</v>
      </c>
      <c r="C114" s="152">
        <v>1</v>
      </c>
      <c r="D114" s="153"/>
      <c r="E114" s="151"/>
      <c r="F114" s="176"/>
      <c r="G114" s="153" t="s">
        <v>84</v>
      </c>
      <c r="H114" s="118">
        <v>81</v>
      </c>
      <c r="I114" s="137">
        <f t="shared" ref="I114:L115" si="7">I115</f>
        <v>0</v>
      </c>
      <c r="J114" s="171">
        <f t="shared" si="7"/>
        <v>0</v>
      </c>
      <c r="K114" s="136">
        <f t="shared" si="7"/>
        <v>0</v>
      </c>
      <c r="L114" s="137">
        <f t="shared" si="7"/>
        <v>0</v>
      </c>
    </row>
    <row r="115" spans="1:12" hidden="1">
      <c r="A115" s="142">
        <v>2</v>
      </c>
      <c r="B115" s="138">
        <v>6</v>
      </c>
      <c r="C115" s="139">
        <v>1</v>
      </c>
      <c r="D115" s="140">
        <v>1</v>
      </c>
      <c r="E115" s="138"/>
      <c r="F115" s="173"/>
      <c r="G115" s="140" t="s">
        <v>84</v>
      </c>
      <c r="H115" s="118">
        <v>82</v>
      </c>
      <c r="I115" s="127">
        <f t="shared" si="7"/>
        <v>0</v>
      </c>
      <c r="J115" s="168">
        <f t="shared" si="7"/>
        <v>0</v>
      </c>
      <c r="K115" s="128">
        <f t="shared" si="7"/>
        <v>0</v>
      </c>
      <c r="L115" s="127">
        <f t="shared" si="7"/>
        <v>0</v>
      </c>
    </row>
    <row r="116" spans="1:12" hidden="1">
      <c r="A116" s="142">
        <v>2</v>
      </c>
      <c r="B116" s="138">
        <v>6</v>
      </c>
      <c r="C116" s="139">
        <v>1</v>
      </c>
      <c r="D116" s="140">
        <v>1</v>
      </c>
      <c r="E116" s="138">
        <v>1</v>
      </c>
      <c r="F116" s="173"/>
      <c r="G116" s="140" t="s">
        <v>84</v>
      </c>
      <c r="H116" s="118">
        <v>83</v>
      </c>
      <c r="I116" s="127">
        <f>SUM(I117:I118)</f>
        <v>0</v>
      </c>
      <c r="J116" s="168">
        <f>SUM(J117:J118)</f>
        <v>0</v>
      </c>
      <c r="K116" s="128">
        <f>SUM(K117:K118)</f>
        <v>0</v>
      </c>
      <c r="L116" s="127">
        <f>SUM(L117:L118)</f>
        <v>0</v>
      </c>
    </row>
    <row r="117" spans="1:12" hidden="1">
      <c r="A117" s="142">
        <v>2</v>
      </c>
      <c r="B117" s="138">
        <v>6</v>
      </c>
      <c r="C117" s="139">
        <v>1</v>
      </c>
      <c r="D117" s="140">
        <v>1</v>
      </c>
      <c r="E117" s="138">
        <v>1</v>
      </c>
      <c r="F117" s="173">
        <v>1</v>
      </c>
      <c r="G117" s="140" t="s">
        <v>85</v>
      </c>
      <c r="H117" s="118">
        <v>84</v>
      </c>
      <c r="I117" s="145">
        <v>0</v>
      </c>
      <c r="J117" s="145">
        <v>0</v>
      </c>
      <c r="K117" s="145">
        <v>0</v>
      </c>
      <c r="L117" s="145">
        <v>0</v>
      </c>
    </row>
    <row r="118" spans="1:12" hidden="1">
      <c r="A118" s="158">
        <v>2</v>
      </c>
      <c r="B118" s="133">
        <v>6</v>
      </c>
      <c r="C118" s="131">
        <v>1</v>
      </c>
      <c r="D118" s="132">
        <v>1</v>
      </c>
      <c r="E118" s="133">
        <v>1</v>
      </c>
      <c r="F118" s="175">
        <v>2</v>
      </c>
      <c r="G118" s="132" t="s">
        <v>86</v>
      </c>
      <c r="H118" s="118">
        <v>85</v>
      </c>
      <c r="I118" s="143">
        <v>0</v>
      </c>
      <c r="J118" s="143">
        <v>0</v>
      </c>
      <c r="K118" s="143">
        <v>0</v>
      </c>
      <c r="L118" s="143">
        <v>0</v>
      </c>
    </row>
    <row r="119" spans="1:12" ht="25.5" hidden="1" customHeight="1">
      <c r="A119" s="142">
        <v>2</v>
      </c>
      <c r="B119" s="138">
        <v>6</v>
      </c>
      <c r="C119" s="139">
        <v>2</v>
      </c>
      <c r="D119" s="140"/>
      <c r="E119" s="138"/>
      <c r="F119" s="173"/>
      <c r="G119" s="140" t="s">
        <v>87</v>
      </c>
      <c r="H119" s="118">
        <v>86</v>
      </c>
      <c r="I119" s="127">
        <f t="shared" ref="I119:L121" si="8">I120</f>
        <v>0</v>
      </c>
      <c r="J119" s="168">
        <f t="shared" si="8"/>
        <v>0</v>
      </c>
      <c r="K119" s="128">
        <f t="shared" si="8"/>
        <v>0</v>
      </c>
      <c r="L119" s="127">
        <f t="shared" si="8"/>
        <v>0</v>
      </c>
    </row>
    <row r="120" spans="1:12" ht="25.5" hidden="1" customHeight="1">
      <c r="A120" s="142">
        <v>2</v>
      </c>
      <c r="B120" s="138">
        <v>6</v>
      </c>
      <c r="C120" s="139">
        <v>2</v>
      </c>
      <c r="D120" s="140">
        <v>1</v>
      </c>
      <c r="E120" s="138"/>
      <c r="F120" s="173"/>
      <c r="G120" s="140" t="s">
        <v>87</v>
      </c>
      <c r="H120" s="118">
        <v>87</v>
      </c>
      <c r="I120" s="127">
        <f t="shared" si="8"/>
        <v>0</v>
      </c>
      <c r="J120" s="168">
        <f t="shared" si="8"/>
        <v>0</v>
      </c>
      <c r="K120" s="128">
        <f t="shared" si="8"/>
        <v>0</v>
      </c>
      <c r="L120" s="127">
        <f t="shared" si="8"/>
        <v>0</v>
      </c>
    </row>
    <row r="121" spans="1:12" ht="25.5" hidden="1" customHeight="1">
      <c r="A121" s="142">
        <v>2</v>
      </c>
      <c r="B121" s="138">
        <v>6</v>
      </c>
      <c r="C121" s="139">
        <v>2</v>
      </c>
      <c r="D121" s="140">
        <v>1</v>
      </c>
      <c r="E121" s="138">
        <v>1</v>
      </c>
      <c r="F121" s="173"/>
      <c r="G121" s="140" t="s">
        <v>87</v>
      </c>
      <c r="H121" s="118">
        <v>88</v>
      </c>
      <c r="I121" s="178">
        <f t="shared" si="8"/>
        <v>0</v>
      </c>
      <c r="J121" s="179">
        <f t="shared" si="8"/>
        <v>0</v>
      </c>
      <c r="K121" s="180">
        <f t="shared" si="8"/>
        <v>0</v>
      </c>
      <c r="L121" s="178">
        <f t="shared" si="8"/>
        <v>0</v>
      </c>
    </row>
    <row r="122" spans="1:12" ht="25.5" hidden="1" customHeight="1">
      <c r="A122" s="142">
        <v>2</v>
      </c>
      <c r="B122" s="138">
        <v>6</v>
      </c>
      <c r="C122" s="139">
        <v>2</v>
      </c>
      <c r="D122" s="140">
        <v>1</v>
      </c>
      <c r="E122" s="138">
        <v>1</v>
      </c>
      <c r="F122" s="173">
        <v>1</v>
      </c>
      <c r="G122" s="140" t="s">
        <v>87</v>
      </c>
      <c r="H122" s="118">
        <v>89</v>
      </c>
      <c r="I122" s="145">
        <v>0</v>
      </c>
      <c r="J122" s="145">
        <v>0</v>
      </c>
      <c r="K122" s="145">
        <v>0</v>
      </c>
      <c r="L122" s="145">
        <v>0</v>
      </c>
    </row>
    <row r="123" spans="1:12" ht="25.5" hidden="1" customHeight="1">
      <c r="A123" s="158">
        <v>2</v>
      </c>
      <c r="B123" s="133">
        <v>6</v>
      </c>
      <c r="C123" s="131">
        <v>3</v>
      </c>
      <c r="D123" s="132"/>
      <c r="E123" s="133"/>
      <c r="F123" s="175"/>
      <c r="G123" s="132" t="s">
        <v>88</v>
      </c>
      <c r="H123" s="118">
        <v>90</v>
      </c>
      <c r="I123" s="148">
        <f t="shared" ref="I123:L125" si="9">I124</f>
        <v>0</v>
      </c>
      <c r="J123" s="170">
        <f t="shared" si="9"/>
        <v>0</v>
      </c>
      <c r="K123" s="149">
        <f t="shared" si="9"/>
        <v>0</v>
      </c>
      <c r="L123" s="148">
        <f t="shared" si="9"/>
        <v>0</v>
      </c>
    </row>
    <row r="124" spans="1:12" ht="25.5" hidden="1" customHeight="1">
      <c r="A124" s="142">
        <v>2</v>
      </c>
      <c r="B124" s="138">
        <v>6</v>
      </c>
      <c r="C124" s="139">
        <v>3</v>
      </c>
      <c r="D124" s="140">
        <v>1</v>
      </c>
      <c r="E124" s="138"/>
      <c r="F124" s="173"/>
      <c r="G124" s="140" t="s">
        <v>88</v>
      </c>
      <c r="H124" s="118">
        <v>91</v>
      </c>
      <c r="I124" s="127">
        <f t="shared" si="9"/>
        <v>0</v>
      </c>
      <c r="J124" s="168">
        <f t="shared" si="9"/>
        <v>0</v>
      </c>
      <c r="K124" s="128">
        <f t="shared" si="9"/>
        <v>0</v>
      </c>
      <c r="L124" s="127">
        <f t="shared" si="9"/>
        <v>0</v>
      </c>
    </row>
    <row r="125" spans="1:12" ht="25.5" hidden="1" customHeight="1">
      <c r="A125" s="142">
        <v>2</v>
      </c>
      <c r="B125" s="138">
        <v>6</v>
      </c>
      <c r="C125" s="139">
        <v>3</v>
      </c>
      <c r="D125" s="140">
        <v>1</v>
      </c>
      <c r="E125" s="138">
        <v>1</v>
      </c>
      <c r="F125" s="173"/>
      <c r="G125" s="140" t="s">
        <v>88</v>
      </c>
      <c r="H125" s="118">
        <v>92</v>
      </c>
      <c r="I125" s="127">
        <f t="shared" si="9"/>
        <v>0</v>
      </c>
      <c r="J125" s="168">
        <f t="shared" si="9"/>
        <v>0</v>
      </c>
      <c r="K125" s="128">
        <f t="shared" si="9"/>
        <v>0</v>
      </c>
      <c r="L125" s="127">
        <f t="shared" si="9"/>
        <v>0</v>
      </c>
    </row>
    <row r="126" spans="1:12" ht="25.5" hidden="1" customHeight="1">
      <c r="A126" s="142">
        <v>2</v>
      </c>
      <c r="B126" s="138">
        <v>6</v>
      </c>
      <c r="C126" s="139">
        <v>3</v>
      </c>
      <c r="D126" s="140">
        <v>1</v>
      </c>
      <c r="E126" s="138">
        <v>1</v>
      </c>
      <c r="F126" s="173">
        <v>1</v>
      </c>
      <c r="G126" s="140" t="s">
        <v>88</v>
      </c>
      <c r="H126" s="118">
        <v>93</v>
      </c>
      <c r="I126" s="145">
        <v>0</v>
      </c>
      <c r="J126" s="145">
        <v>0</v>
      </c>
      <c r="K126" s="145">
        <v>0</v>
      </c>
      <c r="L126" s="145">
        <v>0</v>
      </c>
    </row>
    <row r="127" spans="1:12" ht="25.5" hidden="1" customHeight="1">
      <c r="A127" s="158">
        <v>2</v>
      </c>
      <c r="B127" s="133">
        <v>6</v>
      </c>
      <c r="C127" s="131">
        <v>4</v>
      </c>
      <c r="D127" s="132"/>
      <c r="E127" s="133"/>
      <c r="F127" s="175"/>
      <c r="G127" s="132" t="s">
        <v>89</v>
      </c>
      <c r="H127" s="118">
        <v>94</v>
      </c>
      <c r="I127" s="148">
        <f t="shared" ref="I127:L129" si="10">I128</f>
        <v>0</v>
      </c>
      <c r="J127" s="170">
        <f t="shared" si="10"/>
        <v>0</v>
      </c>
      <c r="K127" s="149">
        <f t="shared" si="10"/>
        <v>0</v>
      </c>
      <c r="L127" s="148">
        <f t="shared" si="10"/>
        <v>0</v>
      </c>
    </row>
    <row r="128" spans="1:12" ht="25.5" hidden="1" customHeight="1">
      <c r="A128" s="142">
        <v>2</v>
      </c>
      <c r="B128" s="138">
        <v>6</v>
      </c>
      <c r="C128" s="139">
        <v>4</v>
      </c>
      <c r="D128" s="140">
        <v>1</v>
      </c>
      <c r="E128" s="138"/>
      <c r="F128" s="173"/>
      <c r="G128" s="140" t="s">
        <v>89</v>
      </c>
      <c r="H128" s="118">
        <v>95</v>
      </c>
      <c r="I128" s="127">
        <f t="shared" si="10"/>
        <v>0</v>
      </c>
      <c r="J128" s="168">
        <f t="shared" si="10"/>
        <v>0</v>
      </c>
      <c r="K128" s="128">
        <f t="shared" si="10"/>
        <v>0</v>
      </c>
      <c r="L128" s="127">
        <f t="shared" si="10"/>
        <v>0</v>
      </c>
    </row>
    <row r="129" spans="1:12" ht="25.5" hidden="1" customHeight="1">
      <c r="A129" s="142">
        <v>2</v>
      </c>
      <c r="B129" s="138">
        <v>6</v>
      </c>
      <c r="C129" s="139">
        <v>4</v>
      </c>
      <c r="D129" s="140">
        <v>1</v>
      </c>
      <c r="E129" s="138">
        <v>1</v>
      </c>
      <c r="F129" s="173"/>
      <c r="G129" s="140" t="s">
        <v>89</v>
      </c>
      <c r="H129" s="118">
        <v>96</v>
      </c>
      <c r="I129" s="127">
        <f t="shared" si="10"/>
        <v>0</v>
      </c>
      <c r="J129" s="168">
        <f t="shared" si="10"/>
        <v>0</v>
      </c>
      <c r="K129" s="128">
        <f t="shared" si="10"/>
        <v>0</v>
      </c>
      <c r="L129" s="127">
        <f t="shared" si="10"/>
        <v>0</v>
      </c>
    </row>
    <row r="130" spans="1:12" ht="25.5" hidden="1" customHeight="1">
      <c r="A130" s="142">
        <v>2</v>
      </c>
      <c r="B130" s="138">
        <v>6</v>
      </c>
      <c r="C130" s="139">
        <v>4</v>
      </c>
      <c r="D130" s="140">
        <v>1</v>
      </c>
      <c r="E130" s="138">
        <v>1</v>
      </c>
      <c r="F130" s="173">
        <v>1</v>
      </c>
      <c r="G130" s="140" t="s">
        <v>89</v>
      </c>
      <c r="H130" s="118">
        <v>97</v>
      </c>
      <c r="I130" s="145">
        <v>0</v>
      </c>
      <c r="J130" s="145">
        <v>0</v>
      </c>
      <c r="K130" s="145">
        <v>0</v>
      </c>
      <c r="L130" s="145">
        <v>0</v>
      </c>
    </row>
    <row r="131" spans="1:12" ht="25.5" hidden="1" customHeight="1">
      <c r="A131" s="150">
        <v>2</v>
      </c>
      <c r="B131" s="159">
        <v>6</v>
      </c>
      <c r="C131" s="160">
        <v>5</v>
      </c>
      <c r="D131" s="162"/>
      <c r="E131" s="159"/>
      <c r="F131" s="181"/>
      <c r="G131" s="162" t="s">
        <v>90</v>
      </c>
      <c r="H131" s="118">
        <v>98</v>
      </c>
      <c r="I131" s="155">
        <f t="shared" ref="I131:L133" si="11">I132</f>
        <v>0</v>
      </c>
      <c r="J131" s="182">
        <f t="shared" si="11"/>
        <v>0</v>
      </c>
      <c r="K131" s="156">
        <f t="shared" si="11"/>
        <v>0</v>
      </c>
      <c r="L131" s="155">
        <f t="shared" si="11"/>
        <v>0</v>
      </c>
    </row>
    <row r="132" spans="1:12" ht="25.5" hidden="1" customHeight="1">
      <c r="A132" s="142">
        <v>2</v>
      </c>
      <c r="B132" s="138">
        <v>6</v>
      </c>
      <c r="C132" s="139">
        <v>5</v>
      </c>
      <c r="D132" s="140">
        <v>1</v>
      </c>
      <c r="E132" s="138"/>
      <c r="F132" s="173"/>
      <c r="G132" s="162" t="s">
        <v>90</v>
      </c>
      <c r="H132" s="118">
        <v>99</v>
      </c>
      <c r="I132" s="127">
        <f t="shared" si="11"/>
        <v>0</v>
      </c>
      <c r="J132" s="168">
        <f t="shared" si="11"/>
        <v>0</v>
      </c>
      <c r="K132" s="128">
        <f t="shared" si="11"/>
        <v>0</v>
      </c>
      <c r="L132" s="127">
        <f t="shared" si="11"/>
        <v>0</v>
      </c>
    </row>
    <row r="133" spans="1:12" ht="25.5" hidden="1" customHeight="1">
      <c r="A133" s="142">
        <v>2</v>
      </c>
      <c r="B133" s="138">
        <v>6</v>
      </c>
      <c r="C133" s="139">
        <v>5</v>
      </c>
      <c r="D133" s="140">
        <v>1</v>
      </c>
      <c r="E133" s="138">
        <v>1</v>
      </c>
      <c r="F133" s="173"/>
      <c r="G133" s="162" t="s">
        <v>90</v>
      </c>
      <c r="H133" s="118">
        <v>100</v>
      </c>
      <c r="I133" s="127">
        <f t="shared" si="11"/>
        <v>0</v>
      </c>
      <c r="J133" s="168">
        <f t="shared" si="11"/>
        <v>0</v>
      </c>
      <c r="K133" s="128">
        <f t="shared" si="11"/>
        <v>0</v>
      </c>
      <c r="L133" s="127">
        <f t="shared" si="11"/>
        <v>0</v>
      </c>
    </row>
    <row r="134" spans="1:12" ht="25.5" hidden="1" customHeight="1">
      <c r="A134" s="138">
        <v>2</v>
      </c>
      <c r="B134" s="139">
        <v>6</v>
      </c>
      <c r="C134" s="138">
        <v>5</v>
      </c>
      <c r="D134" s="138">
        <v>1</v>
      </c>
      <c r="E134" s="140">
        <v>1</v>
      </c>
      <c r="F134" s="173">
        <v>1</v>
      </c>
      <c r="G134" s="138" t="s">
        <v>91</v>
      </c>
      <c r="H134" s="118">
        <v>101</v>
      </c>
      <c r="I134" s="145">
        <v>0</v>
      </c>
      <c r="J134" s="145">
        <v>0</v>
      </c>
      <c r="K134" s="145">
        <v>0</v>
      </c>
      <c r="L134" s="145">
        <v>0</v>
      </c>
    </row>
    <row r="135" spans="1:12" ht="26.25" hidden="1" customHeight="1">
      <c r="A135" s="142">
        <v>2</v>
      </c>
      <c r="B135" s="139">
        <v>6</v>
      </c>
      <c r="C135" s="138">
        <v>6</v>
      </c>
      <c r="D135" s="139"/>
      <c r="E135" s="140"/>
      <c r="F135" s="141"/>
      <c r="G135" s="183" t="s">
        <v>329</v>
      </c>
      <c r="H135" s="118">
        <v>102</v>
      </c>
      <c r="I135" s="128">
        <f t="shared" ref="I135:L137" si="12">I136</f>
        <v>0</v>
      </c>
      <c r="J135" s="127">
        <f t="shared" si="12"/>
        <v>0</v>
      </c>
      <c r="K135" s="127">
        <f t="shared" si="12"/>
        <v>0</v>
      </c>
      <c r="L135" s="127">
        <f t="shared" si="12"/>
        <v>0</v>
      </c>
    </row>
    <row r="136" spans="1:12" ht="26.25" hidden="1" customHeight="1">
      <c r="A136" s="142">
        <v>2</v>
      </c>
      <c r="B136" s="139">
        <v>6</v>
      </c>
      <c r="C136" s="138">
        <v>6</v>
      </c>
      <c r="D136" s="139">
        <v>1</v>
      </c>
      <c r="E136" s="140"/>
      <c r="F136" s="141"/>
      <c r="G136" s="183" t="s">
        <v>329</v>
      </c>
      <c r="H136" s="184">
        <v>103</v>
      </c>
      <c r="I136" s="127">
        <f t="shared" si="12"/>
        <v>0</v>
      </c>
      <c r="J136" s="127">
        <f t="shared" si="12"/>
        <v>0</v>
      </c>
      <c r="K136" s="127">
        <f t="shared" si="12"/>
        <v>0</v>
      </c>
      <c r="L136" s="127">
        <f t="shared" si="12"/>
        <v>0</v>
      </c>
    </row>
    <row r="137" spans="1:12" ht="26.25" hidden="1" customHeight="1">
      <c r="A137" s="142">
        <v>2</v>
      </c>
      <c r="B137" s="139">
        <v>6</v>
      </c>
      <c r="C137" s="138">
        <v>6</v>
      </c>
      <c r="D137" s="139">
        <v>1</v>
      </c>
      <c r="E137" s="140">
        <v>1</v>
      </c>
      <c r="F137" s="141"/>
      <c r="G137" s="183" t="s">
        <v>329</v>
      </c>
      <c r="H137" s="184">
        <v>104</v>
      </c>
      <c r="I137" s="127">
        <f t="shared" si="12"/>
        <v>0</v>
      </c>
      <c r="J137" s="127">
        <f t="shared" si="12"/>
        <v>0</v>
      </c>
      <c r="K137" s="127">
        <f t="shared" si="12"/>
        <v>0</v>
      </c>
      <c r="L137" s="127">
        <f t="shared" si="12"/>
        <v>0</v>
      </c>
    </row>
    <row r="138" spans="1:12" ht="26.25" hidden="1" customHeight="1">
      <c r="A138" s="142">
        <v>2</v>
      </c>
      <c r="B138" s="139">
        <v>6</v>
      </c>
      <c r="C138" s="138">
        <v>6</v>
      </c>
      <c r="D138" s="139">
        <v>1</v>
      </c>
      <c r="E138" s="140">
        <v>1</v>
      </c>
      <c r="F138" s="141">
        <v>1</v>
      </c>
      <c r="G138" s="99" t="s">
        <v>329</v>
      </c>
      <c r="H138" s="184">
        <v>105</v>
      </c>
      <c r="I138" s="145">
        <v>0</v>
      </c>
      <c r="J138" s="185">
        <v>0</v>
      </c>
      <c r="K138" s="145">
        <v>0</v>
      </c>
      <c r="L138" s="145">
        <v>0</v>
      </c>
    </row>
    <row r="139" spans="1:12" hidden="1">
      <c r="A139" s="172">
        <v>2</v>
      </c>
      <c r="B139" s="123">
        <v>7</v>
      </c>
      <c r="C139" s="123"/>
      <c r="D139" s="124"/>
      <c r="E139" s="124"/>
      <c r="F139" s="126"/>
      <c r="G139" s="125" t="s">
        <v>92</v>
      </c>
      <c r="H139" s="184">
        <v>106</v>
      </c>
      <c r="I139" s="128">
        <f>SUM(I140+I145+I153)</f>
        <v>0</v>
      </c>
      <c r="J139" s="168">
        <f>SUM(J140+J145+J153)</f>
        <v>0</v>
      </c>
      <c r="K139" s="128">
        <f>SUM(K140+K145+K153)</f>
        <v>0</v>
      </c>
      <c r="L139" s="127">
        <f>SUM(L140+L145+L153)</f>
        <v>0</v>
      </c>
    </row>
    <row r="140" spans="1:12" hidden="1">
      <c r="A140" s="142">
        <v>2</v>
      </c>
      <c r="B140" s="138">
        <v>7</v>
      </c>
      <c r="C140" s="138">
        <v>1</v>
      </c>
      <c r="D140" s="139"/>
      <c r="E140" s="139"/>
      <c r="F140" s="141"/>
      <c r="G140" s="140" t="s">
        <v>93</v>
      </c>
      <c r="H140" s="184">
        <v>107</v>
      </c>
      <c r="I140" s="128">
        <f t="shared" ref="I140:L141" si="13">I141</f>
        <v>0</v>
      </c>
      <c r="J140" s="168">
        <f t="shared" si="13"/>
        <v>0</v>
      </c>
      <c r="K140" s="128">
        <f t="shared" si="13"/>
        <v>0</v>
      </c>
      <c r="L140" s="127">
        <f t="shared" si="13"/>
        <v>0</v>
      </c>
    </row>
    <row r="141" spans="1:12" hidden="1">
      <c r="A141" s="142">
        <v>2</v>
      </c>
      <c r="B141" s="138">
        <v>7</v>
      </c>
      <c r="C141" s="138">
        <v>1</v>
      </c>
      <c r="D141" s="139">
        <v>1</v>
      </c>
      <c r="E141" s="139"/>
      <c r="F141" s="141"/>
      <c r="G141" s="140" t="s">
        <v>93</v>
      </c>
      <c r="H141" s="184">
        <v>108</v>
      </c>
      <c r="I141" s="128">
        <f t="shared" si="13"/>
        <v>0</v>
      </c>
      <c r="J141" s="168">
        <f t="shared" si="13"/>
        <v>0</v>
      </c>
      <c r="K141" s="128">
        <f t="shared" si="13"/>
        <v>0</v>
      </c>
      <c r="L141" s="127">
        <f t="shared" si="13"/>
        <v>0</v>
      </c>
    </row>
    <row r="142" spans="1:12" hidden="1">
      <c r="A142" s="142">
        <v>2</v>
      </c>
      <c r="B142" s="138">
        <v>7</v>
      </c>
      <c r="C142" s="138">
        <v>1</v>
      </c>
      <c r="D142" s="139">
        <v>1</v>
      </c>
      <c r="E142" s="139">
        <v>1</v>
      </c>
      <c r="F142" s="141"/>
      <c r="G142" s="140" t="s">
        <v>93</v>
      </c>
      <c r="H142" s="184">
        <v>109</v>
      </c>
      <c r="I142" s="128">
        <f>SUM(I143:I144)</f>
        <v>0</v>
      </c>
      <c r="J142" s="168">
        <f>SUM(J143:J144)</f>
        <v>0</v>
      </c>
      <c r="K142" s="128">
        <f>SUM(K143:K144)</f>
        <v>0</v>
      </c>
      <c r="L142" s="127">
        <f>SUM(L143:L144)</f>
        <v>0</v>
      </c>
    </row>
    <row r="143" spans="1:12" hidden="1">
      <c r="A143" s="158">
        <v>2</v>
      </c>
      <c r="B143" s="133">
        <v>7</v>
      </c>
      <c r="C143" s="158">
        <v>1</v>
      </c>
      <c r="D143" s="138">
        <v>1</v>
      </c>
      <c r="E143" s="131">
        <v>1</v>
      </c>
      <c r="F143" s="134">
        <v>1</v>
      </c>
      <c r="G143" s="132" t="s">
        <v>94</v>
      </c>
      <c r="H143" s="184">
        <v>110</v>
      </c>
      <c r="I143" s="186">
        <v>0</v>
      </c>
      <c r="J143" s="186">
        <v>0</v>
      </c>
      <c r="K143" s="186">
        <v>0</v>
      </c>
      <c r="L143" s="186">
        <v>0</v>
      </c>
    </row>
    <row r="144" spans="1:12" hidden="1">
      <c r="A144" s="138">
        <v>2</v>
      </c>
      <c r="B144" s="138">
        <v>7</v>
      </c>
      <c r="C144" s="142">
        <v>1</v>
      </c>
      <c r="D144" s="138">
        <v>1</v>
      </c>
      <c r="E144" s="139">
        <v>1</v>
      </c>
      <c r="F144" s="141">
        <v>2</v>
      </c>
      <c r="G144" s="140" t="s">
        <v>95</v>
      </c>
      <c r="H144" s="184">
        <v>111</v>
      </c>
      <c r="I144" s="144">
        <v>0</v>
      </c>
      <c r="J144" s="144">
        <v>0</v>
      </c>
      <c r="K144" s="144">
        <v>0</v>
      </c>
      <c r="L144" s="144">
        <v>0</v>
      </c>
    </row>
    <row r="145" spans="1:12" ht="25.5" hidden="1" customHeight="1">
      <c r="A145" s="150">
        <v>2</v>
      </c>
      <c r="B145" s="151">
        <v>7</v>
      </c>
      <c r="C145" s="150">
        <v>2</v>
      </c>
      <c r="D145" s="151"/>
      <c r="E145" s="152"/>
      <c r="F145" s="154"/>
      <c r="G145" s="153" t="s">
        <v>96</v>
      </c>
      <c r="H145" s="184">
        <v>112</v>
      </c>
      <c r="I145" s="136">
        <f t="shared" ref="I145:L146" si="14">I146</f>
        <v>0</v>
      </c>
      <c r="J145" s="171">
        <f t="shared" si="14"/>
        <v>0</v>
      </c>
      <c r="K145" s="136">
        <f t="shared" si="14"/>
        <v>0</v>
      </c>
      <c r="L145" s="137">
        <f t="shared" si="14"/>
        <v>0</v>
      </c>
    </row>
    <row r="146" spans="1:12" ht="25.5" hidden="1" customHeight="1">
      <c r="A146" s="142">
        <v>2</v>
      </c>
      <c r="B146" s="138">
        <v>7</v>
      </c>
      <c r="C146" s="142">
        <v>2</v>
      </c>
      <c r="D146" s="138">
        <v>1</v>
      </c>
      <c r="E146" s="139"/>
      <c r="F146" s="141"/>
      <c r="G146" s="140" t="s">
        <v>97</v>
      </c>
      <c r="H146" s="184">
        <v>113</v>
      </c>
      <c r="I146" s="128">
        <f t="shared" si="14"/>
        <v>0</v>
      </c>
      <c r="J146" s="168">
        <f t="shared" si="14"/>
        <v>0</v>
      </c>
      <c r="K146" s="128">
        <f t="shared" si="14"/>
        <v>0</v>
      </c>
      <c r="L146" s="127">
        <f t="shared" si="14"/>
        <v>0</v>
      </c>
    </row>
    <row r="147" spans="1:12" ht="25.5" hidden="1" customHeight="1">
      <c r="A147" s="142">
        <v>2</v>
      </c>
      <c r="B147" s="138">
        <v>7</v>
      </c>
      <c r="C147" s="142">
        <v>2</v>
      </c>
      <c r="D147" s="138">
        <v>1</v>
      </c>
      <c r="E147" s="139">
        <v>1</v>
      </c>
      <c r="F147" s="141"/>
      <c r="G147" s="140" t="s">
        <v>97</v>
      </c>
      <c r="H147" s="184">
        <v>114</v>
      </c>
      <c r="I147" s="128">
        <f>SUM(I148:I149)</f>
        <v>0</v>
      </c>
      <c r="J147" s="168">
        <f>SUM(J148:J149)</f>
        <v>0</v>
      </c>
      <c r="K147" s="128">
        <f>SUM(K148:K149)</f>
        <v>0</v>
      </c>
      <c r="L147" s="127">
        <f>SUM(L148:L149)</f>
        <v>0</v>
      </c>
    </row>
    <row r="148" spans="1:12" hidden="1">
      <c r="A148" s="142">
        <v>2</v>
      </c>
      <c r="B148" s="138">
        <v>7</v>
      </c>
      <c r="C148" s="142">
        <v>2</v>
      </c>
      <c r="D148" s="138">
        <v>1</v>
      </c>
      <c r="E148" s="139">
        <v>1</v>
      </c>
      <c r="F148" s="141">
        <v>1</v>
      </c>
      <c r="G148" s="140" t="s">
        <v>98</v>
      </c>
      <c r="H148" s="184">
        <v>115</v>
      </c>
      <c r="I148" s="144">
        <v>0</v>
      </c>
      <c r="J148" s="144">
        <v>0</v>
      </c>
      <c r="K148" s="144">
        <v>0</v>
      </c>
      <c r="L148" s="144">
        <v>0</v>
      </c>
    </row>
    <row r="149" spans="1:12" hidden="1">
      <c r="A149" s="142">
        <v>2</v>
      </c>
      <c r="B149" s="138">
        <v>7</v>
      </c>
      <c r="C149" s="142">
        <v>2</v>
      </c>
      <c r="D149" s="138">
        <v>1</v>
      </c>
      <c r="E149" s="139">
        <v>1</v>
      </c>
      <c r="F149" s="141">
        <v>2</v>
      </c>
      <c r="G149" s="140" t="s">
        <v>99</v>
      </c>
      <c r="H149" s="184">
        <v>116</v>
      </c>
      <c r="I149" s="144">
        <v>0</v>
      </c>
      <c r="J149" s="144">
        <v>0</v>
      </c>
      <c r="K149" s="144">
        <v>0</v>
      </c>
      <c r="L149" s="144">
        <v>0</v>
      </c>
    </row>
    <row r="150" spans="1:12" hidden="1">
      <c r="A150" s="142">
        <v>2</v>
      </c>
      <c r="B150" s="138">
        <v>7</v>
      </c>
      <c r="C150" s="142">
        <v>2</v>
      </c>
      <c r="D150" s="138">
        <v>2</v>
      </c>
      <c r="E150" s="139"/>
      <c r="F150" s="141"/>
      <c r="G150" s="140" t="s">
        <v>100</v>
      </c>
      <c r="H150" s="184">
        <v>117</v>
      </c>
      <c r="I150" s="128">
        <f>I151</f>
        <v>0</v>
      </c>
      <c r="J150" s="128">
        <f>J151</f>
        <v>0</v>
      </c>
      <c r="K150" s="128">
        <f>K151</f>
        <v>0</v>
      </c>
      <c r="L150" s="128">
        <f>L151</f>
        <v>0</v>
      </c>
    </row>
    <row r="151" spans="1:12" hidden="1">
      <c r="A151" s="142">
        <v>2</v>
      </c>
      <c r="B151" s="138">
        <v>7</v>
      </c>
      <c r="C151" s="142">
        <v>2</v>
      </c>
      <c r="D151" s="138">
        <v>2</v>
      </c>
      <c r="E151" s="139">
        <v>1</v>
      </c>
      <c r="F151" s="141"/>
      <c r="G151" s="140" t="s">
        <v>100</v>
      </c>
      <c r="H151" s="184">
        <v>118</v>
      </c>
      <c r="I151" s="128">
        <f>SUM(I152)</f>
        <v>0</v>
      </c>
      <c r="J151" s="128">
        <f>SUM(J152)</f>
        <v>0</v>
      </c>
      <c r="K151" s="128">
        <f>SUM(K152)</f>
        <v>0</v>
      </c>
      <c r="L151" s="128">
        <f>SUM(L152)</f>
        <v>0</v>
      </c>
    </row>
    <row r="152" spans="1:12" hidden="1">
      <c r="A152" s="142">
        <v>2</v>
      </c>
      <c r="B152" s="138">
        <v>7</v>
      </c>
      <c r="C152" s="142">
        <v>2</v>
      </c>
      <c r="D152" s="138">
        <v>2</v>
      </c>
      <c r="E152" s="139">
        <v>1</v>
      </c>
      <c r="F152" s="141">
        <v>1</v>
      </c>
      <c r="G152" s="140" t="s">
        <v>100</v>
      </c>
      <c r="H152" s="184">
        <v>119</v>
      </c>
      <c r="I152" s="144">
        <v>0</v>
      </c>
      <c r="J152" s="144">
        <v>0</v>
      </c>
      <c r="K152" s="144">
        <v>0</v>
      </c>
      <c r="L152" s="144">
        <v>0</v>
      </c>
    </row>
    <row r="153" spans="1:12" hidden="1">
      <c r="A153" s="142">
        <v>2</v>
      </c>
      <c r="B153" s="138">
        <v>7</v>
      </c>
      <c r="C153" s="142">
        <v>3</v>
      </c>
      <c r="D153" s="138"/>
      <c r="E153" s="139"/>
      <c r="F153" s="141"/>
      <c r="G153" s="140" t="s">
        <v>101</v>
      </c>
      <c r="H153" s="184">
        <v>120</v>
      </c>
      <c r="I153" s="128">
        <f t="shared" ref="I153:L154" si="15">I154</f>
        <v>0</v>
      </c>
      <c r="J153" s="168">
        <f t="shared" si="15"/>
        <v>0</v>
      </c>
      <c r="K153" s="128">
        <f t="shared" si="15"/>
        <v>0</v>
      </c>
      <c r="L153" s="127">
        <f t="shared" si="15"/>
        <v>0</v>
      </c>
    </row>
    <row r="154" spans="1:12" hidden="1">
      <c r="A154" s="150">
        <v>2</v>
      </c>
      <c r="B154" s="159">
        <v>7</v>
      </c>
      <c r="C154" s="187">
        <v>3</v>
      </c>
      <c r="D154" s="159">
        <v>1</v>
      </c>
      <c r="E154" s="160"/>
      <c r="F154" s="161"/>
      <c r="G154" s="162" t="s">
        <v>101</v>
      </c>
      <c r="H154" s="184">
        <v>121</v>
      </c>
      <c r="I154" s="156">
        <f t="shared" si="15"/>
        <v>0</v>
      </c>
      <c r="J154" s="182">
        <f t="shared" si="15"/>
        <v>0</v>
      </c>
      <c r="K154" s="156">
        <f t="shared" si="15"/>
        <v>0</v>
      </c>
      <c r="L154" s="155">
        <f t="shared" si="15"/>
        <v>0</v>
      </c>
    </row>
    <row r="155" spans="1:12" hidden="1">
      <c r="A155" s="142">
        <v>2</v>
      </c>
      <c r="B155" s="138">
        <v>7</v>
      </c>
      <c r="C155" s="142">
        <v>3</v>
      </c>
      <c r="D155" s="138">
        <v>1</v>
      </c>
      <c r="E155" s="139">
        <v>1</v>
      </c>
      <c r="F155" s="141"/>
      <c r="G155" s="140" t="s">
        <v>101</v>
      </c>
      <c r="H155" s="184">
        <v>122</v>
      </c>
      <c r="I155" s="128">
        <f>SUM(I156:I157)</f>
        <v>0</v>
      </c>
      <c r="J155" s="168">
        <f>SUM(J156:J157)</f>
        <v>0</v>
      </c>
      <c r="K155" s="128">
        <f>SUM(K156:K157)</f>
        <v>0</v>
      </c>
      <c r="L155" s="127">
        <f>SUM(L156:L157)</f>
        <v>0</v>
      </c>
    </row>
    <row r="156" spans="1:12" hidden="1">
      <c r="A156" s="158">
        <v>2</v>
      </c>
      <c r="B156" s="133">
        <v>7</v>
      </c>
      <c r="C156" s="158">
        <v>3</v>
      </c>
      <c r="D156" s="133">
        <v>1</v>
      </c>
      <c r="E156" s="131">
        <v>1</v>
      </c>
      <c r="F156" s="134">
        <v>1</v>
      </c>
      <c r="G156" s="132" t="s">
        <v>102</v>
      </c>
      <c r="H156" s="184">
        <v>123</v>
      </c>
      <c r="I156" s="186">
        <v>0</v>
      </c>
      <c r="J156" s="186">
        <v>0</v>
      </c>
      <c r="K156" s="186">
        <v>0</v>
      </c>
      <c r="L156" s="186">
        <v>0</v>
      </c>
    </row>
    <row r="157" spans="1:12" hidden="1">
      <c r="A157" s="142">
        <v>2</v>
      </c>
      <c r="B157" s="138">
        <v>7</v>
      </c>
      <c r="C157" s="142">
        <v>3</v>
      </c>
      <c r="D157" s="138">
        <v>1</v>
      </c>
      <c r="E157" s="139">
        <v>1</v>
      </c>
      <c r="F157" s="141">
        <v>2</v>
      </c>
      <c r="G157" s="140" t="s">
        <v>103</v>
      </c>
      <c r="H157" s="184">
        <v>124</v>
      </c>
      <c r="I157" s="144">
        <v>0</v>
      </c>
      <c r="J157" s="145">
        <v>0</v>
      </c>
      <c r="K157" s="145">
        <v>0</v>
      </c>
      <c r="L157" s="145">
        <v>0</v>
      </c>
    </row>
    <row r="158" spans="1:12" hidden="1">
      <c r="A158" s="172">
        <v>2</v>
      </c>
      <c r="B158" s="172">
        <v>8</v>
      </c>
      <c r="C158" s="123"/>
      <c r="D158" s="147"/>
      <c r="E158" s="130"/>
      <c r="F158" s="188"/>
      <c r="G158" s="135" t="s">
        <v>104</v>
      </c>
      <c r="H158" s="184">
        <v>125</v>
      </c>
      <c r="I158" s="149">
        <f>I159</f>
        <v>0</v>
      </c>
      <c r="J158" s="170">
        <f>J159</f>
        <v>0</v>
      </c>
      <c r="K158" s="149">
        <f>K159</f>
        <v>0</v>
      </c>
      <c r="L158" s="148">
        <f>L159</f>
        <v>0</v>
      </c>
    </row>
    <row r="159" spans="1:12" hidden="1">
      <c r="A159" s="150">
        <v>2</v>
      </c>
      <c r="B159" s="150">
        <v>8</v>
      </c>
      <c r="C159" s="150">
        <v>1</v>
      </c>
      <c r="D159" s="151"/>
      <c r="E159" s="152"/>
      <c r="F159" s="154"/>
      <c r="G159" s="132" t="s">
        <v>104</v>
      </c>
      <c r="H159" s="184">
        <v>126</v>
      </c>
      <c r="I159" s="149">
        <f>I160+I165</f>
        <v>0</v>
      </c>
      <c r="J159" s="170">
        <f>J160+J165</f>
        <v>0</v>
      </c>
      <c r="K159" s="149">
        <f>K160+K165</f>
        <v>0</v>
      </c>
      <c r="L159" s="148">
        <f>L160+L165</f>
        <v>0</v>
      </c>
    </row>
    <row r="160" spans="1:12" hidden="1">
      <c r="A160" s="142">
        <v>2</v>
      </c>
      <c r="B160" s="138">
        <v>8</v>
      </c>
      <c r="C160" s="140">
        <v>1</v>
      </c>
      <c r="D160" s="138">
        <v>1</v>
      </c>
      <c r="E160" s="139"/>
      <c r="F160" s="141"/>
      <c r="G160" s="140" t="s">
        <v>105</v>
      </c>
      <c r="H160" s="184">
        <v>127</v>
      </c>
      <c r="I160" s="128">
        <f>I161</f>
        <v>0</v>
      </c>
      <c r="J160" s="168">
        <f>J161</f>
        <v>0</v>
      </c>
      <c r="K160" s="128">
        <f>K161</f>
        <v>0</v>
      </c>
      <c r="L160" s="127">
        <f>L161</f>
        <v>0</v>
      </c>
    </row>
    <row r="161" spans="1:15" hidden="1">
      <c r="A161" s="142">
        <v>2</v>
      </c>
      <c r="B161" s="138">
        <v>8</v>
      </c>
      <c r="C161" s="132">
        <v>1</v>
      </c>
      <c r="D161" s="133">
        <v>1</v>
      </c>
      <c r="E161" s="131">
        <v>1</v>
      </c>
      <c r="F161" s="134"/>
      <c r="G161" s="140" t="s">
        <v>105</v>
      </c>
      <c r="H161" s="184">
        <v>128</v>
      </c>
      <c r="I161" s="149">
        <f>SUM(I162:I164)</f>
        <v>0</v>
      </c>
      <c r="J161" s="149">
        <f>SUM(J162:J164)</f>
        <v>0</v>
      </c>
      <c r="K161" s="149">
        <f>SUM(K162:K164)</f>
        <v>0</v>
      </c>
      <c r="L161" s="149">
        <f>SUM(L162:L164)</f>
        <v>0</v>
      </c>
    </row>
    <row r="162" spans="1:15" hidden="1">
      <c r="A162" s="138">
        <v>2</v>
      </c>
      <c r="B162" s="133">
        <v>8</v>
      </c>
      <c r="C162" s="140">
        <v>1</v>
      </c>
      <c r="D162" s="138">
        <v>1</v>
      </c>
      <c r="E162" s="139">
        <v>1</v>
      </c>
      <c r="F162" s="141">
        <v>1</v>
      </c>
      <c r="G162" s="140" t="s">
        <v>106</v>
      </c>
      <c r="H162" s="184">
        <v>129</v>
      </c>
      <c r="I162" s="144">
        <v>0</v>
      </c>
      <c r="J162" s="144">
        <v>0</v>
      </c>
      <c r="K162" s="144">
        <v>0</v>
      </c>
      <c r="L162" s="144">
        <v>0</v>
      </c>
    </row>
    <row r="163" spans="1:15" ht="25.5" hidden="1" customHeight="1">
      <c r="A163" s="150">
        <v>2</v>
      </c>
      <c r="B163" s="159">
        <v>8</v>
      </c>
      <c r="C163" s="162">
        <v>1</v>
      </c>
      <c r="D163" s="159">
        <v>1</v>
      </c>
      <c r="E163" s="160">
        <v>1</v>
      </c>
      <c r="F163" s="161">
        <v>2</v>
      </c>
      <c r="G163" s="162" t="s">
        <v>107</v>
      </c>
      <c r="H163" s="184">
        <v>130</v>
      </c>
      <c r="I163" s="189">
        <v>0</v>
      </c>
      <c r="J163" s="189">
        <v>0</v>
      </c>
      <c r="K163" s="189">
        <v>0</v>
      </c>
      <c r="L163" s="189">
        <v>0</v>
      </c>
    </row>
    <row r="164" spans="1:15" hidden="1">
      <c r="A164" s="150">
        <v>2</v>
      </c>
      <c r="B164" s="159">
        <v>8</v>
      </c>
      <c r="C164" s="162">
        <v>1</v>
      </c>
      <c r="D164" s="159">
        <v>1</v>
      </c>
      <c r="E164" s="160">
        <v>1</v>
      </c>
      <c r="F164" s="161">
        <v>3</v>
      </c>
      <c r="G164" s="162" t="s">
        <v>108</v>
      </c>
      <c r="H164" s="184">
        <v>131</v>
      </c>
      <c r="I164" s="189">
        <v>0</v>
      </c>
      <c r="J164" s="190">
        <v>0</v>
      </c>
      <c r="K164" s="189">
        <v>0</v>
      </c>
      <c r="L164" s="163">
        <v>0</v>
      </c>
    </row>
    <row r="165" spans="1:15" hidden="1">
      <c r="A165" s="142">
        <v>2</v>
      </c>
      <c r="B165" s="138">
        <v>8</v>
      </c>
      <c r="C165" s="140">
        <v>1</v>
      </c>
      <c r="D165" s="138">
        <v>2</v>
      </c>
      <c r="E165" s="139"/>
      <c r="F165" s="141"/>
      <c r="G165" s="140" t="s">
        <v>109</v>
      </c>
      <c r="H165" s="184">
        <v>132</v>
      </c>
      <c r="I165" s="128">
        <f t="shared" ref="I165:L166" si="16">I166</f>
        <v>0</v>
      </c>
      <c r="J165" s="168">
        <f t="shared" si="16"/>
        <v>0</v>
      </c>
      <c r="K165" s="128">
        <f t="shared" si="16"/>
        <v>0</v>
      </c>
      <c r="L165" s="127">
        <f t="shared" si="16"/>
        <v>0</v>
      </c>
    </row>
    <row r="166" spans="1:15" hidden="1">
      <c r="A166" s="142">
        <v>2</v>
      </c>
      <c r="B166" s="138">
        <v>8</v>
      </c>
      <c r="C166" s="140">
        <v>1</v>
      </c>
      <c r="D166" s="138">
        <v>2</v>
      </c>
      <c r="E166" s="139">
        <v>1</v>
      </c>
      <c r="F166" s="141"/>
      <c r="G166" s="140" t="s">
        <v>109</v>
      </c>
      <c r="H166" s="184">
        <v>133</v>
      </c>
      <c r="I166" s="128">
        <f t="shared" si="16"/>
        <v>0</v>
      </c>
      <c r="J166" s="168">
        <f t="shared" si="16"/>
        <v>0</v>
      </c>
      <c r="K166" s="128">
        <f t="shared" si="16"/>
        <v>0</v>
      </c>
      <c r="L166" s="127">
        <f t="shared" si="16"/>
        <v>0</v>
      </c>
    </row>
    <row r="167" spans="1:15" hidden="1">
      <c r="A167" s="150">
        <v>2</v>
      </c>
      <c r="B167" s="151">
        <v>8</v>
      </c>
      <c r="C167" s="153">
        <v>1</v>
      </c>
      <c r="D167" s="151">
        <v>2</v>
      </c>
      <c r="E167" s="152">
        <v>1</v>
      </c>
      <c r="F167" s="154">
        <v>1</v>
      </c>
      <c r="G167" s="140" t="s">
        <v>109</v>
      </c>
      <c r="H167" s="184">
        <v>134</v>
      </c>
      <c r="I167" s="191">
        <v>0</v>
      </c>
      <c r="J167" s="145">
        <v>0</v>
      </c>
      <c r="K167" s="145">
        <v>0</v>
      </c>
      <c r="L167" s="145">
        <v>0</v>
      </c>
    </row>
    <row r="168" spans="1:15" ht="38.25" hidden="1" customHeight="1">
      <c r="A168" s="172">
        <v>2</v>
      </c>
      <c r="B168" s="123">
        <v>9</v>
      </c>
      <c r="C168" s="125"/>
      <c r="D168" s="123"/>
      <c r="E168" s="124"/>
      <c r="F168" s="126"/>
      <c r="G168" s="125" t="s">
        <v>110</v>
      </c>
      <c r="H168" s="184">
        <v>135</v>
      </c>
      <c r="I168" s="128">
        <f>I169+I173</f>
        <v>0</v>
      </c>
      <c r="J168" s="168">
        <f>J169+J173</f>
        <v>0</v>
      </c>
      <c r="K168" s="128">
        <f>K169+K173</f>
        <v>0</v>
      </c>
      <c r="L168" s="127">
        <f>L169+L173</f>
        <v>0</v>
      </c>
    </row>
    <row r="169" spans="1:15" ht="38.25" hidden="1" customHeight="1">
      <c r="A169" s="142">
        <v>2</v>
      </c>
      <c r="B169" s="138">
        <v>9</v>
      </c>
      <c r="C169" s="140">
        <v>1</v>
      </c>
      <c r="D169" s="138"/>
      <c r="E169" s="139"/>
      <c r="F169" s="141"/>
      <c r="G169" s="140" t="s">
        <v>111</v>
      </c>
      <c r="H169" s="184">
        <v>136</v>
      </c>
      <c r="I169" s="128">
        <f t="shared" ref="I169:L171" si="17">I170</f>
        <v>0</v>
      </c>
      <c r="J169" s="168">
        <f t="shared" si="17"/>
        <v>0</v>
      </c>
      <c r="K169" s="128">
        <f t="shared" si="17"/>
        <v>0</v>
      </c>
      <c r="L169" s="127">
        <f t="shared" si="17"/>
        <v>0</v>
      </c>
      <c r="M169" s="153"/>
      <c r="N169" s="153"/>
      <c r="O169" s="153"/>
    </row>
    <row r="170" spans="1:15" ht="38.25" hidden="1" customHeight="1">
      <c r="A170" s="158">
        <v>2</v>
      </c>
      <c r="B170" s="133">
        <v>9</v>
      </c>
      <c r="C170" s="132">
        <v>1</v>
      </c>
      <c r="D170" s="133">
        <v>1</v>
      </c>
      <c r="E170" s="131"/>
      <c r="F170" s="134"/>
      <c r="G170" s="140" t="s">
        <v>111</v>
      </c>
      <c r="H170" s="184">
        <v>137</v>
      </c>
      <c r="I170" s="149">
        <f t="shared" si="17"/>
        <v>0</v>
      </c>
      <c r="J170" s="170">
        <f t="shared" si="17"/>
        <v>0</v>
      </c>
      <c r="K170" s="149">
        <f t="shared" si="17"/>
        <v>0</v>
      </c>
      <c r="L170" s="148">
        <f t="shared" si="17"/>
        <v>0</v>
      </c>
    </row>
    <row r="171" spans="1:15" ht="38.25" hidden="1" customHeight="1">
      <c r="A171" s="142">
        <v>2</v>
      </c>
      <c r="B171" s="138">
        <v>9</v>
      </c>
      <c r="C171" s="142">
        <v>1</v>
      </c>
      <c r="D171" s="138">
        <v>1</v>
      </c>
      <c r="E171" s="139">
        <v>1</v>
      </c>
      <c r="F171" s="141"/>
      <c r="G171" s="140" t="s">
        <v>111</v>
      </c>
      <c r="H171" s="184">
        <v>138</v>
      </c>
      <c r="I171" s="128">
        <f t="shared" si="17"/>
        <v>0</v>
      </c>
      <c r="J171" s="168">
        <f t="shared" si="17"/>
        <v>0</v>
      </c>
      <c r="K171" s="128">
        <f t="shared" si="17"/>
        <v>0</v>
      </c>
      <c r="L171" s="127">
        <f t="shared" si="17"/>
        <v>0</v>
      </c>
    </row>
    <row r="172" spans="1:15" ht="38.25" hidden="1" customHeight="1">
      <c r="A172" s="158">
        <v>2</v>
      </c>
      <c r="B172" s="133">
        <v>9</v>
      </c>
      <c r="C172" s="133">
        <v>1</v>
      </c>
      <c r="D172" s="133">
        <v>1</v>
      </c>
      <c r="E172" s="131">
        <v>1</v>
      </c>
      <c r="F172" s="134">
        <v>1</v>
      </c>
      <c r="G172" s="140" t="s">
        <v>111</v>
      </c>
      <c r="H172" s="184">
        <v>139</v>
      </c>
      <c r="I172" s="186">
        <v>0</v>
      </c>
      <c r="J172" s="186">
        <v>0</v>
      </c>
      <c r="K172" s="186">
        <v>0</v>
      </c>
      <c r="L172" s="186">
        <v>0</v>
      </c>
    </row>
    <row r="173" spans="1:15" ht="38.25" hidden="1" customHeight="1">
      <c r="A173" s="142">
        <v>2</v>
      </c>
      <c r="B173" s="138">
        <v>9</v>
      </c>
      <c r="C173" s="138">
        <v>2</v>
      </c>
      <c r="D173" s="138"/>
      <c r="E173" s="139"/>
      <c r="F173" s="141"/>
      <c r="G173" s="140" t="s">
        <v>112</v>
      </c>
      <c r="H173" s="184">
        <v>140</v>
      </c>
      <c r="I173" s="128">
        <f>SUM(I174+I179)</f>
        <v>0</v>
      </c>
      <c r="J173" s="128">
        <f>SUM(J174+J179)</f>
        <v>0</v>
      </c>
      <c r="K173" s="128">
        <f>SUM(K174+K179)</f>
        <v>0</v>
      </c>
      <c r="L173" s="128">
        <f>SUM(L174+L179)</f>
        <v>0</v>
      </c>
    </row>
    <row r="174" spans="1:15" ht="51" hidden="1" customHeight="1">
      <c r="A174" s="142">
        <v>2</v>
      </c>
      <c r="B174" s="138">
        <v>9</v>
      </c>
      <c r="C174" s="138">
        <v>2</v>
      </c>
      <c r="D174" s="133">
        <v>1</v>
      </c>
      <c r="E174" s="131"/>
      <c r="F174" s="134"/>
      <c r="G174" s="132" t="s">
        <v>113</v>
      </c>
      <c r="H174" s="184">
        <v>141</v>
      </c>
      <c r="I174" s="149">
        <f>I175</f>
        <v>0</v>
      </c>
      <c r="J174" s="170">
        <f>J175</f>
        <v>0</v>
      </c>
      <c r="K174" s="149">
        <f>K175</f>
        <v>0</v>
      </c>
      <c r="L174" s="148">
        <f>L175</f>
        <v>0</v>
      </c>
    </row>
    <row r="175" spans="1:15" ht="51" hidden="1" customHeight="1">
      <c r="A175" s="158">
        <v>2</v>
      </c>
      <c r="B175" s="133">
        <v>9</v>
      </c>
      <c r="C175" s="133">
        <v>2</v>
      </c>
      <c r="D175" s="138">
        <v>1</v>
      </c>
      <c r="E175" s="139">
        <v>1</v>
      </c>
      <c r="F175" s="141"/>
      <c r="G175" s="132" t="s">
        <v>113</v>
      </c>
      <c r="H175" s="184">
        <v>142</v>
      </c>
      <c r="I175" s="128">
        <f>SUM(I176:I178)</f>
        <v>0</v>
      </c>
      <c r="J175" s="168">
        <f>SUM(J176:J178)</f>
        <v>0</v>
      </c>
      <c r="K175" s="128">
        <f>SUM(K176:K178)</f>
        <v>0</v>
      </c>
      <c r="L175" s="127">
        <f>SUM(L176:L178)</f>
        <v>0</v>
      </c>
    </row>
    <row r="176" spans="1:15" ht="51" hidden="1" customHeight="1">
      <c r="A176" s="150">
        <v>2</v>
      </c>
      <c r="B176" s="159">
        <v>9</v>
      </c>
      <c r="C176" s="159">
        <v>2</v>
      </c>
      <c r="D176" s="159">
        <v>1</v>
      </c>
      <c r="E176" s="160">
        <v>1</v>
      </c>
      <c r="F176" s="161">
        <v>1</v>
      </c>
      <c r="G176" s="132" t="s">
        <v>114</v>
      </c>
      <c r="H176" s="184">
        <v>143</v>
      </c>
      <c r="I176" s="189">
        <v>0</v>
      </c>
      <c r="J176" s="143">
        <v>0</v>
      </c>
      <c r="K176" s="143">
        <v>0</v>
      </c>
      <c r="L176" s="143">
        <v>0</v>
      </c>
    </row>
    <row r="177" spans="1:12" ht="63.75" hidden="1" customHeight="1">
      <c r="A177" s="142">
        <v>2</v>
      </c>
      <c r="B177" s="138">
        <v>9</v>
      </c>
      <c r="C177" s="138">
        <v>2</v>
      </c>
      <c r="D177" s="138">
        <v>1</v>
      </c>
      <c r="E177" s="139">
        <v>1</v>
      </c>
      <c r="F177" s="141">
        <v>2</v>
      </c>
      <c r="G177" s="132" t="s">
        <v>115</v>
      </c>
      <c r="H177" s="184">
        <v>144</v>
      </c>
      <c r="I177" s="144">
        <v>0</v>
      </c>
      <c r="J177" s="192">
        <v>0</v>
      </c>
      <c r="K177" s="192">
        <v>0</v>
      </c>
      <c r="L177" s="192">
        <v>0</v>
      </c>
    </row>
    <row r="178" spans="1:12" ht="51" hidden="1" customHeight="1">
      <c r="A178" s="142">
        <v>2</v>
      </c>
      <c r="B178" s="138">
        <v>9</v>
      </c>
      <c r="C178" s="138">
        <v>2</v>
      </c>
      <c r="D178" s="138">
        <v>1</v>
      </c>
      <c r="E178" s="139">
        <v>1</v>
      </c>
      <c r="F178" s="141">
        <v>3</v>
      </c>
      <c r="G178" s="132" t="s">
        <v>116</v>
      </c>
      <c r="H178" s="184">
        <v>145</v>
      </c>
      <c r="I178" s="144">
        <v>0</v>
      </c>
      <c r="J178" s="144">
        <v>0</v>
      </c>
      <c r="K178" s="144">
        <v>0</v>
      </c>
      <c r="L178" s="144">
        <v>0</v>
      </c>
    </row>
    <row r="179" spans="1:12" ht="38.25" hidden="1" customHeight="1">
      <c r="A179" s="193">
        <v>2</v>
      </c>
      <c r="B179" s="193">
        <v>9</v>
      </c>
      <c r="C179" s="193">
        <v>2</v>
      </c>
      <c r="D179" s="193">
        <v>2</v>
      </c>
      <c r="E179" s="193"/>
      <c r="F179" s="193"/>
      <c r="G179" s="140" t="s">
        <v>330</v>
      </c>
      <c r="H179" s="184">
        <v>146</v>
      </c>
      <c r="I179" s="128">
        <f>I180</f>
        <v>0</v>
      </c>
      <c r="J179" s="168">
        <f>J180</f>
        <v>0</v>
      </c>
      <c r="K179" s="128">
        <f>K180</f>
        <v>0</v>
      </c>
      <c r="L179" s="127">
        <f>L180</f>
        <v>0</v>
      </c>
    </row>
    <row r="180" spans="1:12" ht="38.25" hidden="1" customHeight="1">
      <c r="A180" s="142">
        <v>2</v>
      </c>
      <c r="B180" s="138">
        <v>9</v>
      </c>
      <c r="C180" s="138">
        <v>2</v>
      </c>
      <c r="D180" s="138">
        <v>2</v>
      </c>
      <c r="E180" s="139">
        <v>1</v>
      </c>
      <c r="F180" s="141"/>
      <c r="G180" s="132" t="s">
        <v>331</v>
      </c>
      <c r="H180" s="184">
        <v>147</v>
      </c>
      <c r="I180" s="149">
        <f>SUM(I181:I183)</f>
        <v>0</v>
      </c>
      <c r="J180" s="149">
        <f>SUM(J181:J183)</f>
        <v>0</v>
      </c>
      <c r="K180" s="149">
        <f>SUM(K181:K183)</f>
        <v>0</v>
      </c>
      <c r="L180" s="149">
        <f>SUM(L181:L183)</f>
        <v>0</v>
      </c>
    </row>
    <row r="181" spans="1:12" ht="51" hidden="1" customHeight="1">
      <c r="A181" s="142">
        <v>2</v>
      </c>
      <c r="B181" s="138">
        <v>9</v>
      </c>
      <c r="C181" s="138">
        <v>2</v>
      </c>
      <c r="D181" s="138">
        <v>2</v>
      </c>
      <c r="E181" s="138">
        <v>1</v>
      </c>
      <c r="F181" s="141">
        <v>1</v>
      </c>
      <c r="G181" s="194" t="s">
        <v>332</v>
      </c>
      <c r="H181" s="184">
        <v>148</v>
      </c>
      <c r="I181" s="144">
        <v>0</v>
      </c>
      <c r="J181" s="143">
        <v>0</v>
      </c>
      <c r="K181" s="143">
        <v>0</v>
      </c>
      <c r="L181" s="143">
        <v>0</v>
      </c>
    </row>
    <row r="182" spans="1:12" ht="51" hidden="1" customHeight="1">
      <c r="A182" s="151">
        <v>2</v>
      </c>
      <c r="B182" s="153">
        <v>9</v>
      </c>
      <c r="C182" s="151">
        <v>2</v>
      </c>
      <c r="D182" s="152">
        <v>2</v>
      </c>
      <c r="E182" s="152">
        <v>1</v>
      </c>
      <c r="F182" s="154">
        <v>2</v>
      </c>
      <c r="G182" s="153" t="s">
        <v>333</v>
      </c>
      <c r="H182" s="184">
        <v>149</v>
      </c>
      <c r="I182" s="143">
        <v>0</v>
      </c>
      <c r="J182" s="145">
        <v>0</v>
      </c>
      <c r="K182" s="145">
        <v>0</v>
      </c>
      <c r="L182" s="145">
        <v>0</v>
      </c>
    </row>
    <row r="183" spans="1:12" ht="51" hidden="1" customHeight="1">
      <c r="A183" s="138">
        <v>2</v>
      </c>
      <c r="B183" s="162">
        <v>9</v>
      </c>
      <c r="C183" s="159">
        <v>2</v>
      </c>
      <c r="D183" s="160">
        <v>2</v>
      </c>
      <c r="E183" s="160">
        <v>1</v>
      </c>
      <c r="F183" s="161">
        <v>3</v>
      </c>
      <c r="G183" s="162" t="s">
        <v>334</v>
      </c>
      <c r="H183" s="184">
        <v>150</v>
      </c>
      <c r="I183" s="192">
        <v>0</v>
      </c>
      <c r="J183" s="192">
        <v>0</v>
      </c>
      <c r="K183" s="192">
        <v>0</v>
      </c>
      <c r="L183" s="192">
        <v>0</v>
      </c>
    </row>
    <row r="184" spans="1:12" ht="76.5" customHeight="1">
      <c r="A184" s="123">
        <v>3</v>
      </c>
      <c r="B184" s="125"/>
      <c r="C184" s="123"/>
      <c r="D184" s="124"/>
      <c r="E184" s="124"/>
      <c r="F184" s="126"/>
      <c r="G184" s="177" t="s">
        <v>117</v>
      </c>
      <c r="H184" s="184">
        <v>151</v>
      </c>
      <c r="I184" s="127">
        <f>SUM(I185+I238+I303)</f>
        <v>98500</v>
      </c>
      <c r="J184" s="168">
        <f>SUM(J185+J238+J303)</f>
        <v>88900</v>
      </c>
      <c r="K184" s="128">
        <f>SUM(K185+K238+K303)</f>
        <v>3838.77</v>
      </c>
      <c r="L184" s="127">
        <f>SUM(L185+L238+L303)</f>
        <v>3838.77</v>
      </c>
    </row>
    <row r="185" spans="1:12" ht="25.5" customHeight="1">
      <c r="A185" s="172">
        <v>3</v>
      </c>
      <c r="B185" s="123">
        <v>1</v>
      </c>
      <c r="C185" s="147"/>
      <c r="D185" s="130"/>
      <c r="E185" s="130"/>
      <c r="F185" s="188"/>
      <c r="G185" s="167" t="s">
        <v>118</v>
      </c>
      <c r="H185" s="184">
        <v>152</v>
      </c>
      <c r="I185" s="127">
        <f>SUM(I186+I209+I216+I228+I232)</f>
        <v>98500</v>
      </c>
      <c r="J185" s="148">
        <f>SUM(J186+J209+J216+J228+J232)</f>
        <v>88900</v>
      </c>
      <c r="K185" s="148">
        <f>SUM(K186+K209+K216+K228+K232)</f>
        <v>3838.77</v>
      </c>
      <c r="L185" s="148">
        <f>SUM(L186+L209+L216+L228+L232)</f>
        <v>3838.77</v>
      </c>
    </row>
    <row r="186" spans="1:12" ht="25.5" customHeight="1">
      <c r="A186" s="133">
        <v>3</v>
      </c>
      <c r="B186" s="132">
        <v>1</v>
      </c>
      <c r="C186" s="133">
        <v>1</v>
      </c>
      <c r="D186" s="131"/>
      <c r="E186" s="131"/>
      <c r="F186" s="195"/>
      <c r="G186" s="142" t="s">
        <v>119</v>
      </c>
      <c r="H186" s="184">
        <v>153</v>
      </c>
      <c r="I186" s="148">
        <f>SUM(I187+I190+I195+I201+I206)</f>
        <v>98500</v>
      </c>
      <c r="J186" s="168">
        <f>SUM(J187+J190+J195+J201+J206)</f>
        <v>88900</v>
      </c>
      <c r="K186" s="128">
        <f>SUM(K187+K190+K195+K201+K206)</f>
        <v>3838.77</v>
      </c>
      <c r="L186" s="127">
        <f>SUM(L187+L190+L195+L201+L206)</f>
        <v>3838.77</v>
      </c>
    </row>
    <row r="187" spans="1:12" hidden="1">
      <c r="A187" s="138">
        <v>3</v>
      </c>
      <c r="B187" s="140">
        <v>1</v>
      </c>
      <c r="C187" s="138">
        <v>1</v>
      </c>
      <c r="D187" s="139">
        <v>1</v>
      </c>
      <c r="E187" s="139"/>
      <c r="F187" s="196"/>
      <c r="G187" s="142" t="s">
        <v>120</v>
      </c>
      <c r="H187" s="184">
        <v>154</v>
      </c>
      <c r="I187" s="127">
        <f t="shared" ref="I187:L188" si="18">I188</f>
        <v>0</v>
      </c>
      <c r="J187" s="170">
        <f t="shared" si="18"/>
        <v>0</v>
      </c>
      <c r="K187" s="149">
        <f t="shared" si="18"/>
        <v>0</v>
      </c>
      <c r="L187" s="148">
        <f t="shared" si="18"/>
        <v>0</v>
      </c>
    </row>
    <row r="188" spans="1:12" hidden="1">
      <c r="A188" s="138">
        <v>3</v>
      </c>
      <c r="B188" s="140">
        <v>1</v>
      </c>
      <c r="C188" s="138">
        <v>1</v>
      </c>
      <c r="D188" s="139">
        <v>1</v>
      </c>
      <c r="E188" s="139">
        <v>1</v>
      </c>
      <c r="F188" s="173"/>
      <c r="G188" s="142" t="s">
        <v>120</v>
      </c>
      <c r="H188" s="184">
        <v>155</v>
      </c>
      <c r="I188" s="148">
        <f t="shared" si="18"/>
        <v>0</v>
      </c>
      <c r="J188" s="127">
        <f t="shared" si="18"/>
        <v>0</v>
      </c>
      <c r="K188" s="127">
        <f t="shared" si="18"/>
        <v>0</v>
      </c>
      <c r="L188" s="127">
        <f t="shared" si="18"/>
        <v>0</v>
      </c>
    </row>
    <row r="189" spans="1:12" hidden="1">
      <c r="A189" s="138">
        <v>3</v>
      </c>
      <c r="B189" s="140">
        <v>1</v>
      </c>
      <c r="C189" s="138">
        <v>1</v>
      </c>
      <c r="D189" s="139">
        <v>1</v>
      </c>
      <c r="E189" s="139">
        <v>1</v>
      </c>
      <c r="F189" s="173">
        <v>1</v>
      </c>
      <c r="G189" s="142" t="s">
        <v>120</v>
      </c>
      <c r="H189" s="184">
        <v>156</v>
      </c>
      <c r="I189" s="145">
        <v>0</v>
      </c>
      <c r="J189" s="145">
        <v>0</v>
      </c>
      <c r="K189" s="145">
        <v>0</v>
      </c>
      <c r="L189" s="145">
        <v>0</v>
      </c>
    </row>
    <row r="190" spans="1:12" hidden="1">
      <c r="A190" s="133">
        <v>3</v>
      </c>
      <c r="B190" s="131">
        <v>1</v>
      </c>
      <c r="C190" s="131">
        <v>1</v>
      </c>
      <c r="D190" s="131">
        <v>2</v>
      </c>
      <c r="E190" s="131"/>
      <c r="F190" s="134"/>
      <c r="G190" s="132" t="s">
        <v>121</v>
      </c>
      <c r="H190" s="184">
        <v>157</v>
      </c>
      <c r="I190" s="148">
        <f>I191</f>
        <v>0</v>
      </c>
      <c r="J190" s="170">
        <f>J191</f>
        <v>0</v>
      </c>
      <c r="K190" s="149">
        <f>K191</f>
        <v>0</v>
      </c>
      <c r="L190" s="148">
        <f>L191</f>
        <v>0</v>
      </c>
    </row>
    <row r="191" spans="1:12" hidden="1">
      <c r="A191" s="138">
        <v>3</v>
      </c>
      <c r="B191" s="139">
        <v>1</v>
      </c>
      <c r="C191" s="139">
        <v>1</v>
      </c>
      <c r="D191" s="139">
        <v>2</v>
      </c>
      <c r="E191" s="139">
        <v>1</v>
      </c>
      <c r="F191" s="141"/>
      <c r="G191" s="132" t="s">
        <v>121</v>
      </c>
      <c r="H191" s="184">
        <v>158</v>
      </c>
      <c r="I191" s="127">
        <f>SUM(I192:I194)</f>
        <v>0</v>
      </c>
      <c r="J191" s="168">
        <f>SUM(J192:J194)</f>
        <v>0</v>
      </c>
      <c r="K191" s="128">
        <f>SUM(K192:K194)</f>
        <v>0</v>
      </c>
      <c r="L191" s="127">
        <f>SUM(L192:L194)</f>
        <v>0</v>
      </c>
    </row>
    <row r="192" spans="1:12" hidden="1">
      <c r="A192" s="133">
        <v>3</v>
      </c>
      <c r="B192" s="131">
        <v>1</v>
      </c>
      <c r="C192" s="131">
        <v>1</v>
      </c>
      <c r="D192" s="131">
        <v>2</v>
      </c>
      <c r="E192" s="131">
        <v>1</v>
      </c>
      <c r="F192" s="134">
        <v>1</v>
      </c>
      <c r="G192" s="132" t="s">
        <v>122</v>
      </c>
      <c r="H192" s="184">
        <v>159</v>
      </c>
      <c r="I192" s="143">
        <v>0</v>
      </c>
      <c r="J192" s="143">
        <v>0</v>
      </c>
      <c r="K192" s="143">
        <v>0</v>
      </c>
      <c r="L192" s="192">
        <v>0</v>
      </c>
    </row>
    <row r="193" spans="1:12" hidden="1">
      <c r="A193" s="138">
        <v>3</v>
      </c>
      <c r="B193" s="139">
        <v>1</v>
      </c>
      <c r="C193" s="139">
        <v>1</v>
      </c>
      <c r="D193" s="139">
        <v>2</v>
      </c>
      <c r="E193" s="139">
        <v>1</v>
      </c>
      <c r="F193" s="141">
        <v>2</v>
      </c>
      <c r="G193" s="140" t="s">
        <v>123</v>
      </c>
      <c r="H193" s="184">
        <v>160</v>
      </c>
      <c r="I193" s="145">
        <v>0</v>
      </c>
      <c r="J193" s="145">
        <v>0</v>
      </c>
      <c r="K193" s="145">
        <v>0</v>
      </c>
      <c r="L193" s="145">
        <v>0</v>
      </c>
    </row>
    <row r="194" spans="1:12" ht="25.5" hidden="1" customHeight="1">
      <c r="A194" s="133">
        <v>3</v>
      </c>
      <c r="B194" s="131">
        <v>1</v>
      </c>
      <c r="C194" s="131">
        <v>1</v>
      </c>
      <c r="D194" s="131">
        <v>2</v>
      </c>
      <c r="E194" s="131">
        <v>1</v>
      </c>
      <c r="F194" s="134">
        <v>3</v>
      </c>
      <c r="G194" s="132" t="s">
        <v>124</v>
      </c>
      <c r="H194" s="184">
        <v>161</v>
      </c>
      <c r="I194" s="143">
        <v>0</v>
      </c>
      <c r="J194" s="143">
        <v>0</v>
      </c>
      <c r="K194" s="143">
        <v>0</v>
      </c>
      <c r="L194" s="192">
        <v>0</v>
      </c>
    </row>
    <row r="195" spans="1:12" ht="15" hidden="1" customHeight="1">
      <c r="A195" s="138">
        <v>3</v>
      </c>
      <c r="B195" s="139">
        <v>1</v>
      </c>
      <c r="C195" s="139">
        <v>1</v>
      </c>
      <c r="D195" s="139">
        <v>3</v>
      </c>
      <c r="E195" s="139"/>
      <c r="F195" s="141"/>
      <c r="G195" s="140" t="s">
        <v>125</v>
      </c>
      <c r="H195" s="184">
        <v>162</v>
      </c>
      <c r="I195" s="127">
        <f>I196</f>
        <v>9600</v>
      </c>
      <c r="J195" s="168">
        <f>J196</f>
        <v>0</v>
      </c>
      <c r="K195" s="128">
        <f>K196</f>
        <v>0</v>
      </c>
      <c r="L195" s="127">
        <f>L196</f>
        <v>0</v>
      </c>
    </row>
    <row r="196" spans="1:12" ht="15" hidden="1" customHeight="1">
      <c r="A196" s="138">
        <v>3</v>
      </c>
      <c r="B196" s="139">
        <v>1</v>
      </c>
      <c r="C196" s="139">
        <v>1</v>
      </c>
      <c r="D196" s="139">
        <v>3</v>
      </c>
      <c r="E196" s="139">
        <v>1</v>
      </c>
      <c r="F196" s="141"/>
      <c r="G196" s="140" t="s">
        <v>125</v>
      </c>
      <c r="H196" s="184">
        <v>163</v>
      </c>
      <c r="I196" s="127">
        <f>SUM(I197:I200)</f>
        <v>9600</v>
      </c>
      <c r="J196" s="127">
        <f>SUM(J197:J200)</f>
        <v>0</v>
      </c>
      <c r="K196" s="127">
        <f>SUM(K197:K200)</f>
        <v>0</v>
      </c>
      <c r="L196" s="127">
        <f>SUM(L197:L200)</f>
        <v>0</v>
      </c>
    </row>
    <row r="197" spans="1:12" hidden="1">
      <c r="A197" s="138">
        <v>3</v>
      </c>
      <c r="B197" s="139">
        <v>1</v>
      </c>
      <c r="C197" s="139">
        <v>1</v>
      </c>
      <c r="D197" s="139">
        <v>3</v>
      </c>
      <c r="E197" s="139">
        <v>1</v>
      </c>
      <c r="F197" s="141">
        <v>1</v>
      </c>
      <c r="G197" s="140" t="s">
        <v>126</v>
      </c>
      <c r="H197" s="184">
        <v>164</v>
      </c>
      <c r="I197" s="145">
        <v>0</v>
      </c>
      <c r="J197" s="145">
        <v>0</v>
      </c>
      <c r="K197" s="145">
        <v>0</v>
      </c>
      <c r="L197" s="192">
        <v>0</v>
      </c>
    </row>
    <row r="198" spans="1:12" hidden="1">
      <c r="A198" s="138">
        <v>3</v>
      </c>
      <c r="B198" s="139">
        <v>1</v>
      </c>
      <c r="C198" s="139">
        <v>1</v>
      </c>
      <c r="D198" s="139">
        <v>3</v>
      </c>
      <c r="E198" s="139">
        <v>1</v>
      </c>
      <c r="F198" s="141">
        <v>2</v>
      </c>
      <c r="G198" s="140" t="s">
        <v>127</v>
      </c>
      <c r="H198" s="184">
        <v>165</v>
      </c>
      <c r="I198" s="143">
        <v>0</v>
      </c>
      <c r="J198" s="145">
        <v>0</v>
      </c>
      <c r="K198" s="145">
        <v>0</v>
      </c>
      <c r="L198" s="145">
        <v>0</v>
      </c>
    </row>
    <row r="199" spans="1:12" hidden="1">
      <c r="A199" s="138">
        <v>3</v>
      </c>
      <c r="B199" s="139">
        <v>1</v>
      </c>
      <c r="C199" s="139">
        <v>1</v>
      </c>
      <c r="D199" s="139">
        <v>3</v>
      </c>
      <c r="E199" s="139">
        <v>1</v>
      </c>
      <c r="F199" s="141">
        <v>3</v>
      </c>
      <c r="G199" s="142" t="s">
        <v>128</v>
      </c>
      <c r="H199" s="184">
        <v>166</v>
      </c>
      <c r="I199" s="143">
        <v>0</v>
      </c>
      <c r="J199" s="163">
        <v>0</v>
      </c>
      <c r="K199" s="163">
        <v>0</v>
      </c>
      <c r="L199" s="163">
        <v>0</v>
      </c>
    </row>
    <row r="200" spans="1:12" ht="26.25" hidden="1" customHeight="1">
      <c r="A200" s="151">
        <v>3</v>
      </c>
      <c r="B200" s="152">
        <v>1</v>
      </c>
      <c r="C200" s="152">
        <v>1</v>
      </c>
      <c r="D200" s="152">
        <v>3</v>
      </c>
      <c r="E200" s="152">
        <v>1</v>
      </c>
      <c r="F200" s="154">
        <v>4</v>
      </c>
      <c r="G200" s="99" t="s">
        <v>129</v>
      </c>
      <c r="H200" s="184">
        <v>167</v>
      </c>
      <c r="I200" s="197">
        <v>9600</v>
      </c>
      <c r="J200" s="198">
        <v>0</v>
      </c>
      <c r="K200" s="145">
        <v>0</v>
      </c>
      <c r="L200" s="145">
        <v>0</v>
      </c>
    </row>
    <row r="201" spans="1:12" hidden="1">
      <c r="A201" s="151">
        <v>3</v>
      </c>
      <c r="B201" s="152">
        <v>1</v>
      </c>
      <c r="C201" s="152">
        <v>1</v>
      </c>
      <c r="D201" s="152">
        <v>4</v>
      </c>
      <c r="E201" s="152"/>
      <c r="F201" s="154"/>
      <c r="G201" s="153" t="s">
        <v>130</v>
      </c>
      <c r="H201" s="184">
        <v>168</v>
      </c>
      <c r="I201" s="127">
        <f>I202</f>
        <v>0</v>
      </c>
      <c r="J201" s="171">
        <f>J202</f>
        <v>0</v>
      </c>
      <c r="K201" s="136">
        <f>K202</f>
        <v>0</v>
      </c>
      <c r="L201" s="137">
        <f>L202</f>
        <v>0</v>
      </c>
    </row>
    <row r="202" spans="1:12" hidden="1">
      <c r="A202" s="138">
        <v>3</v>
      </c>
      <c r="B202" s="139">
        <v>1</v>
      </c>
      <c r="C202" s="139">
        <v>1</v>
      </c>
      <c r="D202" s="139">
        <v>4</v>
      </c>
      <c r="E202" s="139">
        <v>1</v>
      </c>
      <c r="F202" s="141"/>
      <c r="G202" s="153" t="s">
        <v>130</v>
      </c>
      <c r="H202" s="184">
        <v>169</v>
      </c>
      <c r="I202" s="148">
        <f>SUM(I203:I205)</f>
        <v>0</v>
      </c>
      <c r="J202" s="168">
        <f>SUM(J203:J205)</f>
        <v>0</v>
      </c>
      <c r="K202" s="128">
        <f>SUM(K203:K205)</f>
        <v>0</v>
      </c>
      <c r="L202" s="127">
        <f>SUM(L203:L205)</f>
        <v>0</v>
      </c>
    </row>
    <row r="203" spans="1:12" hidden="1">
      <c r="A203" s="138">
        <v>3</v>
      </c>
      <c r="B203" s="139">
        <v>1</v>
      </c>
      <c r="C203" s="139">
        <v>1</v>
      </c>
      <c r="D203" s="139">
        <v>4</v>
      </c>
      <c r="E203" s="139">
        <v>1</v>
      </c>
      <c r="F203" s="141">
        <v>1</v>
      </c>
      <c r="G203" s="140" t="s">
        <v>131</v>
      </c>
      <c r="H203" s="184">
        <v>170</v>
      </c>
      <c r="I203" s="145">
        <v>0</v>
      </c>
      <c r="J203" s="145">
        <v>0</v>
      </c>
      <c r="K203" s="145">
        <v>0</v>
      </c>
      <c r="L203" s="192">
        <v>0</v>
      </c>
    </row>
    <row r="204" spans="1:12" ht="25.5" hidden="1" customHeight="1">
      <c r="A204" s="133">
        <v>3</v>
      </c>
      <c r="B204" s="131">
        <v>1</v>
      </c>
      <c r="C204" s="131">
        <v>1</v>
      </c>
      <c r="D204" s="131">
        <v>4</v>
      </c>
      <c r="E204" s="131">
        <v>1</v>
      </c>
      <c r="F204" s="134">
        <v>2</v>
      </c>
      <c r="G204" s="132" t="s">
        <v>335</v>
      </c>
      <c r="H204" s="184">
        <v>171</v>
      </c>
      <c r="I204" s="143">
        <v>0</v>
      </c>
      <c r="J204" s="143">
        <v>0</v>
      </c>
      <c r="K204" s="144">
        <v>0</v>
      </c>
      <c r="L204" s="145">
        <v>0</v>
      </c>
    </row>
    <row r="205" spans="1:12" hidden="1">
      <c r="A205" s="138">
        <v>3</v>
      </c>
      <c r="B205" s="139">
        <v>1</v>
      </c>
      <c r="C205" s="139">
        <v>1</v>
      </c>
      <c r="D205" s="139">
        <v>4</v>
      </c>
      <c r="E205" s="139">
        <v>1</v>
      </c>
      <c r="F205" s="141">
        <v>3</v>
      </c>
      <c r="G205" s="140" t="s">
        <v>132</v>
      </c>
      <c r="H205" s="184">
        <v>172</v>
      </c>
      <c r="I205" s="143">
        <v>0</v>
      </c>
      <c r="J205" s="143">
        <v>0</v>
      </c>
      <c r="K205" s="143">
        <v>0</v>
      </c>
      <c r="L205" s="145">
        <v>0</v>
      </c>
    </row>
    <row r="206" spans="1:12" ht="25.5" customHeight="1">
      <c r="A206" s="138">
        <v>3</v>
      </c>
      <c r="B206" s="139">
        <v>1</v>
      </c>
      <c r="C206" s="139">
        <v>1</v>
      </c>
      <c r="D206" s="139">
        <v>5</v>
      </c>
      <c r="E206" s="139"/>
      <c r="F206" s="141"/>
      <c r="G206" s="140" t="s">
        <v>133</v>
      </c>
      <c r="H206" s="184">
        <v>173</v>
      </c>
      <c r="I206" s="127">
        <f t="shared" ref="I206:L207" si="19">I207</f>
        <v>88900</v>
      </c>
      <c r="J206" s="168">
        <f t="shared" si="19"/>
        <v>88900</v>
      </c>
      <c r="K206" s="128">
        <f t="shared" si="19"/>
        <v>3838.77</v>
      </c>
      <c r="L206" s="127">
        <f t="shared" si="19"/>
        <v>3838.77</v>
      </c>
    </row>
    <row r="207" spans="1:12" ht="25.5" customHeight="1">
      <c r="A207" s="151">
        <v>3</v>
      </c>
      <c r="B207" s="152">
        <v>1</v>
      </c>
      <c r="C207" s="152">
        <v>1</v>
      </c>
      <c r="D207" s="152">
        <v>5</v>
      </c>
      <c r="E207" s="152">
        <v>1</v>
      </c>
      <c r="F207" s="154"/>
      <c r="G207" s="140" t="s">
        <v>133</v>
      </c>
      <c r="H207" s="184">
        <v>174</v>
      </c>
      <c r="I207" s="128">
        <f t="shared" si="19"/>
        <v>88900</v>
      </c>
      <c r="J207" s="128">
        <f t="shared" si="19"/>
        <v>88900</v>
      </c>
      <c r="K207" s="128">
        <f t="shared" si="19"/>
        <v>3838.77</v>
      </c>
      <c r="L207" s="128">
        <f t="shared" si="19"/>
        <v>3838.77</v>
      </c>
    </row>
    <row r="208" spans="1:12" ht="25.5" customHeight="1">
      <c r="A208" s="138">
        <v>3</v>
      </c>
      <c r="B208" s="139">
        <v>1</v>
      </c>
      <c r="C208" s="139">
        <v>1</v>
      </c>
      <c r="D208" s="139">
        <v>5</v>
      </c>
      <c r="E208" s="139">
        <v>1</v>
      </c>
      <c r="F208" s="141">
        <v>1</v>
      </c>
      <c r="G208" s="140" t="s">
        <v>133</v>
      </c>
      <c r="H208" s="184">
        <v>175</v>
      </c>
      <c r="I208" s="143">
        <v>88900</v>
      </c>
      <c r="J208" s="145">
        <v>88900</v>
      </c>
      <c r="K208" s="145">
        <v>3838.77</v>
      </c>
      <c r="L208" s="145">
        <v>3838.77</v>
      </c>
    </row>
    <row r="209" spans="1:15" ht="25.5" hidden="1" customHeight="1">
      <c r="A209" s="151">
        <v>3</v>
      </c>
      <c r="B209" s="152">
        <v>1</v>
      </c>
      <c r="C209" s="152">
        <v>2</v>
      </c>
      <c r="D209" s="152"/>
      <c r="E209" s="152"/>
      <c r="F209" s="154"/>
      <c r="G209" s="153" t="s">
        <v>134</v>
      </c>
      <c r="H209" s="184">
        <v>176</v>
      </c>
      <c r="I209" s="127">
        <f t="shared" ref="I209:L210" si="20">I210</f>
        <v>0</v>
      </c>
      <c r="J209" s="171">
        <f t="shared" si="20"/>
        <v>0</v>
      </c>
      <c r="K209" s="136">
        <f t="shared" si="20"/>
        <v>0</v>
      </c>
      <c r="L209" s="137">
        <f t="shared" si="20"/>
        <v>0</v>
      </c>
    </row>
    <row r="210" spans="1:15" ht="25.5" hidden="1" customHeight="1">
      <c r="A210" s="138">
        <v>3</v>
      </c>
      <c r="B210" s="139">
        <v>1</v>
      </c>
      <c r="C210" s="139">
        <v>2</v>
      </c>
      <c r="D210" s="139">
        <v>1</v>
      </c>
      <c r="E210" s="139"/>
      <c r="F210" s="141"/>
      <c r="G210" s="153" t="s">
        <v>134</v>
      </c>
      <c r="H210" s="184">
        <v>177</v>
      </c>
      <c r="I210" s="148">
        <f t="shared" si="20"/>
        <v>0</v>
      </c>
      <c r="J210" s="168">
        <f t="shared" si="20"/>
        <v>0</v>
      </c>
      <c r="K210" s="128">
        <f t="shared" si="20"/>
        <v>0</v>
      </c>
      <c r="L210" s="127">
        <f t="shared" si="20"/>
        <v>0</v>
      </c>
    </row>
    <row r="211" spans="1:15" ht="25.5" hidden="1" customHeight="1">
      <c r="A211" s="133">
        <v>3</v>
      </c>
      <c r="B211" s="131">
        <v>1</v>
      </c>
      <c r="C211" s="131">
        <v>2</v>
      </c>
      <c r="D211" s="131">
        <v>1</v>
      </c>
      <c r="E211" s="131">
        <v>1</v>
      </c>
      <c r="F211" s="134"/>
      <c r="G211" s="153" t="s">
        <v>134</v>
      </c>
      <c r="H211" s="184">
        <v>178</v>
      </c>
      <c r="I211" s="127">
        <f>SUM(I212:I215)</f>
        <v>0</v>
      </c>
      <c r="J211" s="170">
        <f>SUM(J212:J215)</f>
        <v>0</v>
      </c>
      <c r="K211" s="149">
        <f>SUM(K212:K215)</f>
        <v>0</v>
      </c>
      <c r="L211" s="148">
        <f>SUM(L212:L215)</f>
        <v>0</v>
      </c>
    </row>
    <row r="212" spans="1:15" ht="38.25" hidden="1" customHeight="1">
      <c r="A212" s="138">
        <v>3</v>
      </c>
      <c r="B212" s="139">
        <v>1</v>
      </c>
      <c r="C212" s="139">
        <v>2</v>
      </c>
      <c r="D212" s="139">
        <v>1</v>
      </c>
      <c r="E212" s="139">
        <v>1</v>
      </c>
      <c r="F212" s="141">
        <v>2</v>
      </c>
      <c r="G212" s="140" t="s">
        <v>336</v>
      </c>
      <c r="H212" s="184">
        <v>179</v>
      </c>
      <c r="I212" s="145">
        <v>0</v>
      </c>
      <c r="J212" s="145">
        <v>0</v>
      </c>
      <c r="K212" s="145">
        <v>0</v>
      </c>
      <c r="L212" s="145">
        <v>0</v>
      </c>
    </row>
    <row r="213" spans="1:15" hidden="1">
      <c r="A213" s="138">
        <v>3</v>
      </c>
      <c r="B213" s="139">
        <v>1</v>
      </c>
      <c r="C213" s="139">
        <v>2</v>
      </c>
      <c r="D213" s="138">
        <v>1</v>
      </c>
      <c r="E213" s="139">
        <v>1</v>
      </c>
      <c r="F213" s="141">
        <v>3</v>
      </c>
      <c r="G213" s="140" t="s">
        <v>135</v>
      </c>
      <c r="H213" s="184">
        <v>180</v>
      </c>
      <c r="I213" s="145">
        <v>0</v>
      </c>
      <c r="J213" s="145">
        <v>0</v>
      </c>
      <c r="K213" s="145">
        <v>0</v>
      </c>
      <c r="L213" s="145">
        <v>0</v>
      </c>
    </row>
    <row r="214" spans="1:15" ht="25.5" hidden="1" customHeight="1">
      <c r="A214" s="138">
        <v>3</v>
      </c>
      <c r="B214" s="139">
        <v>1</v>
      </c>
      <c r="C214" s="139">
        <v>2</v>
      </c>
      <c r="D214" s="138">
        <v>1</v>
      </c>
      <c r="E214" s="139">
        <v>1</v>
      </c>
      <c r="F214" s="141">
        <v>4</v>
      </c>
      <c r="G214" s="140" t="s">
        <v>136</v>
      </c>
      <c r="H214" s="184">
        <v>181</v>
      </c>
      <c r="I214" s="145">
        <v>0</v>
      </c>
      <c r="J214" s="145">
        <v>0</v>
      </c>
      <c r="K214" s="145">
        <v>0</v>
      </c>
      <c r="L214" s="145">
        <v>0</v>
      </c>
    </row>
    <row r="215" spans="1:15" hidden="1">
      <c r="A215" s="151">
        <v>3</v>
      </c>
      <c r="B215" s="160">
        <v>1</v>
      </c>
      <c r="C215" s="160">
        <v>2</v>
      </c>
      <c r="D215" s="159">
        <v>1</v>
      </c>
      <c r="E215" s="160">
        <v>1</v>
      </c>
      <c r="F215" s="161">
        <v>5</v>
      </c>
      <c r="G215" s="162" t="s">
        <v>137</v>
      </c>
      <c r="H215" s="184">
        <v>182</v>
      </c>
      <c r="I215" s="145">
        <v>0</v>
      </c>
      <c r="J215" s="145">
        <v>0</v>
      </c>
      <c r="K215" s="145">
        <v>0</v>
      </c>
      <c r="L215" s="192">
        <v>0</v>
      </c>
    </row>
    <row r="216" spans="1:15" hidden="1">
      <c r="A216" s="138">
        <v>3</v>
      </c>
      <c r="B216" s="139">
        <v>1</v>
      </c>
      <c r="C216" s="139">
        <v>3</v>
      </c>
      <c r="D216" s="138"/>
      <c r="E216" s="139"/>
      <c r="F216" s="141"/>
      <c r="G216" s="140" t="s">
        <v>138</v>
      </c>
      <c r="H216" s="184">
        <v>183</v>
      </c>
      <c r="I216" s="127">
        <f>SUM(I217+I220)</f>
        <v>0</v>
      </c>
      <c r="J216" s="168">
        <f>SUM(J217+J220)</f>
        <v>0</v>
      </c>
      <c r="K216" s="128">
        <f>SUM(K217+K220)</f>
        <v>0</v>
      </c>
      <c r="L216" s="127">
        <f>SUM(L217+L220)</f>
        <v>0</v>
      </c>
    </row>
    <row r="217" spans="1:15" ht="25.5" hidden="1" customHeight="1">
      <c r="A217" s="133">
        <v>3</v>
      </c>
      <c r="B217" s="131">
        <v>1</v>
      </c>
      <c r="C217" s="131">
        <v>3</v>
      </c>
      <c r="D217" s="133">
        <v>1</v>
      </c>
      <c r="E217" s="138"/>
      <c r="F217" s="134"/>
      <c r="G217" s="132" t="s">
        <v>139</v>
      </c>
      <c r="H217" s="184">
        <v>184</v>
      </c>
      <c r="I217" s="148">
        <f t="shared" ref="I217:L218" si="21">I218</f>
        <v>0</v>
      </c>
      <c r="J217" s="170">
        <f t="shared" si="21"/>
        <v>0</v>
      </c>
      <c r="K217" s="149">
        <f t="shared" si="21"/>
        <v>0</v>
      </c>
      <c r="L217" s="148">
        <f t="shared" si="21"/>
        <v>0</v>
      </c>
    </row>
    <row r="218" spans="1:15" ht="25.5" hidden="1" customHeight="1">
      <c r="A218" s="138">
        <v>3</v>
      </c>
      <c r="B218" s="139">
        <v>1</v>
      </c>
      <c r="C218" s="139">
        <v>3</v>
      </c>
      <c r="D218" s="138">
        <v>1</v>
      </c>
      <c r="E218" s="138">
        <v>1</v>
      </c>
      <c r="F218" s="141"/>
      <c r="G218" s="132" t="s">
        <v>139</v>
      </c>
      <c r="H218" s="184">
        <v>185</v>
      </c>
      <c r="I218" s="127">
        <f t="shared" si="21"/>
        <v>0</v>
      </c>
      <c r="J218" s="168">
        <f t="shared" si="21"/>
        <v>0</v>
      </c>
      <c r="K218" s="128">
        <f t="shared" si="21"/>
        <v>0</v>
      </c>
      <c r="L218" s="127">
        <f t="shared" si="21"/>
        <v>0</v>
      </c>
    </row>
    <row r="219" spans="1:15" ht="25.5" hidden="1" customHeight="1">
      <c r="A219" s="138">
        <v>3</v>
      </c>
      <c r="B219" s="140">
        <v>1</v>
      </c>
      <c r="C219" s="138">
        <v>3</v>
      </c>
      <c r="D219" s="139">
        <v>1</v>
      </c>
      <c r="E219" s="139">
        <v>1</v>
      </c>
      <c r="F219" s="141">
        <v>1</v>
      </c>
      <c r="G219" s="132" t="s">
        <v>139</v>
      </c>
      <c r="H219" s="184">
        <v>186</v>
      </c>
      <c r="I219" s="192">
        <v>0</v>
      </c>
      <c r="J219" s="192">
        <v>0</v>
      </c>
      <c r="K219" s="192">
        <v>0</v>
      </c>
      <c r="L219" s="192">
        <v>0</v>
      </c>
    </row>
    <row r="220" spans="1:15" hidden="1">
      <c r="A220" s="138">
        <v>3</v>
      </c>
      <c r="B220" s="140">
        <v>1</v>
      </c>
      <c r="C220" s="138">
        <v>3</v>
      </c>
      <c r="D220" s="139">
        <v>2</v>
      </c>
      <c r="E220" s="139"/>
      <c r="F220" s="141"/>
      <c r="G220" s="140" t="s">
        <v>140</v>
      </c>
      <c r="H220" s="184">
        <v>187</v>
      </c>
      <c r="I220" s="127">
        <f>I221</f>
        <v>0</v>
      </c>
      <c r="J220" s="168">
        <f>J221</f>
        <v>0</v>
      </c>
      <c r="K220" s="128">
        <f>K221</f>
        <v>0</v>
      </c>
      <c r="L220" s="127">
        <f>L221</f>
        <v>0</v>
      </c>
    </row>
    <row r="221" spans="1:15" hidden="1">
      <c r="A221" s="133">
        <v>3</v>
      </c>
      <c r="B221" s="132">
        <v>1</v>
      </c>
      <c r="C221" s="133">
        <v>3</v>
      </c>
      <c r="D221" s="131">
        <v>2</v>
      </c>
      <c r="E221" s="131">
        <v>1</v>
      </c>
      <c r="F221" s="134"/>
      <c r="G221" s="140" t="s">
        <v>140</v>
      </c>
      <c r="H221" s="184">
        <v>188</v>
      </c>
      <c r="I221" s="127">
        <f>SUM(I222:I227)</f>
        <v>0</v>
      </c>
      <c r="J221" s="127">
        <f>SUM(J222:J227)</f>
        <v>0</v>
      </c>
      <c r="K221" s="127">
        <f>SUM(K222:K227)</f>
        <v>0</v>
      </c>
      <c r="L221" s="127">
        <f>SUM(L222:L227)</f>
        <v>0</v>
      </c>
      <c r="M221" s="199"/>
      <c r="N221" s="199"/>
      <c r="O221" s="199"/>
    </row>
    <row r="222" spans="1:15" hidden="1">
      <c r="A222" s="138">
        <v>3</v>
      </c>
      <c r="B222" s="140">
        <v>1</v>
      </c>
      <c r="C222" s="138">
        <v>3</v>
      </c>
      <c r="D222" s="139">
        <v>2</v>
      </c>
      <c r="E222" s="139">
        <v>1</v>
      </c>
      <c r="F222" s="141">
        <v>1</v>
      </c>
      <c r="G222" s="140" t="s">
        <v>141</v>
      </c>
      <c r="H222" s="184">
        <v>189</v>
      </c>
      <c r="I222" s="145">
        <v>0</v>
      </c>
      <c r="J222" s="145">
        <v>0</v>
      </c>
      <c r="K222" s="145">
        <v>0</v>
      </c>
      <c r="L222" s="192">
        <v>0</v>
      </c>
    </row>
    <row r="223" spans="1:15" ht="25.5" hidden="1" customHeight="1">
      <c r="A223" s="138">
        <v>3</v>
      </c>
      <c r="B223" s="140">
        <v>1</v>
      </c>
      <c r="C223" s="138">
        <v>3</v>
      </c>
      <c r="D223" s="139">
        <v>2</v>
      </c>
      <c r="E223" s="139">
        <v>1</v>
      </c>
      <c r="F223" s="141">
        <v>2</v>
      </c>
      <c r="G223" s="140" t="s">
        <v>142</v>
      </c>
      <c r="H223" s="184">
        <v>190</v>
      </c>
      <c r="I223" s="145">
        <v>0</v>
      </c>
      <c r="J223" s="145">
        <v>0</v>
      </c>
      <c r="K223" s="145">
        <v>0</v>
      </c>
      <c r="L223" s="145">
        <v>0</v>
      </c>
    </row>
    <row r="224" spans="1:15" hidden="1">
      <c r="A224" s="138">
        <v>3</v>
      </c>
      <c r="B224" s="140">
        <v>1</v>
      </c>
      <c r="C224" s="138">
        <v>3</v>
      </c>
      <c r="D224" s="139">
        <v>2</v>
      </c>
      <c r="E224" s="139">
        <v>1</v>
      </c>
      <c r="F224" s="141">
        <v>3</v>
      </c>
      <c r="G224" s="140" t="s">
        <v>143</v>
      </c>
      <c r="H224" s="184">
        <v>191</v>
      </c>
      <c r="I224" s="145">
        <v>0</v>
      </c>
      <c r="J224" s="145">
        <v>0</v>
      </c>
      <c r="K224" s="145">
        <v>0</v>
      </c>
      <c r="L224" s="145">
        <v>0</v>
      </c>
    </row>
    <row r="225" spans="1:12" ht="25.5" hidden="1" customHeight="1">
      <c r="A225" s="138">
        <v>3</v>
      </c>
      <c r="B225" s="140">
        <v>1</v>
      </c>
      <c r="C225" s="138">
        <v>3</v>
      </c>
      <c r="D225" s="139">
        <v>2</v>
      </c>
      <c r="E225" s="139">
        <v>1</v>
      </c>
      <c r="F225" s="141">
        <v>4</v>
      </c>
      <c r="G225" s="140" t="s">
        <v>337</v>
      </c>
      <c r="H225" s="184">
        <v>192</v>
      </c>
      <c r="I225" s="145">
        <v>0</v>
      </c>
      <c r="J225" s="145">
        <v>0</v>
      </c>
      <c r="K225" s="145">
        <v>0</v>
      </c>
      <c r="L225" s="192">
        <v>0</v>
      </c>
    </row>
    <row r="226" spans="1:12" hidden="1">
      <c r="A226" s="138">
        <v>3</v>
      </c>
      <c r="B226" s="140">
        <v>1</v>
      </c>
      <c r="C226" s="138">
        <v>3</v>
      </c>
      <c r="D226" s="139">
        <v>2</v>
      </c>
      <c r="E226" s="139">
        <v>1</v>
      </c>
      <c r="F226" s="141">
        <v>5</v>
      </c>
      <c r="G226" s="132" t="s">
        <v>144</v>
      </c>
      <c r="H226" s="184">
        <v>193</v>
      </c>
      <c r="I226" s="145">
        <v>0</v>
      </c>
      <c r="J226" s="145">
        <v>0</v>
      </c>
      <c r="K226" s="145">
        <v>0</v>
      </c>
      <c r="L226" s="145">
        <v>0</v>
      </c>
    </row>
    <row r="227" spans="1:12" hidden="1">
      <c r="A227" s="138">
        <v>3</v>
      </c>
      <c r="B227" s="140">
        <v>1</v>
      </c>
      <c r="C227" s="138">
        <v>3</v>
      </c>
      <c r="D227" s="139">
        <v>2</v>
      </c>
      <c r="E227" s="139">
        <v>1</v>
      </c>
      <c r="F227" s="141">
        <v>6</v>
      </c>
      <c r="G227" s="132" t="s">
        <v>140</v>
      </c>
      <c r="H227" s="184">
        <v>194</v>
      </c>
      <c r="I227" s="145">
        <v>0</v>
      </c>
      <c r="J227" s="145">
        <v>0</v>
      </c>
      <c r="K227" s="145">
        <v>0</v>
      </c>
      <c r="L227" s="192">
        <v>0</v>
      </c>
    </row>
    <row r="228" spans="1:12" ht="25.5" hidden="1" customHeight="1">
      <c r="A228" s="133">
        <v>3</v>
      </c>
      <c r="B228" s="131">
        <v>1</v>
      </c>
      <c r="C228" s="131">
        <v>4</v>
      </c>
      <c r="D228" s="131"/>
      <c r="E228" s="131"/>
      <c r="F228" s="134"/>
      <c r="G228" s="132" t="s">
        <v>145</v>
      </c>
      <c r="H228" s="184">
        <v>195</v>
      </c>
      <c r="I228" s="148">
        <f t="shared" ref="I228:L230" si="22">I229</f>
        <v>0</v>
      </c>
      <c r="J228" s="170">
        <f t="shared" si="22"/>
        <v>0</v>
      </c>
      <c r="K228" s="149">
        <f t="shared" si="22"/>
        <v>0</v>
      </c>
      <c r="L228" s="149">
        <f t="shared" si="22"/>
        <v>0</v>
      </c>
    </row>
    <row r="229" spans="1:12" ht="25.5" hidden="1" customHeight="1">
      <c r="A229" s="151">
        <v>3</v>
      </c>
      <c r="B229" s="160">
        <v>1</v>
      </c>
      <c r="C229" s="160">
        <v>4</v>
      </c>
      <c r="D229" s="160">
        <v>1</v>
      </c>
      <c r="E229" s="160"/>
      <c r="F229" s="161"/>
      <c r="G229" s="132" t="s">
        <v>145</v>
      </c>
      <c r="H229" s="184">
        <v>196</v>
      </c>
      <c r="I229" s="155">
        <f t="shared" si="22"/>
        <v>0</v>
      </c>
      <c r="J229" s="182">
        <f t="shared" si="22"/>
        <v>0</v>
      </c>
      <c r="K229" s="156">
        <f t="shared" si="22"/>
        <v>0</v>
      </c>
      <c r="L229" s="156">
        <f t="shared" si="22"/>
        <v>0</v>
      </c>
    </row>
    <row r="230" spans="1:12" ht="25.5" hidden="1" customHeight="1">
      <c r="A230" s="138">
        <v>3</v>
      </c>
      <c r="B230" s="139">
        <v>1</v>
      </c>
      <c r="C230" s="139">
        <v>4</v>
      </c>
      <c r="D230" s="139">
        <v>1</v>
      </c>
      <c r="E230" s="139">
        <v>1</v>
      </c>
      <c r="F230" s="141"/>
      <c r="G230" s="132" t="s">
        <v>146</v>
      </c>
      <c r="H230" s="184">
        <v>197</v>
      </c>
      <c r="I230" s="127">
        <f t="shared" si="22"/>
        <v>0</v>
      </c>
      <c r="J230" s="168">
        <f t="shared" si="22"/>
        <v>0</v>
      </c>
      <c r="K230" s="128">
        <f t="shared" si="22"/>
        <v>0</v>
      </c>
      <c r="L230" s="128">
        <f t="shared" si="22"/>
        <v>0</v>
      </c>
    </row>
    <row r="231" spans="1:12" ht="25.5" hidden="1" customHeight="1">
      <c r="A231" s="142">
        <v>3</v>
      </c>
      <c r="B231" s="138">
        <v>1</v>
      </c>
      <c r="C231" s="139">
        <v>4</v>
      </c>
      <c r="D231" s="139">
        <v>1</v>
      </c>
      <c r="E231" s="139">
        <v>1</v>
      </c>
      <c r="F231" s="141">
        <v>1</v>
      </c>
      <c r="G231" s="132" t="s">
        <v>146</v>
      </c>
      <c r="H231" s="184">
        <v>198</v>
      </c>
      <c r="I231" s="145">
        <v>0</v>
      </c>
      <c r="J231" s="145">
        <v>0</v>
      </c>
      <c r="K231" s="145">
        <v>0</v>
      </c>
      <c r="L231" s="145">
        <v>0</v>
      </c>
    </row>
    <row r="232" spans="1:12" ht="25.5" hidden="1" customHeight="1">
      <c r="A232" s="142">
        <v>3</v>
      </c>
      <c r="B232" s="139">
        <v>1</v>
      </c>
      <c r="C232" s="139">
        <v>5</v>
      </c>
      <c r="D232" s="139"/>
      <c r="E232" s="139"/>
      <c r="F232" s="141"/>
      <c r="G232" s="140" t="s">
        <v>338</v>
      </c>
      <c r="H232" s="184">
        <v>199</v>
      </c>
      <c r="I232" s="127">
        <f t="shared" ref="I232:L233" si="23">I233</f>
        <v>0</v>
      </c>
      <c r="J232" s="127">
        <f t="shared" si="23"/>
        <v>0</v>
      </c>
      <c r="K232" s="127">
        <f t="shared" si="23"/>
        <v>0</v>
      </c>
      <c r="L232" s="127">
        <f t="shared" si="23"/>
        <v>0</v>
      </c>
    </row>
    <row r="233" spans="1:12" ht="25.5" hidden="1" customHeight="1">
      <c r="A233" s="142">
        <v>3</v>
      </c>
      <c r="B233" s="139">
        <v>1</v>
      </c>
      <c r="C233" s="139">
        <v>5</v>
      </c>
      <c r="D233" s="139">
        <v>1</v>
      </c>
      <c r="E233" s="139"/>
      <c r="F233" s="141"/>
      <c r="G233" s="140" t="s">
        <v>338</v>
      </c>
      <c r="H233" s="184">
        <v>200</v>
      </c>
      <c r="I233" s="127">
        <f t="shared" si="23"/>
        <v>0</v>
      </c>
      <c r="J233" s="127">
        <f t="shared" si="23"/>
        <v>0</v>
      </c>
      <c r="K233" s="127">
        <f t="shared" si="23"/>
        <v>0</v>
      </c>
      <c r="L233" s="127">
        <f t="shared" si="23"/>
        <v>0</v>
      </c>
    </row>
    <row r="234" spans="1:12" ht="25.5" hidden="1" customHeight="1">
      <c r="A234" s="142">
        <v>3</v>
      </c>
      <c r="B234" s="139">
        <v>1</v>
      </c>
      <c r="C234" s="139">
        <v>5</v>
      </c>
      <c r="D234" s="139">
        <v>1</v>
      </c>
      <c r="E234" s="139">
        <v>1</v>
      </c>
      <c r="F234" s="141"/>
      <c r="G234" s="140" t="s">
        <v>338</v>
      </c>
      <c r="H234" s="184">
        <v>201</v>
      </c>
      <c r="I234" s="127">
        <f>SUM(I235:I237)</f>
        <v>0</v>
      </c>
      <c r="J234" s="127">
        <f>SUM(J235:J237)</f>
        <v>0</v>
      </c>
      <c r="K234" s="127">
        <f>SUM(K235:K237)</f>
        <v>0</v>
      </c>
      <c r="L234" s="127">
        <f>SUM(L235:L237)</f>
        <v>0</v>
      </c>
    </row>
    <row r="235" spans="1:12" hidden="1">
      <c r="A235" s="142">
        <v>3</v>
      </c>
      <c r="B235" s="139">
        <v>1</v>
      </c>
      <c r="C235" s="139">
        <v>5</v>
      </c>
      <c r="D235" s="139">
        <v>1</v>
      </c>
      <c r="E235" s="139">
        <v>1</v>
      </c>
      <c r="F235" s="141">
        <v>1</v>
      </c>
      <c r="G235" s="194" t="s">
        <v>147</v>
      </c>
      <c r="H235" s="184">
        <v>202</v>
      </c>
      <c r="I235" s="145">
        <v>0</v>
      </c>
      <c r="J235" s="145">
        <v>0</v>
      </c>
      <c r="K235" s="145">
        <v>0</v>
      </c>
      <c r="L235" s="145">
        <v>0</v>
      </c>
    </row>
    <row r="236" spans="1:12" hidden="1">
      <c r="A236" s="142">
        <v>3</v>
      </c>
      <c r="B236" s="139">
        <v>1</v>
      </c>
      <c r="C236" s="139">
        <v>5</v>
      </c>
      <c r="D236" s="139">
        <v>1</v>
      </c>
      <c r="E236" s="139">
        <v>1</v>
      </c>
      <c r="F236" s="141">
        <v>2</v>
      </c>
      <c r="G236" s="194" t="s">
        <v>148</v>
      </c>
      <c r="H236" s="184">
        <v>203</v>
      </c>
      <c r="I236" s="145">
        <v>0</v>
      </c>
      <c r="J236" s="145">
        <v>0</v>
      </c>
      <c r="K236" s="145">
        <v>0</v>
      </c>
      <c r="L236" s="145">
        <v>0</v>
      </c>
    </row>
    <row r="237" spans="1:12" ht="25.5" hidden="1" customHeight="1">
      <c r="A237" s="142">
        <v>3</v>
      </c>
      <c r="B237" s="139">
        <v>1</v>
      </c>
      <c r="C237" s="139">
        <v>5</v>
      </c>
      <c r="D237" s="139">
        <v>1</v>
      </c>
      <c r="E237" s="139">
        <v>1</v>
      </c>
      <c r="F237" s="141">
        <v>3</v>
      </c>
      <c r="G237" s="194" t="s">
        <v>149</v>
      </c>
      <c r="H237" s="184">
        <v>204</v>
      </c>
      <c r="I237" s="145">
        <v>0</v>
      </c>
      <c r="J237" s="145">
        <v>0</v>
      </c>
      <c r="K237" s="145">
        <v>0</v>
      </c>
      <c r="L237" s="145">
        <v>0</v>
      </c>
    </row>
    <row r="238" spans="1:12" ht="38.25" hidden="1" customHeight="1">
      <c r="A238" s="123">
        <v>3</v>
      </c>
      <c r="B238" s="124">
        <v>2</v>
      </c>
      <c r="C238" s="124"/>
      <c r="D238" s="124"/>
      <c r="E238" s="124"/>
      <c r="F238" s="126"/>
      <c r="G238" s="125" t="s">
        <v>325</v>
      </c>
      <c r="H238" s="184">
        <v>205</v>
      </c>
      <c r="I238" s="127">
        <f>SUM(I239+I271)</f>
        <v>0</v>
      </c>
      <c r="J238" s="168">
        <f>SUM(J239+J271)</f>
        <v>0</v>
      </c>
      <c r="K238" s="128">
        <f>SUM(K239+K271)</f>
        <v>0</v>
      </c>
      <c r="L238" s="128">
        <f>SUM(L239+L271)</f>
        <v>0</v>
      </c>
    </row>
    <row r="239" spans="1:12" ht="38.25" hidden="1" customHeight="1">
      <c r="A239" s="151">
        <v>3</v>
      </c>
      <c r="B239" s="159">
        <v>2</v>
      </c>
      <c r="C239" s="160">
        <v>1</v>
      </c>
      <c r="D239" s="160"/>
      <c r="E239" s="160"/>
      <c r="F239" s="161"/>
      <c r="G239" s="162" t="s">
        <v>339</v>
      </c>
      <c r="H239" s="184">
        <v>206</v>
      </c>
      <c r="I239" s="155">
        <f>SUM(I240+I249+I253+I257+I261+I264+I267)</f>
        <v>0</v>
      </c>
      <c r="J239" s="182">
        <f>SUM(J240+J249+J253+J257+J261+J264+J267)</f>
        <v>0</v>
      </c>
      <c r="K239" s="156">
        <f>SUM(K240+K249+K253+K257+K261+K264+K267)</f>
        <v>0</v>
      </c>
      <c r="L239" s="156">
        <f>SUM(L240+L249+L253+L257+L261+L264+L267)</f>
        <v>0</v>
      </c>
    </row>
    <row r="240" spans="1:12" hidden="1">
      <c r="A240" s="138">
        <v>3</v>
      </c>
      <c r="B240" s="139">
        <v>2</v>
      </c>
      <c r="C240" s="139">
        <v>1</v>
      </c>
      <c r="D240" s="139">
        <v>1</v>
      </c>
      <c r="E240" s="139"/>
      <c r="F240" s="141"/>
      <c r="G240" s="140" t="s">
        <v>150</v>
      </c>
      <c r="H240" s="184">
        <v>207</v>
      </c>
      <c r="I240" s="155">
        <f>I241</f>
        <v>0</v>
      </c>
      <c r="J240" s="155">
        <f>J241</f>
        <v>0</v>
      </c>
      <c r="K240" s="155">
        <f>K241</f>
        <v>0</v>
      </c>
      <c r="L240" s="155">
        <f>L241</f>
        <v>0</v>
      </c>
    </row>
    <row r="241" spans="1:12" hidden="1">
      <c r="A241" s="138">
        <v>3</v>
      </c>
      <c r="B241" s="138">
        <v>2</v>
      </c>
      <c r="C241" s="139">
        <v>1</v>
      </c>
      <c r="D241" s="139">
        <v>1</v>
      </c>
      <c r="E241" s="139">
        <v>1</v>
      </c>
      <c r="F241" s="141"/>
      <c r="G241" s="140" t="s">
        <v>151</v>
      </c>
      <c r="H241" s="184">
        <v>208</v>
      </c>
      <c r="I241" s="127">
        <f>SUM(I242:I242)</f>
        <v>0</v>
      </c>
      <c r="J241" s="168">
        <f>SUM(J242:J242)</f>
        <v>0</v>
      </c>
      <c r="K241" s="128">
        <f>SUM(K242:K242)</f>
        <v>0</v>
      </c>
      <c r="L241" s="128">
        <f>SUM(L242:L242)</f>
        <v>0</v>
      </c>
    </row>
    <row r="242" spans="1:12" hidden="1">
      <c r="A242" s="151">
        <v>3</v>
      </c>
      <c r="B242" s="151">
        <v>2</v>
      </c>
      <c r="C242" s="160">
        <v>1</v>
      </c>
      <c r="D242" s="160">
        <v>1</v>
      </c>
      <c r="E242" s="160">
        <v>1</v>
      </c>
      <c r="F242" s="161">
        <v>1</v>
      </c>
      <c r="G242" s="162" t="s">
        <v>151</v>
      </c>
      <c r="H242" s="184">
        <v>209</v>
      </c>
      <c r="I242" s="145">
        <v>0</v>
      </c>
      <c r="J242" s="145">
        <v>0</v>
      </c>
      <c r="K242" s="145">
        <v>0</v>
      </c>
      <c r="L242" s="145">
        <v>0</v>
      </c>
    </row>
    <row r="243" spans="1:12" hidden="1">
      <c r="A243" s="151">
        <v>3</v>
      </c>
      <c r="B243" s="160">
        <v>2</v>
      </c>
      <c r="C243" s="160">
        <v>1</v>
      </c>
      <c r="D243" s="160">
        <v>1</v>
      </c>
      <c r="E243" s="160">
        <v>2</v>
      </c>
      <c r="F243" s="161"/>
      <c r="G243" s="162" t="s">
        <v>152</v>
      </c>
      <c r="H243" s="184">
        <v>210</v>
      </c>
      <c r="I243" s="127">
        <f>SUM(I244:I245)</f>
        <v>0</v>
      </c>
      <c r="J243" s="127">
        <f>SUM(J244:J245)</f>
        <v>0</v>
      </c>
      <c r="K243" s="127">
        <f>SUM(K244:K245)</f>
        <v>0</v>
      </c>
      <c r="L243" s="127">
        <f>SUM(L244:L245)</f>
        <v>0</v>
      </c>
    </row>
    <row r="244" spans="1:12" hidden="1">
      <c r="A244" s="151">
        <v>3</v>
      </c>
      <c r="B244" s="160">
        <v>2</v>
      </c>
      <c r="C244" s="160">
        <v>1</v>
      </c>
      <c r="D244" s="160">
        <v>1</v>
      </c>
      <c r="E244" s="160">
        <v>2</v>
      </c>
      <c r="F244" s="161">
        <v>1</v>
      </c>
      <c r="G244" s="162" t="s">
        <v>153</v>
      </c>
      <c r="H244" s="184">
        <v>211</v>
      </c>
      <c r="I244" s="145">
        <v>0</v>
      </c>
      <c r="J244" s="145">
        <v>0</v>
      </c>
      <c r="K244" s="145">
        <v>0</v>
      </c>
      <c r="L244" s="145">
        <v>0</v>
      </c>
    </row>
    <row r="245" spans="1:12" hidden="1">
      <c r="A245" s="151">
        <v>3</v>
      </c>
      <c r="B245" s="160">
        <v>2</v>
      </c>
      <c r="C245" s="160">
        <v>1</v>
      </c>
      <c r="D245" s="160">
        <v>1</v>
      </c>
      <c r="E245" s="160">
        <v>2</v>
      </c>
      <c r="F245" s="161">
        <v>2</v>
      </c>
      <c r="G245" s="162" t="s">
        <v>154</v>
      </c>
      <c r="H245" s="184">
        <v>212</v>
      </c>
      <c r="I245" s="145">
        <v>0</v>
      </c>
      <c r="J245" s="145">
        <v>0</v>
      </c>
      <c r="K245" s="145">
        <v>0</v>
      </c>
      <c r="L245" s="145">
        <v>0</v>
      </c>
    </row>
    <row r="246" spans="1:12" hidden="1">
      <c r="A246" s="151">
        <v>3</v>
      </c>
      <c r="B246" s="160">
        <v>2</v>
      </c>
      <c r="C246" s="160">
        <v>1</v>
      </c>
      <c r="D246" s="160">
        <v>1</v>
      </c>
      <c r="E246" s="160">
        <v>3</v>
      </c>
      <c r="F246" s="200"/>
      <c r="G246" s="162" t="s">
        <v>155</v>
      </c>
      <c r="H246" s="184">
        <v>213</v>
      </c>
      <c r="I246" s="127">
        <f>SUM(I247:I248)</f>
        <v>0</v>
      </c>
      <c r="J246" s="127">
        <f>SUM(J247:J248)</f>
        <v>0</v>
      </c>
      <c r="K246" s="127">
        <f>SUM(K247:K248)</f>
        <v>0</v>
      </c>
      <c r="L246" s="127">
        <f>SUM(L247:L248)</f>
        <v>0</v>
      </c>
    </row>
    <row r="247" spans="1:12" hidden="1">
      <c r="A247" s="151">
        <v>3</v>
      </c>
      <c r="B247" s="160">
        <v>2</v>
      </c>
      <c r="C247" s="160">
        <v>1</v>
      </c>
      <c r="D247" s="160">
        <v>1</v>
      </c>
      <c r="E247" s="160">
        <v>3</v>
      </c>
      <c r="F247" s="161">
        <v>1</v>
      </c>
      <c r="G247" s="162" t="s">
        <v>156</v>
      </c>
      <c r="H247" s="184">
        <v>214</v>
      </c>
      <c r="I247" s="145">
        <v>0</v>
      </c>
      <c r="J247" s="145">
        <v>0</v>
      </c>
      <c r="K247" s="145">
        <v>0</v>
      </c>
      <c r="L247" s="145">
        <v>0</v>
      </c>
    </row>
    <row r="248" spans="1:12" hidden="1">
      <c r="A248" s="151">
        <v>3</v>
      </c>
      <c r="B248" s="160">
        <v>2</v>
      </c>
      <c r="C248" s="160">
        <v>1</v>
      </c>
      <c r="D248" s="160">
        <v>1</v>
      </c>
      <c r="E248" s="160">
        <v>3</v>
      </c>
      <c r="F248" s="161">
        <v>2</v>
      </c>
      <c r="G248" s="162" t="s">
        <v>157</v>
      </c>
      <c r="H248" s="184">
        <v>215</v>
      </c>
      <c r="I248" s="145">
        <v>0</v>
      </c>
      <c r="J248" s="145">
        <v>0</v>
      </c>
      <c r="K248" s="145">
        <v>0</v>
      </c>
      <c r="L248" s="145">
        <v>0</v>
      </c>
    </row>
    <row r="249" spans="1:12" hidden="1">
      <c r="A249" s="138">
        <v>3</v>
      </c>
      <c r="B249" s="139">
        <v>2</v>
      </c>
      <c r="C249" s="139">
        <v>1</v>
      </c>
      <c r="D249" s="139">
        <v>2</v>
      </c>
      <c r="E249" s="139"/>
      <c r="F249" s="141"/>
      <c r="G249" s="140" t="s">
        <v>340</v>
      </c>
      <c r="H249" s="184">
        <v>216</v>
      </c>
      <c r="I249" s="127">
        <f>I250</f>
        <v>0</v>
      </c>
      <c r="J249" s="127">
        <f>J250</f>
        <v>0</v>
      </c>
      <c r="K249" s="127">
        <f>K250</f>
        <v>0</v>
      </c>
      <c r="L249" s="127">
        <f>L250</f>
        <v>0</v>
      </c>
    </row>
    <row r="250" spans="1:12" hidden="1">
      <c r="A250" s="138">
        <v>3</v>
      </c>
      <c r="B250" s="139">
        <v>2</v>
      </c>
      <c r="C250" s="139">
        <v>1</v>
      </c>
      <c r="D250" s="139">
        <v>2</v>
      </c>
      <c r="E250" s="139">
        <v>1</v>
      </c>
      <c r="F250" s="141"/>
      <c r="G250" s="140" t="s">
        <v>340</v>
      </c>
      <c r="H250" s="184">
        <v>217</v>
      </c>
      <c r="I250" s="127">
        <f>SUM(I251:I252)</f>
        <v>0</v>
      </c>
      <c r="J250" s="168">
        <f>SUM(J251:J252)</f>
        <v>0</v>
      </c>
      <c r="K250" s="128">
        <f>SUM(K251:K252)</f>
        <v>0</v>
      </c>
      <c r="L250" s="128">
        <f>SUM(L251:L252)</f>
        <v>0</v>
      </c>
    </row>
    <row r="251" spans="1:12" ht="25.5" hidden="1" customHeight="1">
      <c r="A251" s="151">
        <v>3</v>
      </c>
      <c r="B251" s="159">
        <v>2</v>
      </c>
      <c r="C251" s="160">
        <v>1</v>
      </c>
      <c r="D251" s="160">
        <v>2</v>
      </c>
      <c r="E251" s="160">
        <v>1</v>
      </c>
      <c r="F251" s="161">
        <v>1</v>
      </c>
      <c r="G251" s="162" t="s">
        <v>158</v>
      </c>
      <c r="H251" s="184">
        <v>218</v>
      </c>
      <c r="I251" s="145">
        <v>0</v>
      </c>
      <c r="J251" s="145">
        <v>0</v>
      </c>
      <c r="K251" s="145">
        <v>0</v>
      </c>
      <c r="L251" s="145">
        <v>0</v>
      </c>
    </row>
    <row r="252" spans="1:12" ht="25.5" hidden="1" customHeight="1">
      <c r="A252" s="138">
        <v>3</v>
      </c>
      <c r="B252" s="139">
        <v>2</v>
      </c>
      <c r="C252" s="139">
        <v>1</v>
      </c>
      <c r="D252" s="139">
        <v>2</v>
      </c>
      <c r="E252" s="139">
        <v>1</v>
      </c>
      <c r="F252" s="141">
        <v>2</v>
      </c>
      <c r="G252" s="140" t="s">
        <v>159</v>
      </c>
      <c r="H252" s="184">
        <v>219</v>
      </c>
      <c r="I252" s="145">
        <v>0</v>
      </c>
      <c r="J252" s="145">
        <v>0</v>
      </c>
      <c r="K252" s="145">
        <v>0</v>
      </c>
      <c r="L252" s="145">
        <v>0</v>
      </c>
    </row>
    <row r="253" spans="1:12" ht="25.5" hidden="1" customHeight="1">
      <c r="A253" s="133">
        <v>3</v>
      </c>
      <c r="B253" s="131">
        <v>2</v>
      </c>
      <c r="C253" s="131">
        <v>1</v>
      </c>
      <c r="D253" s="131">
        <v>3</v>
      </c>
      <c r="E253" s="131"/>
      <c r="F253" s="134"/>
      <c r="G253" s="132" t="s">
        <v>160</v>
      </c>
      <c r="H253" s="184">
        <v>220</v>
      </c>
      <c r="I253" s="148">
        <f>I254</f>
        <v>0</v>
      </c>
      <c r="J253" s="170">
        <f>J254</f>
        <v>0</v>
      </c>
      <c r="K253" s="149">
        <f>K254</f>
        <v>0</v>
      </c>
      <c r="L253" s="149">
        <f>L254</f>
        <v>0</v>
      </c>
    </row>
    <row r="254" spans="1:12" ht="25.5" hidden="1" customHeight="1">
      <c r="A254" s="138">
        <v>3</v>
      </c>
      <c r="B254" s="139">
        <v>2</v>
      </c>
      <c r="C254" s="139">
        <v>1</v>
      </c>
      <c r="D254" s="139">
        <v>3</v>
      </c>
      <c r="E254" s="139">
        <v>1</v>
      </c>
      <c r="F254" s="141"/>
      <c r="G254" s="132" t="s">
        <v>160</v>
      </c>
      <c r="H254" s="184">
        <v>221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</row>
    <row r="255" spans="1:12" ht="25.5" hidden="1" customHeight="1">
      <c r="A255" s="138">
        <v>3</v>
      </c>
      <c r="B255" s="139">
        <v>2</v>
      </c>
      <c r="C255" s="139">
        <v>1</v>
      </c>
      <c r="D255" s="139">
        <v>3</v>
      </c>
      <c r="E255" s="139">
        <v>1</v>
      </c>
      <c r="F255" s="141">
        <v>1</v>
      </c>
      <c r="G255" s="140" t="s">
        <v>161</v>
      </c>
      <c r="H255" s="184">
        <v>222</v>
      </c>
      <c r="I255" s="145">
        <v>0</v>
      </c>
      <c r="J255" s="145">
        <v>0</v>
      </c>
      <c r="K255" s="145">
        <v>0</v>
      </c>
      <c r="L255" s="145">
        <v>0</v>
      </c>
    </row>
    <row r="256" spans="1:12" ht="25.5" hidden="1" customHeight="1">
      <c r="A256" s="138">
        <v>3</v>
      </c>
      <c r="B256" s="139">
        <v>2</v>
      </c>
      <c r="C256" s="139">
        <v>1</v>
      </c>
      <c r="D256" s="139">
        <v>3</v>
      </c>
      <c r="E256" s="139">
        <v>1</v>
      </c>
      <c r="F256" s="141">
        <v>2</v>
      </c>
      <c r="G256" s="140" t="s">
        <v>162</v>
      </c>
      <c r="H256" s="184">
        <v>223</v>
      </c>
      <c r="I256" s="192">
        <v>0</v>
      </c>
      <c r="J256" s="189">
        <v>0</v>
      </c>
      <c r="K256" s="192">
        <v>0</v>
      </c>
      <c r="L256" s="192">
        <v>0</v>
      </c>
    </row>
    <row r="257" spans="1:12" hidden="1">
      <c r="A257" s="138">
        <v>3</v>
      </c>
      <c r="B257" s="139">
        <v>2</v>
      </c>
      <c r="C257" s="139">
        <v>1</v>
      </c>
      <c r="D257" s="139">
        <v>4</v>
      </c>
      <c r="E257" s="139"/>
      <c r="F257" s="141"/>
      <c r="G257" s="140" t="s">
        <v>163</v>
      </c>
      <c r="H257" s="184">
        <v>224</v>
      </c>
      <c r="I257" s="127">
        <f>I258</f>
        <v>0</v>
      </c>
      <c r="J257" s="128">
        <f>J258</f>
        <v>0</v>
      </c>
      <c r="K257" s="127">
        <f>K258</f>
        <v>0</v>
      </c>
      <c r="L257" s="128">
        <f>L258</f>
        <v>0</v>
      </c>
    </row>
    <row r="258" spans="1:12" hidden="1">
      <c r="A258" s="133">
        <v>3</v>
      </c>
      <c r="B258" s="131">
        <v>2</v>
      </c>
      <c r="C258" s="131">
        <v>1</v>
      </c>
      <c r="D258" s="131">
        <v>4</v>
      </c>
      <c r="E258" s="131">
        <v>1</v>
      </c>
      <c r="F258" s="134"/>
      <c r="G258" s="132" t="s">
        <v>163</v>
      </c>
      <c r="H258" s="184">
        <v>225</v>
      </c>
      <c r="I258" s="148">
        <f>SUM(I259:I260)</f>
        <v>0</v>
      </c>
      <c r="J258" s="170">
        <f>SUM(J259:J260)</f>
        <v>0</v>
      </c>
      <c r="K258" s="149">
        <f>SUM(K259:K260)</f>
        <v>0</v>
      </c>
      <c r="L258" s="149">
        <f>SUM(L259:L260)</f>
        <v>0</v>
      </c>
    </row>
    <row r="259" spans="1:12" ht="25.5" hidden="1" customHeight="1">
      <c r="A259" s="138">
        <v>3</v>
      </c>
      <c r="B259" s="139">
        <v>2</v>
      </c>
      <c r="C259" s="139">
        <v>1</v>
      </c>
      <c r="D259" s="139">
        <v>4</v>
      </c>
      <c r="E259" s="139">
        <v>1</v>
      </c>
      <c r="F259" s="141">
        <v>1</v>
      </c>
      <c r="G259" s="140" t="s">
        <v>164</v>
      </c>
      <c r="H259" s="184">
        <v>226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25.5" hidden="1" customHeight="1">
      <c r="A260" s="138">
        <v>3</v>
      </c>
      <c r="B260" s="139">
        <v>2</v>
      </c>
      <c r="C260" s="139">
        <v>1</v>
      </c>
      <c r="D260" s="139">
        <v>4</v>
      </c>
      <c r="E260" s="139">
        <v>1</v>
      </c>
      <c r="F260" s="141">
        <v>2</v>
      </c>
      <c r="G260" s="140" t="s">
        <v>165</v>
      </c>
      <c r="H260" s="184">
        <v>227</v>
      </c>
      <c r="I260" s="145">
        <v>0</v>
      </c>
      <c r="J260" s="145">
        <v>0</v>
      </c>
      <c r="K260" s="145">
        <v>0</v>
      </c>
      <c r="L260" s="145">
        <v>0</v>
      </c>
    </row>
    <row r="261" spans="1:12" hidden="1">
      <c r="A261" s="138">
        <v>3</v>
      </c>
      <c r="B261" s="139">
        <v>2</v>
      </c>
      <c r="C261" s="139">
        <v>1</v>
      </c>
      <c r="D261" s="139">
        <v>5</v>
      </c>
      <c r="E261" s="139"/>
      <c r="F261" s="141"/>
      <c r="G261" s="140" t="s">
        <v>166</v>
      </c>
      <c r="H261" s="184">
        <v>228</v>
      </c>
      <c r="I261" s="127">
        <f t="shared" ref="I261:L262" si="24">I262</f>
        <v>0</v>
      </c>
      <c r="J261" s="168">
        <f t="shared" si="24"/>
        <v>0</v>
      </c>
      <c r="K261" s="128">
        <f t="shared" si="24"/>
        <v>0</v>
      </c>
      <c r="L261" s="128">
        <f t="shared" si="24"/>
        <v>0</v>
      </c>
    </row>
    <row r="262" spans="1:12" hidden="1">
      <c r="A262" s="138">
        <v>3</v>
      </c>
      <c r="B262" s="139">
        <v>2</v>
      </c>
      <c r="C262" s="139">
        <v>1</v>
      </c>
      <c r="D262" s="139">
        <v>5</v>
      </c>
      <c r="E262" s="139">
        <v>1</v>
      </c>
      <c r="F262" s="141"/>
      <c r="G262" s="140" t="s">
        <v>166</v>
      </c>
      <c r="H262" s="184">
        <v>229</v>
      </c>
      <c r="I262" s="128">
        <f t="shared" si="24"/>
        <v>0</v>
      </c>
      <c r="J262" s="168">
        <f t="shared" si="24"/>
        <v>0</v>
      </c>
      <c r="K262" s="128">
        <f t="shared" si="24"/>
        <v>0</v>
      </c>
      <c r="L262" s="128">
        <f t="shared" si="24"/>
        <v>0</v>
      </c>
    </row>
    <row r="263" spans="1:12" hidden="1">
      <c r="A263" s="159">
        <v>3</v>
      </c>
      <c r="B263" s="160">
        <v>2</v>
      </c>
      <c r="C263" s="160">
        <v>1</v>
      </c>
      <c r="D263" s="160">
        <v>5</v>
      </c>
      <c r="E263" s="160">
        <v>1</v>
      </c>
      <c r="F263" s="161">
        <v>1</v>
      </c>
      <c r="G263" s="140" t="s">
        <v>166</v>
      </c>
      <c r="H263" s="184">
        <v>230</v>
      </c>
      <c r="I263" s="192">
        <v>0</v>
      </c>
      <c r="J263" s="192">
        <v>0</v>
      </c>
      <c r="K263" s="192">
        <v>0</v>
      </c>
      <c r="L263" s="192">
        <v>0</v>
      </c>
    </row>
    <row r="264" spans="1:12" hidden="1">
      <c r="A264" s="138">
        <v>3</v>
      </c>
      <c r="B264" s="139">
        <v>2</v>
      </c>
      <c r="C264" s="139">
        <v>1</v>
      </c>
      <c r="D264" s="139">
        <v>6</v>
      </c>
      <c r="E264" s="139"/>
      <c r="F264" s="141"/>
      <c r="G264" s="140" t="s">
        <v>167</v>
      </c>
      <c r="H264" s="184">
        <v>231</v>
      </c>
      <c r="I264" s="127">
        <f t="shared" ref="I264:L265" si="25">I265</f>
        <v>0</v>
      </c>
      <c r="J264" s="168">
        <f t="shared" si="25"/>
        <v>0</v>
      </c>
      <c r="K264" s="128">
        <f t="shared" si="25"/>
        <v>0</v>
      </c>
      <c r="L264" s="128">
        <f t="shared" si="25"/>
        <v>0</v>
      </c>
    </row>
    <row r="265" spans="1:12" hidden="1">
      <c r="A265" s="138">
        <v>3</v>
      </c>
      <c r="B265" s="138">
        <v>2</v>
      </c>
      <c r="C265" s="139">
        <v>1</v>
      </c>
      <c r="D265" s="139">
        <v>6</v>
      </c>
      <c r="E265" s="139">
        <v>1</v>
      </c>
      <c r="F265" s="141"/>
      <c r="G265" s="140" t="s">
        <v>167</v>
      </c>
      <c r="H265" s="184">
        <v>232</v>
      </c>
      <c r="I265" s="127">
        <f t="shared" si="25"/>
        <v>0</v>
      </c>
      <c r="J265" s="168">
        <f t="shared" si="25"/>
        <v>0</v>
      </c>
      <c r="K265" s="128">
        <f t="shared" si="25"/>
        <v>0</v>
      </c>
      <c r="L265" s="128">
        <f t="shared" si="25"/>
        <v>0</v>
      </c>
    </row>
    <row r="266" spans="1:12" hidden="1">
      <c r="A266" s="133">
        <v>3</v>
      </c>
      <c r="B266" s="133">
        <v>2</v>
      </c>
      <c r="C266" s="139">
        <v>1</v>
      </c>
      <c r="D266" s="139">
        <v>6</v>
      </c>
      <c r="E266" s="139">
        <v>1</v>
      </c>
      <c r="F266" s="141">
        <v>1</v>
      </c>
      <c r="G266" s="140" t="s">
        <v>167</v>
      </c>
      <c r="H266" s="184">
        <v>233</v>
      </c>
      <c r="I266" s="192">
        <v>0</v>
      </c>
      <c r="J266" s="192">
        <v>0</v>
      </c>
      <c r="K266" s="192">
        <v>0</v>
      </c>
      <c r="L266" s="192">
        <v>0</v>
      </c>
    </row>
    <row r="267" spans="1:12" hidden="1">
      <c r="A267" s="138">
        <v>3</v>
      </c>
      <c r="B267" s="138">
        <v>2</v>
      </c>
      <c r="C267" s="139">
        <v>1</v>
      </c>
      <c r="D267" s="139">
        <v>7</v>
      </c>
      <c r="E267" s="139"/>
      <c r="F267" s="141"/>
      <c r="G267" s="140" t="s">
        <v>168</v>
      </c>
      <c r="H267" s="184">
        <v>234</v>
      </c>
      <c r="I267" s="127">
        <f>I268</f>
        <v>0</v>
      </c>
      <c r="J267" s="168">
        <f>J268</f>
        <v>0</v>
      </c>
      <c r="K267" s="128">
        <f>K268</f>
        <v>0</v>
      </c>
      <c r="L267" s="128">
        <f>L268</f>
        <v>0</v>
      </c>
    </row>
    <row r="268" spans="1:12" hidden="1">
      <c r="A268" s="138">
        <v>3</v>
      </c>
      <c r="B268" s="139">
        <v>2</v>
      </c>
      <c r="C268" s="139">
        <v>1</v>
      </c>
      <c r="D268" s="139">
        <v>7</v>
      </c>
      <c r="E268" s="139">
        <v>1</v>
      </c>
      <c r="F268" s="141"/>
      <c r="G268" s="140" t="s">
        <v>168</v>
      </c>
      <c r="H268" s="184">
        <v>235</v>
      </c>
      <c r="I268" s="127">
        <f>I269+I270</f>
        <v>0</v>
      </c>
      <c r="J268" s="127">
        <f>J269+J270</f>
        <v>0</v>
      </c>
      <c r="K268" s="127">
        <f>K269+K270</f>
        <v>0</v>
      </c>
      <c r="L268" s="127">
        <f>L269+L270</f>
        <v>0</v>
      </c>
    </row>
    <row r="269" spans="1:12" ht="25.5" hidden="1" customHeight="1">
      <c r="A269" s="138">
        <v>3</v>
      </c>
      <c r="B269" s="139">
        <v>2</v>
      </c>
      <c r="C269" s="139">
        <v>1</v>
      </c>
      <c r="D269" s="139">
        <v>7</v>
      </c>
      <c r="E269" s="139">
        <v>1</v>
      </c>
      <c r="F269" s="141">
        <v>1</v>
      </c>
      <c r="G269" s="140" t="s">
        <v>169</v>
      </c>
      <c r="H269" s="184">
        <v>236</v>
      </c>
      <c r="I269" s="144">
        <v>0</v>
      </c>
      <c r="J269" s="145">
        <v>0</v>
      </c>
      <c r="K269" s="145">
        <v>0</v>
      </c>
      <c r="L269" s="145">
        <v>0</v>
      </c>
    </row>
    <row r="270" spans="1:12" ht="25.5" hidden="1" customHeight="1">
      <c r="A270" s="138">
        <v>3</v>
      </c>
      <c r="B270" s="139">
        <v>2</v>
      </c>
      <c r="C270" s="139">
        <v>1</v>
      </c>
      <c r="D270" s="139">
        <v>7</v>
      </c>
      <c r="E270" s="139">
        <v>1</v>
      </c>
      <c r="F270" s="141">
        <v>2</v>
      </c>
      <c r="G270" s="140" t="s">
        <v>170</v>
      </c>
      <c r="H270" s="184">
        <v>237</v>
      </c>
      <c r="I270" s="145">
        <v>0</v>
      </c>
      <c r="J270" s="145">
        <v>0</v>
      </c>
      <c r="K270" s="145">
        <v>0</v>
      </c>
      <c r="L270" s="145">
        <v>0</v>
      </c>
    </row>
    <row r="271" spans="1:12" ht="38.25" hidden="1" customHeight="1">
      <c r="A271" s="138">
        <v>3</v>
      </c>
      <c r="B271" s="139">
        <v>2</v>
      </c>
      <c r="C271" s="139">
        <v>2</v>
      </c>
      <c r="D271" s="201"/>
      <c r="E271" s="201"/>
      <c r="F271" s="202"/>
      <c r="G271" s="140" t="s">
        <v>341</v>
      </c>
      <c r="H271" s="184">
        <v>238</v>
      </c>
      <c r="I271" s="127">
        <f>SUM(I272+I281+I285+I289+I293+I296+I299)</f>
        <v>0</v>
      </c>
      <c r="J271" s="168">
        <f>SUM(J272+J281+J285+J289+J293+J296+J299)</f>
        <v>0</v>
      </c>
      <c r="K271" s="128">
        <f>SUM(K272+K281+K285+K289+K293+K296+K299)</f>
        <v>0</v>
      </c>
      <c r="L271" s="128">
        <f>SUM(L272+L281+L285+L289+L293+L296+L299)</f>
        <v>0</v>
      </c>
    </row>
    <row r="272" spans="1:12" hidden="1">
      <c r="A272" s="138">
        <v>3</v>
      </c>
      <c r="B272" s="139">
        <v>2</v>
      </c>
      <c r="C272" s="139">
        <v>2</v>
      </c>
      <c r="D272" s="139">
        <v>1</v>
      </c>
      <c r="E272" s="139"/>
      <c r="F272" s="141"/>
      <c r="G272" s="140" t="s">
        <v>171</v>
      </c>
      <c r="H272" s="184">
        <v>239</v>
      </c>
      <c r="I272" s="127">
        <f>I273</f>
        <v>0</v>
      </c>
      <c r="J272" s="127">
        <f>J273</f>
        <v>0</v>
      </c>
      <c r="K272" s="127">
        <f>K273</f>
        <v>0</v>
      </c>
      <c r="L272" s="127">
        <f>L273</f>
        <v>0</v>
      </c>
    </row>
    <row r="273" spans="1:12" hidden="1">
      <c r="A273" s="142">
        <v>3</v>
      </c>
      <c r="B273" s="138">
        <v>2</v>
      </c>
      <c r="C273" s="139">
        <v>2</v>
      </c>
      <c r="D273" s="139">
        <v>1</v>
      </c>
      <c r="E273" s="139">
        <v>1</v>
      </c>
      <c r="F273" s="141"/>
      <c r="G273" s="140" t="s">
        <v>151</v>
      </c>
      <c r="H273" s="184">
        <v>240</v>
      </c>
      <c r="I273" s="127">
        <f>SUM(I274)</f>
        <v>0</v>
      </c>
      <c r="J273" s="127">
        <f>SUM(J274)</f>
        <v>0</v>
      </c>
      <c r="K273" s="127">
        <f>SUM(K274)</f>
        <v>0</v>
      </c>
      <c r="L273" s="127">
        <f>SUM(L274)</f>
        <v>0</v>
      </c>
    </row>
    <row r="274" spans="1:12" hidden="1">
      <c r="A274" s="142">
        <v>3</v>
      </c>
      <c r="B274" s="138">
        <v>2</v>
      </c>
      <c r="C274" s="139">
        <v>2</v>
      </c>
      <c r="D274" s="139">
        <v>1</v>
      </c>
      <c r="E274" s="139">
        <v>1</v>
      </c>
      <c r="F274" s="141">
        <v>1</v>
      </c>
      <c r="G274" s="140" t="s">
        <v>151</v>
      </c>
      <c r="H274" s="184">
        <v>241</v>
      </c>
      <c r="I274" s="145">
        <v>0</v>
      </c>
      <c r="J274" s="145">
        <v>0</v>
      </c>
      <c r="K274" s="145">
        <v>0</v>
      </c>
      <c r="L274" s="145">
        <v>0</v>
      </c>
    </row>
    <row r="275" spans="1:12" hidden="1">
      <c r="A275" s="142">
        <v>3</v>
      </c>
      <c r="B275" s="138">
        <v>2</v>
      </c>
      <c r="C275" s="139">
        <v>2</v>
      </c>
      <c r="D275" s="139">
        <v>1</v>
      </c>
      <c r="E275" s="139">
        <v>2</v>
      </c>
      <c r="F275" s="141"/>
      <c r="G275" s="140" t="s">
        <v>172</v>
      </c>
      <c r="H275" s="184">
        <v>242</v>
      </c>
      <c r="I275" s="127">
        <f>SUM(I276:I277)</f>
        <v>0</v>
      </c>
      <c r="J275" s="127">
        <f>SUM(J276:J277)</f>
        <v>0</v>
      </c>
      <c r="K275" s="127">
        <f>SUM(K276:K277)</f>
        <v>0</v>
      </c>
      <c r="L275" s="127">
        <f>SUM(L276:L277)</f>
        <v>0</v>
      </c>
    </row>
    <row r="276" spans="1:12" hidden="1">
      <c r="A276" s="142">
        <v>3</v>
      </c>
      <c r="B276" s="138">
        <v>2</v>
      </c>
      <c r="C276" s="139">
        <v>2</v>
      </c>
      <c r="D276" s="139">
        <v>1</v>
      </c>
      <c r="E276" s="139">
        <v>2</v>
      </c>
      <c r="F276" s="141">
        <v>1</v>
      </c>
      <c r="G276" s="140" t="s">
        <v>153</v>
      </c>
      <c r="H276" s="184">
        <v>243</v>
      </c>
      <c r="I276" s="145">
        <v>0</v>
      </c>
      <c r="J276" s="144">
        <v>0</v>
      </c>
      <c r="K276" s="145">
        <v>0</v>
      </c>
      <c r="L276" s="145">
        <v>0</v>
      </c>
    </row>
    <row r="277" spans="1:12" hidden="1">
      <c r="A277" s="142">
        <v>3</v>
      </c>
      <c r="B277" s="138">
        <v>2</v>
      </c>
      <c r="C277" s="139">
        <v>2</v>
      </c>
      <c r="D277" s="139">
        <v>1</v>
      </c>
      <c r="E277" s="139">
        <v>2</v>
      </c>
      <c r="F277" s="141">
        <v>2</v>
      </c>
      <c r="G277" s="140" t="s">
        <v>154</v>
      </c>
      <c r="H277" s="184">
        <v>244</v>
      </c>
      <c r="I277" s="145">
        <v>0</v>
      </c>
      <c r="J277" s="144">
        <v>0</v>
      </c>
      <c r="K277" s="145">
        <v>0</v>
      </c>
      <c r="L277" s="145">
        <v>0</v>
      </c>
    </row>
    <row r="278" spans="1:12" hidden="1">
      <c r="A278" s="142">
        <v>3</v>
      </c>
      <c r="B278" s="138">
        <v>2</v>
      </c>
      <c r="C278" s="139">
        <v>2</v>
      </c>
      <c r="D278" s="139">
        <v>1</v>
      </c>
      <c r="E278" s="139">
        <v>3</v>
      </c>
      <c r="F278" s="141"/>
      <c r="G278" s="140" t="s">
        <v>155</v>
      </c>
      <c r="H278" s="184">
        <v>245</v>
      </c>
      <c r="I278" s="127">
        <f>SUM(I279:I280)</f>
        <v>0</v>
      </c>
      <c r="J278" s="127">
        <f>SUM(J279:J280)</f>
        <v>0</v>
      </c>
      <c r="K278" s="127">
        <f>SUM(K279:K280)</f>
        <v>0</v>
      </c>
      <c r="L278" s="127">
        <f>SUM(L279:L280)</f>
        <v>0</v>
      </c>
    </row>
    <row r="279" spans="1:12" hidden="1">
      <c r="A279" s="142">
        <v>3</v>
      </c>
      <c r="B279" s="138">
        <v>2</v>
      </c>
      <c r="C279" s="139">
        <v>2</v>
      </c>
      <c r="D279" s="139">
        <v>1</v>
      </c>
      <c r="E279" s="139">
        <v>3</v>
      </c>
      <c r="F279" s="141">
        <v>1</v>
      </c>
      <c r="G279" s="140" t="s">
        <v>156</v>
      </c>
      <c r="H279" s="184">
        <v>246</v>
      </c>
      <c r="I279" s="145">
        <v>0</v>
      </c>
      <c r="J279" s="144">
        <v>0</v>
      </c>
      <c r="K279" s="145">
        <v>0</v>
      </c>
      <c r="L279" s="145">
        <v>0</v>
      </c>
    </row>
    <row r="280" spans="1:12" hidden="1">
      <c r="A280" s="142">
        <v>3</v>
      </c>
      <c r="B280" s="138">
        <v>2</v>
      </c>
      <c r="C280" s="139">
        <v>2</v>
      </c>
      <c r="D280" s="139">
        <v>1</v>
      </c>
      <c r="E280" s="139">
        <v>3</v>
      </c>
      <c r="F280" s="141">
        <v>2</v>
      </c>
      <c r="G280" s="140" t="s">
        <v>173</v>
      </c>
      <c r="H280" s="184">
        <v>247</v>
      </c>
      <c r="I280" s="145">
        <v>0</v>
      </c>
      <c r="J280" s="144">
        <v>0</v>
      </c>
      <c r="K280" s="145">
        <v>0</v>
      </c>
      <c r="L280" s="145">
        <v>0</v>
      </c>
    </row>
    <row r="281" spans="1:12" ht="25.5" hidden="1" customHeight="1">
      <c r="A281" s="142">
        <v>3</v>
      </c>
      <c r="B281" s="138">
        <v>2</v>
      </c>
      <c r="C281" s="139">
        <v>2</v>
      </c>
      <c r="D281" s="139">
        <v>2</v>
      </c>
      <c r="E281" s="139"/>
      <c r="F281" s="141"/>
      <c r="G281" s="140" t="s">
        <v>174</v>
      </c>
      <c r="H281" s="184">
        <v>248</v>
      </c>
      <c r="I281" s="127">
        <f>I282</f>
        <v>0</v>
      </c>
      <c r="J281" s="128">
        <f>J282</f>
        <v>0</v>
      </c>
      <c r="K281" s="127">
        <f>K282</f>
        <v>0</v>
      </c>
      <c r="L281" s="128">
        <f>L282</f>
        <v>0</v>
      </c>
    </row>
    <row r="282" spans="1:12" ht="25.5" hidden="1" customHeight="1">
      <c r="A282" s="138">
        <v>3</v>
      </c>
      <c r="B282" s="139">
        <v>2</v>
      </c>
      <c r="C282" s="131">
        <v>2</v>
      </c>
      <c r="D282" s="131">
        <v>2</v>
      </c>
      <c r="E282" s="131">
        <v>1</v>
      </c>
      <c r="F282" s="134"/>
      <c r="G282" s="140" t="s">
        <v>174</v>
      </c>
      <c r="H282" s="184">
        <v>249</v>
      </c>
      <c r="I282" s="148">
        <f>SUM(I283:I284)</f>
        <v>0</v>
      </c>
      <c r="J282" s="170">
        <f>SUM(J283:J284)</f>
        <v>0</v>
      </c>
      <c r="K282" s="149">
        <f>SUM(K283:K284)</f>
        <v>0</v>
      </c>
      <c r="L282" s="149">
        <f>SUM(L283:L284)</f>
        <v>0</v>
      </c>
    </row>
    <row r="283" spans="1:12" ht="25.5" hidden="1" customHeight="1">
      <c r="A283" s="138">
        <v>3</v>
      </c>
      <c r="B283" s="139">
        <v>2</v>
      </c>
      <c r="C283" s="139">
        <v>2</v>
      </c>
      <c r="D283" s="139">
        <v>2</v>
      </c>
      <c r="E283" s="139">
        <v>1</v>
      </c>
      <c r="F283" s="141">
        <v>1</v>
      </c>
      <c r="G283" s="140" t="s">
        <v>175</v>
      </c>
      <c r="H283" s="184">
        <v>250</v>
      </c>
      <c r="I283" s="145">
        <v>0</v>
      </c>
      <c r="J283" s="145">
        <v>0</v>
      </c>
      <c r="K283" s="145">
        <v>0</v>
      </c>
      <c r="L283" s="145">
        <v>0</v>
      </c>
    </row>
    <row r="284" spans="1:12" ht="25.5" hidden="1" customHeight="1">
      <c r="A284" s="138">
        <v>3</v>
      </c>
      <c r="B284" s="139">
        <v>2</v>
      </c>
      <c r="C284" s="139">
        <v>2</v>
      </c>
      <c r="D284" s="139">
        <v>2</v>
      </c>
      <c r="E284" s="139">
        <v>1</v>
      </c>
      <c r="F284" s="141">
        <v>2</v>
      </c>
      <c r="G284" s="142" t="s">
        <v>176</v>
      </c>
      <c r="H284" s="184">
        <v>251</v>
      </c>
      <c r="I284" s="145">
        <v>0</v>
      </c>
      <c r="J284" s="145">
        <v>0</v>
      </c>
      <c r="K284" s="145">
        <v>0</v>
      </c>
      <c r="L284" s="145">
        <v>0</v>
      </c>
    </row>
    <row r="285" spans="1:12" ht="25.5" hidden="1" customHeight="1">
      <c r="A285" s="138">
        <v>3</v>
      </c>
      <c r="B285" s="139">
        <v>2</v>
      </c>
      <c r="C285" s="139">
        <v>2</v>
      </c>
      <c r="D285" s="139">
        <v>3</v>
      </c>
      <c r="E285" s="139"/>
      <c r="F285" s="141"/>
      <c r="G285" s="140" t="s">
        <v>177</v>
      </c>
      <c r="H285" s="184">
        <v>252</v>
      </c>
      <c r="I285" s="127">
        <f>I286</f>
        <v>0</v>
      </c>
      <c r="J285" s="168">
        <f>J286</f>
        <v>0</v>
      </c>
      <c r="K285" s="128">
        <f>K286</f>
        <v>0</v>
      </c>
      <c r="L285" s="128">
        <f>L286</f>
        <v>0</v>
      </c>
    </row>
    <row r="286" spans="1:12" ht="25.5" hidden="1" customHeight="1">
      <c r="A286" s="133">
        <v>3</v>
      </c>
      <c r="B286" s="139">
        <v>2</v>
      </c>
      <c r="C286" s="139">
        <v>2</v>
      </c>
      <c r="D286" s="139">
        <v>3</v>
      </c>
      <c r="E286" s="139">
        <v>1</v>
      </c>
      <c r="F286" s="141"/>
      <c r="G286" s="140" t="s">
        <v>177</v>
      </c>
      <c r="H286" s="184">
        <v>253</v>
      </c>
      <c r="I286" s="127">
        <f>I287+I288</f>
        <v>0</v>
      </c>
      <c r="J286" s="127">
        <f>J287+J288</f>
        <v>0</v>
      </c>
      <c r="K286" s="127">
        <f>K287+K288</f>
        <v>0</v>
      </c>
      <c r="L286" s="127">
        <f>L287+L288</f>
        <v>0</v>
      </c>
    </row>
    <row r="287" spans="1:12" ht="25.5" hidden="1" customHeight="1">
      <c r="A287" s="133">
        <v>3</v>
      </c>
      <c r="B287" s="139">
        <v>2</v>
      </c>
      <c r="C287" s="139">
        <v>2</v>
      </c>
      <c r="D287" s="139">
        <v>3</v>
      </c>
      <c r="E287" s="139">
        <v>1</v>
      </c>
      <c r="F287" s="141">
        <v>1</v>
      </c>
      <c r="G287" s="140" t="s">
        <v>178</v>
      </c>
      <c r="H287" s="184">
        <v>254</v>
      </c>
      <c r="I287" s="145">
        <v>0</v>
      </c>
      <c r="J287" s="145">
        <v>0</v>
      </c>
      <c r="K287" s="145">
        <v>0</v>
      </c>
      <c r="L287" s="145">
        <v>0</v>
      </c>
    </row>
    <row r="288" spans="1:12" ht="25.5" hidden="1" customHeight="1">
      <c r="A288" s="133">
        <v>3</v>
      </c>
      <c r="B288" s="139">
        <v>2</v>
      </c>
      <c r="C288" s="139">
        <v>2</v>
      </c>
      <c r="D288" s="139">
        <v>3</v>
      </c>
      <c r="E288" s="139">
        <v>1</v>
      </c>
      <c r="F288" s="141">
        <v>2</v>
      </c>
      <c r="G288" s="140" t="s">
        <v>179</v>
      </c>
      <c r="H288" s="184">
        <v>255</v>
      </c>
      <c r="I288" s="145">
        <v>0</v>
      </c>
      <c r="J288" s="145">
        <v>0</v>
      </c>
      <c r="K288" s="145">
        <v>0</v>
      </c>
      <c r="L288" s="145">
        <v>0</v>
      </c>
    </row>
    <row r="289" spans="1:12" hidden="1">
      <c r="A289" s="138">
        <v>3</v>
      </c>
      <c r="B289" s="139">
        <v>2</v>
      </c>
      <c r="C289" s="139">
        <v>2</v>
      </c>
      <c r="D289" s="139">
        <v>4</v>
      </c>
      <c r="E289" s="139"/>
      <c r="F289" s="141"/>
      <c r="G289" s="140" t="s">
        <v>180</v>
      </c>
      <c r="H289" s="184">
        <v>256</v>
      </c>
      <c r="I289" s="127">
        <f>I290</f>
        <v>0</v>
      </c>
      <c r="J289" s="168">
        <f>J290</f>
        <v>0</v>
      </c>
      <c r="K289" s="128">
        <f>K290</f>
        <v>0</v>
      </c>
      <c r="L289" s="128">
        <f>L290</f>
        <v>0</v>
      </c>
    </row>
    <row r="290" spans="1:12" hidden="1">
      <c r="A290" s="138">
        <v>3</v>
      </c>
      <c r="B290" s="139">
        <v>2</v>
      </c>
      <c r="C290" s="139">
        <v>2</v>
      </c>
      <c r="D290" s="139">
        <v>4</v>
      </c>
      <c r="E290" s="139">
        <v>1</v>
      </c>
      <c r="F290" s="141"/>
      <c r="G290" s="140" t="s">
        <v>180</v>
      </c>
      <c r="H290" s="184">
        <v>257</v>
      </c>
      <c r="I290" s="127">
        <f>SUM(I291:I292)</f>
        <v>0</v>
      </c>
      <c r="J290" s="168">
        <f>SUM(J291:J292)</f>
        <v>0</v>
      </c>
      <c r="K290" s="128">
        <f>SUM(K291:K292)</f>
        <v>0</v>
      </c>
      <c r="L290" s="128">
        <f>SUM(L291:L292)</f>
        <v>0</v>
      </c>
    </row>
    <row r="291" spans="1:12" ht="25.5" hidden="1" customHeight="1">
      <c r="A291" s="138">
        <v>3</v>
      </c>
      <c r="B291" s="139">
        <v>2</v>
      </c>
      <c r="C291" s="139">
        <v>2</v>
      </c>
      <c r="D291" s="139">
        <v>4</v>
      </c>
      <c r="E291" s="139">
        <v>1</v>
      </c>
      <c r="F291" s="141">
        <v>1</v>
      </c>
      <c r="G291" s="140" t="s">
        <v>181</v>
      </c>
      <c r="H291" s="184">
        <v>258</v>
      </c>
      <c r="I291" s="145">
        <v>0</v>
      </c>
      <c r="J291" s="145">
        <v>0</v>
      </c>
      <c r="K291" s="145">
        <v>0</v>
      </c>
      <c r="L291" s="145">
        <v>0</v>
      </c>
    </row>
    <row r="292" spans="1:12" ht="25.5" hidden="1" customHeight="1">
      <c r="A292" s="133">
        <v>3</v>
      </c>
      <c r="B292" s="131">
        <v>2</v>
      </c>
      <c r="C292" s="131">
        <v>2</v>
      </c>
      <c r="D292" s="131">
        <v>4</v>
      </c>
      <c r="E292" s="131">
        <v>1</v>
      </c>
      <c r="F292" s="134">
        <v>2</v>
      </c>
      <c r="G292" s="142" t="s">
        <v>182</v>
      </c>
      <c r="H292" s="184">
        <v>259</v>
      </c>
      <c r="I292" s="145">
        <v>0</v>
      </c>
      <c r="J292" s="145">
        <v>0</v>
      </c>
      <c r="K292" s="145">
        <v>0</v>
      </c>
      <c r="L292" s="145">
        <v>0</v>
      </c>
    </row>
    <row r="293" spans="1:12" hidden="1">
      <c r="A293" s="138">
        <v>3</v>
      </c>
      <c r="B293" s="139">
        <v>2</v>
      </c>
      <c r="C293" s="139">
        <v>2</v>
      </c>
      <c r="D293" s="139">
        <v>5</v>
      </c>
      <c r="E293" s="139"/>
      <c r="F293" s="141"/>
      <c r="G293" s="140" t="s">
        <v>183</v>
      </c>
      <c r="H293" s="184">
        <v>260</v>
      </c>
      <c r="I293" s="127">
        <f t="shared" ref="I293:L294" si="26">I294</f>
        <v>0</v>
      </c>
      <c r="J293" s="168">
        <f t="shared" si="26"/>
        <v>0</v>
      </c>
      <c r="K293" s="128">
        <f t="shared" si="26"/>
        <v>0</v>
      </c>
      <c r="L293" s="128">
        <f t="shared" si="26"/>
        <v>0</v>
      </c>
    </row>
    <row r="294" spans="1:12" hidden="1">
      <c r="A294" s="138">
        <v>3</v>
      </c>
      <c r="B294" s="139">
        <v>2</v>
      </c>
      <c r="C294" s="139">
        <v>2</v>
      </c>
      <c r="D294" s="139">
        <v>5</v>
      </c>
      <c r="E294" s="139">
        <v>1</v>
      </c>
      <c r="F294" s="141"/>
      <c r="G294" s="140" t="s">
        <v>183</v>
      </c>
      <c r="H294" s="184">
        <v>261</v>
      </c>
      <c r="I294" s="127">
        <f t="shared" si="26"/>
        <v>0</v>
      </c>
      <c r="J294" s="168">
        <f t="shared" si="26"/>
        <v>0</v>
      </c>
      <c r="K294" s="128">
        <f t="shared" si="26"/>
        <v>0</v>
      </c>
      <c r="L294" s="128">
        <f t="shared" si="26"/>
        <v>0</v>
      </c>
    </row>
    <row r="295" spans="1:12" hidden="1">
      <c r="A295" s="138">
        <v>3</v>
      </c>
      <c r="B295" s="139">
        <v>2</v>
      </c>
      <c r="C295" s="139">
        <v>2</v>
      </c>
      <c r="D295" s="139">
        <v>5</v>
      </c>
      <c r="E295" s="139">
        <v>1</v>
      </c>
      <c r="F295" s="141">
        <v>1</v>
      </c>
      <c r="G295" s="140" t="s">
        <v>183</v>
      </c>
      <c r="H295" s="184">
        <v>262</v>
      </c>
      <c r="I295" s="145">
        <v>0</v>
      </c>
      <c r="J295" s="145">
        <v>0</v>
      </c>
      <c r="K295" s="145">
        <v>0</v>
      </c>
      <c r="L295" s="145">
        <v>0</v>
      </c>
    </row>
    <row r="296" spans="1:12" hidden="1">
      <c r="A296" s="138">
        <v>3</v>
      </c>
      <c r="B296" s="139">
        <v>2</v>
      </c>
      <c r="C296" s="139">
        <v>2</v>
      </c>
      <c r="D296" s="139">
        <v>6</v>
      </c>
      <c r="E296" s="139"/>
      <c r="F296" s="141"/>
      <c r="G296" s="140" t="s">
        <v>167</v>
      </c>
      <c r="H296" s="184">
        <v>263</v>
      </c>
      <c r="I296" s="127">
        <f t="shared" ref="I296:L297" si="27">I297</f>
        <v>0</v>
      </c>
      <c r="J296" s="203">
        <f t="shared" si="27"/>
        <v>0</v>
      </c>
      <c r="K296" s="128">
        <f t="shared" si="27"/>
        <v>0</v>
      </c>
      <c r="L296" s="128">
        <f t="shared" si="27"/>
        <v>0</v>
      </c>
    </row>
    <row r="297" spans="1:12" hidden="1">
      <c r="A297" s="138">
        <v>3</v>
      </c>
      <c r="B297" s="139">
        <v>2</v>
      </c>
      <c r="C297" s="139">
        <v>2</v>
      </c>
      <c r="D297" s="139">
        <v>6</v>
      </c>
      <c r="E297" s="139">
        <v>1</v>
      </c>
      <c r="F297" s="141"/>
      <c r="G297" s="140" t="s">
        <v>167</v>
      </c>
      <c r="H297" s="184">
        <v>264</v>
      </c>
      <c r="I297" s="127">
        <f t="shared" si="27"/>
        <v>0</v>
      </c>
      <c r="J297" s="203">
        <f t="shared" si="27"/>
        <v>0</v>
      </c>
      <c r="K297" s="128">
        <f t="shared" si="27"/>
        <v>0</v>
      </c>
      <c r="L297" s="128">
        <f t="shared" si="27"/>
        <v>0</v>
      </c>
    </row>
    <row r="298" spans="1:12" hidden="1">
      <c r="A298" s="138">
        <v>3</v>
      </c>
      <c r="B298" s="160">
        <v>2</v>
      </c>
      <c r="C298" s="160">
        <v>2</v>
      </c>
      <c r="D298" s="139">
        <v>6</v>
      </c>
      <c r="E298" s="160">
        <v>1</v>
      </c>
      <c r="F298" s="161">
        <v>1</v>
      </c>
      <c r="G298" s="162" t="s">
        <v>167</v>
      </c>
      <c r="H298" s="184">
        <v>265</v>
      </c>
      <c r="I298" s="145">
        <v>0</v>
      </c>
      <c r="J298" s="145">
        <v>0</v>
      </c>
      <c r="K298" s="145">
        <v>0</v>
      </c>
      <c r="L298" s="145">
        <v>0</v>
      </c>
    </row>
    <row r="299" spans="1:12" hidden="1">
      <c r="A299" s="142">
        <v>3</v>
      </c>
      <c r="B299" s="138">
        <v>2</v>
      </c>
      <c r="C299" s="139">
        <v>2</v>
      </c>
      <c r="D299" s="139">
        <v>7</v>
      </c>
      <c r="E299" s="139"/>
      <c r="F299" s="141"/>
      <c r="G299" s="140" t="s">
        <v>168</v>
      </c>
      <c r="H299" s="184">
        <v>266</v>
      </c>
      <c r="I299" s="127">
        <f>I300</f>
        <v>0</v>
      </c>
      <c r="J299" s="203">
        <f>J300</f>
        <v>0</v>
      </c>
      <c r="K299" s="128">
        <f>K300</f>
        <v>0</v>
      </c>
      <c r="L299" s="128">
        <f>L300</f>
        <v>0</v>
      </c>
    </row>
    <row r="300" spans="1:12" hidden="1">
      <c r="A300" s="142">
        <v>3</v>
      </c>
      <c r="B300" s="138">
        <v>2</v>
      </c>
      <c r="C300" s="139">
        <v>2</v>
      </c>
      <c r="D300" s="139">
        <v>7</v>
      </c>
      <c r="E300" s="139">
        <v>1</v>
      </c>
      <c r="F300" s="141"/>
      <c r="G300" s="140" t="s">
        <v>168</v>
      </c>
      <c r="H300" s="184">
        <v>267</v>
      </c>
      <c r="I300" s="127">
        <f>I301+I302</f>
        <v>0</v>
      </c>
      <c r="J300" s="127">
        <f>J301+J302</f>
        <v>0</v>
      </c>
      <c r="K300" s="127">
        <f>K301+K302</f>
        <v>0</v>
      </c>
      <c r="L300" s="127">
        <f>L301+L302</f>
        <v>0</v>
      </c>
    </row>
    <row r="301" spans="1:12" ht="25.5" hidden="1" customHeight="1">
      <c r="A301" s="142">
        <v>3</v>
      </c>
      <c r="B301" s="138">
        <v>2</v>
      </c>
      <c r="C301" s="138">
        <v>2</v>
      </c>
      <c r="D301" s="139">
        <v>7</v>
      </c>
      <c r="E301" s="139">
        <v>1</v>
      </c>
      <c r="F301" s="141">
        <v>1</v>
      </c>
      <c r="G301" s="140" t="s">
        <v>169</v>
      </c>
      <c r="H301" s="184">
        <v>268</v>
      </c>
      <c r="I301" s="145">
        <v>0</v>
      </c>
      <c r="J301" s="145">
        <v>0</v>
      </c>
      <c r="K301" s="145">
        <v>0</v>
      </c>
      <c r="L301" s="145">
        <v>0</v>
      </c>
    </row>
    <row r="302" spans="1:12" ht="25.5" hidden="1" customHeight="1">
      <c r="A302" s="142">
        <v>3</v>
      </c>
      <c r="B302" s="138">
        <v>2</v>
      </c>
      <c r="C302" s="138">
        <v>2</v>
      </c>
      <c r="D302" s="139">
        <v>7</v>
      </c>
      <c r="E302" s="139">
        <v>1</v>
      </c>
      <c r="F302" s="141">
        <v>2</v>
      </c>
      <c r="G302" s="140" t="s">
        <v>170</v>
      </c>
      <c r="H302" s="184">
        <v>269</v>
      </c>
      <c r="I302" s="145">
        <v>0</v>
      </c>
      <c r="J302" s="145">
        <v>0</v>
      </c>
      <c r="K302" s="145">
        <v>0</v>
      </c>
      <c r="L302" s="145">
        <v>0</v>
      </c>
    </row>
    <row r="303" spans="1:12" ht="25.5" hidden="1" customHeight="1">
      <c r="A303" s="146">
        <v>3</v>
      </c>
      <c r="B303" s="146">
        <v>3</v>
      </c>
      <c r="C303" s="123"/>
      <c r="D303" s="124"/>
      <c r="E303" s="124"/>
      <c r="F303" s="126"/>
      <c r="G303" s="125" t="s">
        <v>184</v>
      </c>
      <c r="H303" s="184">
        <v>270</v>
      </c>
      <c r="I303" s="127">
        <f>SUM(I304+I336)</f>
        <v>0</v>
      </c>
      <c r="J303" s="203">
        <f>SUM(J304+J336)</f>
        <v>0</v>
      </c>
      <c r="K303" s="128">
        <f>SUM(K304+K336)</f>
        <v>0</v>
      </c>
      <c r="L303" s="128">
        <f>SUM(L304+L336)</f>
        <v>0</v>
      </c>
    </row>
    <row r="304" spans="1:12" ht="38.25" hidden="1" customHeight="1">
      <c r="A304" s="142">
        <v>3</v>
      </c>
      <c r="B304" s="142">
        <v>3</v>
      </c>
      <c r="C304" s="138">
        <v>1</v>
      </c>
      <c r="D304" s="139"/>
      <c r="E304" s="139"/>
      <c r="F304" s="141"/>
      <c r="G304" s="140" t="s">
        <v>342</v>
      </c>
      <c r="H304" s="184">
        <v>271</v>
      </c>
      <c r="I304" s="127">
        <f>SUM(I305+I314+I318+I322+I326+I329+I332)</f>
        <v>0</v>
      </c>
      <c r="J304" s="203">
        <f>SUM(J305+J314+J318+J322+J326+J329+J332)</f>
        <v>0</v>
      </c>
      <c r="K304" s="128">
        <f>SUM(K305+K314+K318+K322+K326+K329+K332)</f>
        <v>0</v>
      </c>
      <c r="L304" s="128">
        <f>SUM(L305+L314+L318+L322+L326+L329+L332)</f>
        <v>0</v>
      </c>
    </row>
    <row r="305" spans="1:12" hidden="1">
      <c r="A305" s="142">
        <v>3</v>
      </c>
      <c r="B305" s="142">
        <v>3</v>
      </c>
      <c r="C305" s="138">
        <v>1</v>
      </c>
      <c r="D305" s="139">
        <v>1</v>
      </c>
      <c r="E305" s="139"/>
      <c r="F305" s="141"/>
      <c r="G305" s="140" t="s">
        <v>171</v>
      </c>
      <c r="H305" s="184">
        <v>272</v>
      </c>
      <c r="I305" s="127">
        <f>SUM(I306+I308+I311)</f>
        <v>0</v>
      </c>
      <c r="J305" s="127">
        <f>SUM(J306+J308+J311)</f>
        <v>0</v>
      </c>
      <c r="K305" s="127">
        <f>SUM(K306+K308+K311)</f>
        <v>0</v>
      </c>
      <c r="L305" s="127">
        <f>SUM(L306+L308+L311)</f>
        <v>0</v>
      </c>
    </row>
    <row r="306" spans="1:12" hidden="1">
      <c r="A306" s="142">
        <v>3</v>
      </c>
      <c r="B306" s="142">
        <v>3</v>
      </c>
      <c r="C306" s="138">
        <v>1</v>
      </c>
      <c r="D306" s="139">
        <v>1</v>
      </c>
      <c r="E306" s="139">
        <v>1</v>
      </c>
      <c r="F306" s="141"/>
      <c r="G306" s="140" t="s">
        <v>151</v>
      </c>
      <c r="H306" s="184">
        <v>273</v>
      </c>
      <c r="I306" s="127">
        <f>SUM(I307:I307)</f>
        <v>0</v>
      </c>
      <c r="J306" s="203">
        <f>SUM(J307:J307)</f>
        <v>0</v>
      </c>
      <c r="K306" s="128">
        <f>SUM(K307:K307)</f>
        <v>0</v>
      </c>
      <c r="L306" s="128">
        <f>SUM(L307:L307)</f>
        <v>0</v>
      </c>
    </row>
    <row r="307" spans="1:12" hidden="1">
      <c r="A307" s="142">
        <v>3</v>
      </c>
      <c r="B307" s="142">
        <v>3</v>
      </c>
      <c r="C307" s="138">
        <v>1</v>
      </c>
      <c r="D307" s="139">
        <v>1</v>
      </c>
      <c r="E307" s="139">
        <v>1</v>
      </c>
      <c r="F307" s="141">
        <v>1</v>
      </c>
      <c r="G307" s="140" t="s">
        <v>151</v>
      </c>
      <c r="H307" s="184">
        <v>274</v>
      </c>
      <c r="I307" s="145">
        <v>0</v>
      </c>
      <c r="J307" s="145">
        <v>0</v>
      </c>
      <c r="K307" s="145">
        <v>0</v>
      </c>
      <c r="L307" s="145">
        <v>0</v>
      </c>
    </row>
    <row r="308" spans="1:12" hidden="1">
      <c r="A308" s="142">
        <v>3</v>
      </c>
      <c r="B308" s="142">
        <v>3</v>
      </c>
      <c r="C308" s="138">
        <v>1</v>
      </c>
      <c r="D308" s="139">
        <v>1</v>
      </c>
      <c r="E308" s="139">
        <v>2</v>
      </c>
      <c r="F308" s="141"/>
      <c r="G308" s="140" t="s">
        <v>172</v>
      </c>
      <c r="H308" s="184">
        <v>275</v>
      </c>
      <c r="I308" s="127">
        <f>SUM(I309:I310)</f>
        <v>0</v>
      </c>
      <c r="J308" s="127">
        <f>SUM(J309:J310)</f>
        <v>0</v>
      </c>
      <c r="K308" s="127">
        <f>SUM(K309:K310)</f>
        <v>0</v>
      </c>
      <c r="L308" s="127">
        <f>SUM(L309:L310)</f>
        <v>0</v>
      </c>
    </row>
    <row r="309" spans="1:12" hidden="1">
      <c r="A309" s="142">
        <v>3</v>
      </c>
      <c r="B309" s="142">
        <v>3</v>
      </c>
      <c r="C309" s="138">
        <v>1</v>
      </c>
      <c r="D309" s="139">
        <v>1</v>
      </c>
      <c r="E309" s="139">
        <v>2</v>
      </c>
      <c r="F309" s="141">
        <v>1</v>
      </c>
      <c r="G309" s="140" t="s">
        <v>153</v>
      </c>
      <c r="H309" s="184">
        <v>276</v>
      </c>
      <c r="I309" s="145">
        <v>0</v>
      </c>
      <c r="J309" s="145">
        <v>0</v>
      </c>
      <c r="K309" s="145">
        <v>0</v>
      </c>
      <c r="L309" s="145">
        <v>0</v>
      </c>
    </row>
    <row r="310" spans="1:12" hidden="1">
      <c r="A310" s="142">
        <v>3</v>
      </c>
      <c r="B310" s="142">
        <v>3</v>
      </c>
      <c r="C310" s="138">
        <v>1</v>
      </c>
      <c r="D310" s="139">
        <v>1</v>
      </c>
      <c r="E310" s="139">
        <v>2</v>
      </c>
      <c r="F310" s="141">
        <v>2</v>
      </c>
      <c r="G310" s="140" t="s">
        <v>154</v>
      </c>
      <c r="H310" s="184">
        <v>277</v>
      </c>
      <c r="I310" s="145">
        <v>0</v>
      </c>
      <c r="J310" s="145">
        <v>0</v>
      </c>
      <c r="K310" s="145">
        <v>0</v>
      </c>
      <c r="L310" s="145">
        <v>0</v>
      </c>
    </row>
    <row r="311" spans="1:12" hidden="1">
      <c r="A311" s="142">
        <v>3</v>
      </c>
      <c r="B311" s="142">
        <v>3</v>
      </c>
      <c r="C311" s="138">
        <v>1</v>
      </c>
      <c r="D311" s="139">
        <v>1</v>
      </c>
      <c r="E311" s="139">
        <v>3</v>
      </c>
      <c r="F311" s="141"/>
      <c r="G311" s="140" t="s">
        <v>155</v>
      </c>
      <c r="H311" s="184">
        <v>278</v>
      </c>
      <c r="I311" s="127">
        <f>SUM(I312:I313)</f>
        <v>0</v>
      </c>
      <c r="J311" s="127">
        <f>SUM(J312:J313)</f>
        <v>0</v>
      </c>
      <c r="K311" s="127">
        <f>SUM(K312:K313)</f>
        <v>0</v>
      </c>
      <c r="L311" s="127">
        <f>SUM(L312:L313)</f>
        <v>0</v>
      </c>
    </row>
    <row r="312" spans="1:12" hidden="1">
      <c r="A312" s="142">
        <v>3</v>
      </c>
      <c r="B312" s="142">
        <v>3</v>
      </c>
      <c r="C312" s="138">
        <v>1</v>
      </c>
      <c r="D312" s="139">
        <v>1</v>
      </c>
      <c r="E312" s="139">
        <v>3</v>
      </c>
      <c r="F312" s="141">
        <v>1</v>
      </c>
      <c r="G312" s="140" t="s">
        <v>156</v>
      </c>
      <c r="H312" s="184">
        <v>279</v>
      </c>
      <c r="I312" s="145">
        <v>0</v>
      </c>
      <c r="J312" s="145">
        <v>0</v>
      </c>
      <c r="K312" s="145">
        <v>0</v>
      </c>
      <c r="L312" s="145">
        <v>0</v>
      </c>
    </row>
    <row r="313" spans="1:12" hidden="1">
      <c r="A313" s="142">
        <v>3</v>
      </c>
      <c r="B313" s="142">
        <v>3</v>
      </c>
      <c r="C313" s="138">
        <v>1</v>
      </c>
      <c r="D313" s="139">
        <v>1</v>
      </c>
      <c r="E313" s="139">
        <v>3</v>
      </c>
      <c r="F313" s="141">
        <v>2</v>
      </c>
      <c r="G313" s="140" t="s">
        <v>173</v>
      </c>
      <c r="H313" s="184">
        <v>280</v>
      </c>
      <c r="I313" s="145">
        <v>0</v>
      </c>
      <c r="J313" s="145">
        <v>0</v>
      </c>
      <c r="K313" s="145">
        <v>0</v>
      </c>
      <c r="L313" s="145">
        <v>0</v>
      </c>
    </row>
    <row r="314" spans="1:12" hidden="1">
      <c r="A314" s="158">
        <v>3</v>
      </c>
      <c r="B314" s="133">
        <v>3</v>
      </c>
      <c r="C314" s="138">
        <v>1</v>
      </c>
      <c r="D314" s="139">
        <v>2</v>
      </c>
      <c r="E314" s="139"/>
      <c r="F314" s="141"/>
      <c r="G314" s="140" t="s">
        <v>185</v>
      </c>
      <c r="H314" s="184">
        <v>281</v>
      </c>
      <c r="I314" s="127">
        <f>I315</f>
        <v>0</v>
      </c>
      <c r="J314" s="203">
        <f>J315</f>
        <v>0</v>
      </c>
      <c r="K314" s="128">
        <f>K315</f>
        <v>0</v>
      </c>
      <c r="L314" s="128">
        <f>L315</f>
        <v>0</v>
      </c>
    </row>
    <row r="315" spans="1:12" hidden="1">
      <c r="A315" s="158">
        <v>3</v>
      </c>
      <c r="B315" s="158">
        <v>3</v>
      </c>
      <c r="C315" s="133">
        <v>1</v>
      </c>
      <c r="D315" s="131">
        <v>2</v>
      </c>
      <c r="E315" s="131">
        <v>1</v>
      </c>
      <c r="F315" s="134"/>
      <c r="G315" s="140" t="s">
        <v>185</v>
      </c>
      <c r="H315" s="184">
        <v>282</v>
      </c>
      <c r="I315" s="148">
        <f>SUM(I316:I317)</f>
        <v>0</v>
      </c>
      <c r="J315" s="204">
        <f>SUM(J316:J317)</f>
        <v>0</v>
      </c>
      <c r="K315" s="149">
        <f>SUM(K316:K317)</f>
        <v>0</v>
      </c>
      <c r="L315" s="149">
        <f>SUM(L316:L317)</f>
        <v>0</v>
      </c>
    </row>
    <row r="316" spans="1:12" ht="25.5" hidden="1" customHeight="1">
      <c r="A316" s="142">
        <v>3</v>
      </c>
      <c r="B316" s="142">
        <v>3</v>
      </c>
      <c r="C316" s="138">
        <v>1</v>
      </c>
      <c r="D316" s="139">
        <v>2</v>
      </c>
      <c r="E316" s="139">
        <v>1</v>
      </c>
      <c r="F316" s="141">
        <v>1</v>
      </c>
      <c r="G316" s="140" t="s">
        <v>186</v>
      </c>
      <c r="H316" s="184">
        <v>283</v>
      </c>
      <c r="I316" s="145">
        <v>0</v>
      </c>
      <c r="J316" s="145">
        <v>0</v>
      </c>
      <c r="K316" s="145">
        <v>0</v>
      </c>
      <c r="L316" s="145">
        <v>0</v>
      </c>
    </row>
    <row r="317" spans="1:12" hidden="1">
      <c r="A317" s="150">
        <v>3</v>
      </c>
      <c r="B317" s="187">
        <v>3</v>
      </c>
      <c r="C317" s="159">
        <v>1</v>
      </c>
      <c r="D317" s="160">
        <v>2</v>
      </c>
      <c r="E317" s="160">
        <v>1</v>
      </c>
      <c r="F317" s="161">
        <v>2</v>
      </c>
      <c r="G317" s="162" t="s">
        <v>187</v>
      </c>
      <c r="H317" s="184">
        <v>284</v>
      </c>
      <c r="I317" s="145">
        <v>0</v>
      </c>
      <c r="J317" s="145">
        <v>0</v>
      </c>
      <c r="K317" s="145">
        <v>0</v>
      </c>
      <c r="L317" s="145">
        <v>0</v>
      </c>
    </row>
    <row r="318" spans="1:12" ht="25.5" hidden="1" customHeight="1">
      <c r="A318" s="138">
        <v>3</v>
      </c>
      <c r="B318" s="140">
        <v>3</v>
      </c>
      <c r="C318" s="138">
        <v>1</v>
      </c>
      <c r="D318" s="139">
        <v>3</v>
      </c>
      <c r="E318" s="139"/>
      <c r="F318" s="141"/>
      <c r="G318" s="140" t="s">
        <v>188</v>
      </c>
      <c r="H318" s="184">
        <v>285</v>
      </c>
      <c r="I318" s="127">
        <f>I319</f>
        <v>0</v>
      </c>
      <c r="J318" s="203">
        <f>J319</f>
        <v>0</v>
      </c>
      <c r="K318" s="128">
        <f>K319</f>
        <v>0</v>
      </c>
      <c r="L318" s="128">
        <f>L319</f>
        <v>0</v>
      </c>
    </row>
    <row r="319" spans="1:12" ht="25.5" hidden="1" customHeight="1">
      <c r="A319" s="138">
        <v>3</v>
      </c>
      <c r="B319" s="162">
        <v>3</v>
      </c>
      <c r="C319" s="159">
        <v>1</v>
      </c>
      <c r="D319" s="160">
        <v>3</v>
      </c>
      <c r="E319" s="160">
        <v>1</v>
      </c>
      <c r="F319" s="161"/>
      <c r="G319" s="140" t="s">
        <v>188</v>
      </c>
      <c r="H319" s="184">
        <v>286</v>
      </c>
      <c r="I319" s="128">
        <f>I320+I321</f>
        <v>0</v>
      </c>
      <c r="J319" s="128">
        <f>J320+J321</f>
        <v>0</v>
      </c>
      <c r="K319" s="128">
        <f>K320+K321</f>
        <v>0</v>
      </c>
      <c r="L319" s="128">
        <f>L320+L321</f>
        <v>0</v>
      </c>
    </row>
    <row r="320" spans="1:12" ht="25.5" hidden="1" customHeight="1">
      <c r="A320" s="138">
        <v>3</v>
      </c>
      <c r="B320" s="140">
        <v>3</v>
      </c>
      <c r="C320" s="138">
        <v>1</v>
      </c>
      <c r="D320" s="139">
        <v>3</v>
      </c>
      <c r="E320" s="139">
        <v>1</v>
      </c>
      <c r="F320" s="141">
        <v>1</v>
      </c>
      <c r="G320" s="140" t="s">
        <v>189</v>
      </c>
      <c r="H320" s="184">
        <v>287</v>
      </c>
      <c r="I320" s="192">
        <v>0</v>
      </c>
      <c r="J320" s="192">
        <v>0</v>
      </c>
      <c r="K320" s="192">
        <v>0</v>
      </c>
      <c r="L320" s="191">
        <v>0</v>
      </c>
    </row>
    <row r="321" spans="1:12" ht="25.5" hidden="1" customHeight="1">
      <c r="A321" s="138">
        <v>3</v>
      </c>
      <c r="B321" s="140">
        <v>3</v>
      </c>
      <c r="C321" s="138">
        <v>1</v>
      </c>
      <c r="D321" s="139">
        <v>3</v>
      </c>
      <c r="E321" s="139">
        <v>1</v>
      </c>
      <c r="F321" s="141">
        <v>2</v>
      </c>
      <c r="G321" s="140" t="s">
        <v>190</v>
      </c>
      <c r="H321" s="184">
        <v>288</v>
      </c>
      <c r="I321" s="145">
        <v>0</v>
      </c>
      <c r="J321" s="145">
        <v>0</v>
      </c>
      <c r="K321" s="145">
        <v>0</v>
      </c>
      <c r="L321" s="145">
        <v>0</v>
      </c>
    </row>
    <row r="322" spans="1:12" hidden="1">
      <c r="A322" s="138">
        <v>3</v>
      </c>
      <c r="B322" s="140">
        <v>3</v>
      </c>
      <c r="C322" s="138">
        <v>1</v>
      </c>
      <c r="D322" s="139">
        <v>4</v>
      </c>
      <c r="E322" s="139"/>
      <c r="F322" s="141"/>
      <c r="G322" s="140" t="s">
        <v>191</v>
      </c>
      <c r="H322" s="184">
        <v>289</v>
      </c>
      <c r="I322" s="127">
        <f>I323</f>
        <v>0</v>
      </c>
      <c r="J322" s="203">
        <f>J323</f>
        <v>0</v>
      </c>
      <c r="K322" s="128">
        <f>K323</f>
        <v>0</v>
      </c>
      <c r="L322" s="128">
        <f>L323</f>
        <v>0</v>
      </c>
    </row>
    <row r="323" spans="1:12" hidden="1">
      <c r="A323" s="142">
        <v>3</v>
      </c>
      <c r="B323" s="138">
        <v>3</v>
      </c>
      <c r="C323" s="139">
        <v>1</v>
      </c>
      <c r="D323" s="139">
        <v>4</v>
      </c>
      <c r="E323" s="139">
        <v>1</v>
      </c>
      <c r="F323" s="141"/>
      <c r="G323" s="140" t="s">
        <v>191</v>
      </c>
      <c r="H323" s="184">
        <v>290</v>
      </c>
      <c r="I323" s="127">
        <f>SUM(I324:I325)</f>
        <v>0</v>
      </c>
      <c r="J323" s="127">
        <f>SUM(J324:J325)</f>
        <v>0</v>
      </c>
      <c r="K323" s="127">
        <f>SUM(K324:K325)</f>
        <v>0</v>
      </c>
      <c r="L323" s="127">
        <f>SUM(L324:L325)</f>
        <v>0</v>
      </c>
    </row>
    <row r="324" spans="1:12" hidden="1">
      <c r="A324" s="142">
        <v>3</v>
      </c>
      <c r="B324" s="138">
        <v>3</v>
      </c>
      <c r="C324" s="139">
        <v>1</v>
      </c>
      <c r="D324" s="139">
        <v>4</v>
      </c>
      <c r="E324" s="139">
        <v>1</v>
      </c>
      <c r="F324" s="141">
        <v>1</v>
      </c>
      <c r="G324" s="140" t="s">
        <v>192</v>
      </c>
      <c r="H324" s="184">
        <v>291</v>
      </c>
      <c r="I324" s="144">
        <v>0</v>
      </c>
      <c r="J324" s="145">
        <v>0</v>
      </c>
      <c r="K324" s="145">
        <v>0</v>
      </c>
      <c r="L324" s="144">
        <v>0</v>
      </c>
    </row>
    <row r="325" spans="1:12" hidden="1">
      <c r="A325" s="138">
        <v>3</v>
      </c>
      <c r="B325" s="139">
        <v>3</v>
      </c>
      <c r="C325" s="139">
        <v>1</v>
      </c>
      <c r="D325" s="139">
        <v>4</v>
      </c>
      <c r="E325" s="139">
        <v>1</v>
      </c>
      <c r="F325" s="141">
        <v>2</v>
      </c>
      <c r="G325" s="140" t="s">
        <v>193</v>
      </c>
      <c r="H325" s="184">
        <v>292</v>
      </c>
      <c r="I325" s="145">
        <v>0</v>
      </c>
      <c r="J325" s="192">
        <v>0</v>
      </c>
      <c r="K325" s="192">
        <v>0</v>
      </c>
      <c r="L325" s="191">
        <v>0</v>
      </c>
    </row>
    <row r="326" spans="1:12" hidden="1">
      <c r="A326" s="138">
        <v>3</v>
      </c>
      <c r="B326" s="139">
        <v>3</v>
      </c>
      <c r="C326" s="139">
        <v>1</v>
      </c>
      <c r="D326" s="139">
        <v>5</v>
      </c>
      <c r="E326" s="139"/>
      <c r="F326" s="141"/>
      <c r="G326" s="140" t="s">
        <v>194</v>
      </c>
      <c r="H326" s="184">
        <v>293</v>
      </c>
      <c r="I326" s="149">
        <f t="shared" ref="I326:L327" si="28">I327</f>
        <v>0</v>
      </c>
      <c r="J326" s="203">
        <f t="shared" si="28"/>
        <v>0</v>
      </c>
      <c r="K326" s="128">
        <f t="shared" si="28"/>
        <v>0</v>
      </c>
      <c r="L326" s="128">
        <f t="shared" si="28"/>
        <v>0</v>
      </c>
    </row>
    <row r="327" spans="1:12" hidden="1">
      <c r="A327" s="133">
        <v>3</v>
      </c>
      <c r="B327" s="160">
        <v>3</v>
      </c>
      <c r="C327" s="160">
        <v>1</v>
      </c>
      <c r="D327" s="160">
        <v>5</v>
      </c>
      <c r="E327" s="160">
        <v>1</v>
      </c>
      <c r="F327" s="161"/>
      <c r="G327" s="140" t="s">
        <v>194</v>
      </c>
      <c r="H327" s="184">
        <v>294</v>
      </c>
      <c r="I327" s="128">
        <f t="shared" si="28"/>
        <v>0</v>
      </c>
      <c r="J327" s="204">
        <f t="shared" si="28"/>
        <v>0</v>
      </c>
      <c r="K327" s="149">
        <f t="shared" si="28"/>
        <v>0</v>
      </c>
      <c r="L327" s="149">
        <f t="shared" si="28"/>
        <v>0</v>
      </c>
    </row>
    <row r="328" spans="1:12" hidden="1">
      <c r="A328" s="138">
        <v>3</v>
      </c>
      <c r="B328" s="139">
        <v>3</v>
      </c>
      <c r="C328" s="139">
        <v>1</v>
      </c>
      <c r="D328" s="139">
        <v>5</v>
      </c>
      <c r="E328" s="139">
        <v>1</v>
      </c>
      <c r="F328" s="141">
        <v>1</v>
      </c>
      <c r="G328" s="140" t="s">
        <v>343</v>
      </c>
      <c r="H328" s="184">
        <v>295</v>
      </c>
      <c r="I328" s="145">
        <v>0</v>
      </c>
      <c r="J328" s="192">
        <v>0</v>
      </c>
      <c r="K328" s="192">
        <v>0</v>
      </c>
      <c r="L328" s="191">
        <v>0</v>
      </c>
    </row>
    <row r="329" spans="1:12" hidden="1">
      <c r="A329" s="138">
        <v>3</v>
      </c>
      <c r="B329" s="139">
        <v>3</v>
      </c>
      <c r="C329" s="139">
        <v>1</v>
      </c>
      <c r="D329" s="139">
        <v>6</v>
      </c>
      <c r="E329" s="139"/>
      <c r="F329" s="141"/>
      <c r="G329" s="140" t="s">
        <v>167</v>
      </c>
      <c r="H329" s="184">
        <v>296</v>
      </c>
      <c r="I329" s="128">
        <f t="shared" ref="I329:L330" si="29">I330</f>
        <v>0</v>
      </c>
      <c r="J329" s="203">
        <f t="shared" si="29"/>
        <v>0</v>
      </c>
      <c r="K329" s="128">
        <f t="shared" si="29"/>
        <v>0</v>
      </c>
      <c r="L329" s="128">
        <f t="shared" si="29"/>
        <v>0</v>
      </c>
    </row>
    <row r="330" spans="1:12" hidden="1">
      <c r="A330" s="138">
        <v>3</v>
      </c>
      <c r="B330" s="139">
        <v>3</v>
      </c>
      <c r="C330" s="139">
        <v>1</v>
      </c>
      <c r="D330" s="139">
        <v>6</v>
      </c>
      <c r="E330" s="139">
        <v>1</v>
      </c>
      <c r="F330" s="141"/>
      <c r="G330" s="140" t="s">
        <v>167</v>
      </c>
      <c r="H330" s="184">
        <v>297</v>
      </c>
      <c r="I330" s="127">
        <f t="shared" si="29"/>
        <v>0</v>
      </c>
      <c r="J330" s="203">
        <f t="shared" si="29"/>
        <v>0</v>
      </c>
      <c r="K330" s="128">
        <f t="shared" si="29"/>
        <v>0</v>
      </c>
      <c r="L330" s="128">
        <f t="shared" si="29"/>
        <v>0</v>
      </c>
    </row>
    <row r="331" spans="1:12" hidden="1">
      <c r="A331" s="138">
        <v>3</v>
      </c>
      <c r="B331" s="139">
        <v>3</v>
      </c>
      <c r="C331" s="139">
        <v>1</v>
      </c>
      <c r="D331" s="139">
        <v>6</v>
      </c>
      <c r="E331" s="139">
        <v>1</v>
      </c>
      <c r="F331" s="141">
        <v>1</v>
      </c>
      <c r="G331" s="140" t="s">
        <v>167</v>
      </c>
      <c r="H331" s="184">
        <v>298</v>
      </c>
      <c r="I331" s="192">
        <v>0</v>
      </c>
      <c r="J331" s="192">
        <v>0</v>
      </c>
      <c r="K331" s="192">
        <v>0</v>
      </c>
      <c r="L331" s="191">
        <v>0</v>
      </c>
    </row>
    <row r="332" spans="1:12" hidden="1">
      <c r="A332" s="138">
        <v>3</v>
      </c>
      <c r="B332" s="139">
        <v>3</v>
      </c>
      <c r="C332" s="139">
        <v>1</v>
      </c>
      <c r="D332" s="139">
        <v>7</v>
      </c>
      <c r="E332" s="139"/>
      <c r="F332" s="141"/>
      <c r="G332" s="140" t="s">
        <v>195</v>
      </c>
      <c r="H332" s="184">
        <v>299</v>
      </c>
      <c r="I332" s="127">
        <f>I333</f>
        <v>0</v>
      </c>
      <c r="J332" s="203">
        <f>J333</f>
        <v>0</v>
      </c>
      <c r="K332" s="128">
        <f>K333</f>
        <v>0</v>
      </c>
      <c r="L332" s="128">
        <f>L333</f>
        <v>0</v>
      </c>
    </row>
    <row r="333" spans="1:12" hidden="1">
      <c r="A333" s="138">
        <v>3</v>
      </c>
      <c r="B333" s="139">
        <v>3</v>
      </c>
      <c r="C333" s="139">
        <v>1</v>
      </c>
      <c r="D333" s="139">
        <v>7</v>
      </c>
      <c r="E333" s="139">
        <v>1</v>
      </c>
      <c r="F333" s="141"/>
      <c r="G333" s="140" t="s">
        <v>195</v>
      </c>
      <c r="H333" s="184">
        <v>300</v>
      </c>
      <c r="I333" s="127">
        <f>I334+I335</f>
        <v>0</v>
      </c>
      <c r="J333" s="127">
        <f>J334+J335</f>
        <v>0</v>
      </c>
      <c r="K333" s="127">
        <f>K334+K335</f>
        <v>0</v>
      </c>
      <c r="L333" s="127">
        <f>L334+L335</f>
        <v>0</v>
      </c>
    </row>
    <row r="334" spans="1:12" ht="25.5" hidden="1" customHeight="1">
      <c r="A334" s="138">
        <v>3</v>
      </c>
      <c r="B334" s="139">
        <v>3</v>
      </c>
      <c r="C334" s="139">
        <v>1</v>
      </c>
      <c r="D334" s="139">
        <v>7</v>
      </c>
      <c r="E334" s="139">
        <v>1</v>
      </c>
      <c r="F334" s="141">
        <v>1</v>
      </c>
      <c r="G334" s="140" t="s">
        <v>196</v>
      </c>
      <c r="H334" s="184">
        <v>301</v>
      </c>
      <c r="I334" s="192">
        <v>0</v>
      </c>
      <c r="J334" s="192">
        <v>0</v>
      </c>
      <c r="K334" s="192">
        <v>0</v>
      </c>
      <c r="L334" s="191">
        <v>0</v>
      </c>
    </row>
    <row r="335" spans="1:12" ht="25.5" hidden="1" customHeight="1">
      <c r="A335" s="138">
        <v>3</v>
      </c>
      <c r="B335" s="139">
        <v>3</v>
      </c>
      <c r="C335" s="139">
        <v>1</v>
      </c>
      <c r="D335" s="139">
        <v>7</v>
      </c>
      <c r="E335" s="139">
        <v>1</v>
      </c>
      <c r="F335" s="141">
        <v>2</v>
      </c>
      <c r="G335" s="140" t="s">
        <v>197</v>
      </c>
      <c r="H335" s="184">
        <v>302</v>
      </c>
      <c r="I335" s="145">
        <v>0</v>
      </c>
      <c r="J335" s="145">
        <v>0</v>
      </c>
      <c r="K335" s="145">
        <v>0</v>
      </c>
      <c r="L335" s="145">
        <v>0</v>
      </c>
    </row>
    <row r="336" spans="1:12" ht="38.25" hidden="1" customHeight="1">
      <c r="A336" s="138">
        <v>3</v>
      </c>
      <c r="B336" s="139">
        <v>3</v>
      </c>
      <c r="C336" s="139">
        <v>2</v>
      </c>
      <c r="D336" s="139"/>
      <c r="E336" s="139"/>
      <c r="F336" s="141"/>
      <c r="G336" s="140" t="s">
        <v>198</v>
      </c>
      <c r="H336" s="184">
        <v>303</v>
      </c>
      <c r="I336" s="127">
        <f>SUM(I337+I346+I350+I354+I358+I361+I364)</f>
        <v>0</v>
      </c>
      <c r="J336" s="203">
        <f>SUM(J337+J346+J350+J354+J358+J361+J364)</f>
        <v>0</v>
      </c>
      <c r="K336" s="128">
        <f>SUM(K337+K346+K350+K354+K358+K361+K364)</f>
        <v>0</v>
      </c>
      <c r="L336" s="128">
        <f>SUM(L337+L346+L350+L354+L358+L361+L364)</f>
        <v>0</v>
      </c>
    </row>
    <row r="337" spans="1:15" hidden="1">
      <c r="A337" s="138">
        <v>3</v>
      </c>
      <c r="B337" s="139">
        <v>3</v>
      </c>
      <c r="C337" s="139">
        <v>2</v>
      </c>
      <c r="D337" s="139">
        <v>1</v>
      </c>
      <c r="E337" s="139"/>
      <c r="F337" s="141"/>
      <c r="G337" s="140" t="s">
        <v>150</v>
      </c>
      <c r="H337" s="184">
        <v>304</v>
      </c>
      <c r="I337" s="127">
        <f>I338</f>
        <v>0</v>
      </c>
      <c r="J337" s="203">
        <f>J338</f>
        <v>0</v>
      </c>
      <c r="K337" s="128">
        <f>K338</f>
        <v>0</v>
      </c>
      <c r="L337" s="128">
        <f>L338</f>
        <v>0</v>
      </c>
    </row>
    <row r="338" spans="1:15" hidden="1">
      <c r="A338" s="142">
        <v>3</v>
      </c>
      <c r="B338" s="138">
        <v>3</v>
      </c>
      <c r="C338" s="139">
        <v>2</v>
      </c>
      <c r="D338" s="140">
        <v>1</v>
      </c>
      <c r="E338" s="138">
        <v>1</v>
      </c>
      <c r="F338" s="141"/>
      <c r="G338" s="140" t="s">
        <v>150</v>
      </c>
      <c r="H338" s="184">
        <v>305</v>
      </c>
      <c r="I338" s="127">
        <f>SUM(I339:I339)</f>
        <v>0</v>
      </c>
      <c r="J338" s="127">
        <f>SUM(J339:J339)</f>
        <v>0</v>
      </c>
      <c r="K338" s="127">
        <f>SUM(K339:K339)</f>
        <v>0</v>
      </c>
      <c r="L338" s="127">
        <f>SUM(L339:L339)</f>
        <v>0</v>
      </c>
      <c r="M338" s="205"/>
      <c r="N338" s="205"/>
      <c r="O338" s="205"/>
    </row>
    <row r="339" spans="1:15" hidden="1">
      <c r="A339" s="142">
        <v>3</v>
      </c>
      <c r="B339" s="138">
        <v>3</v>
      </c>
      <c r="C339" s="139">
        <v>2</v>
      </c>
      <c r="D339" s="140">
        <v>1</v>
      </c>
      <c r="E339" s="138">
        <v>1</v>
      </c>
      <c r="F339" s="141">
        <v>1</v>
      </c>
      <c r="G339" s="140" t="s">
        <v>151</v>
      </c>
      <c r="H339" s="184">
        <v>306</v>
      </c>
      <c r="I339" s="192">
        <v>0</v>
      </c>
      <c r="J339" s="192">
        <v>0</v>
      </c>
      <c r="K339" s="192">
        <v>0</v>
      </c>
      <c r="L339" s="191">
        <v>0</v>
      </c>
    </row>
    <row r="340" spans="1:15" hidden="1">
      <c r="A340" s="142">
        <v>3</v>
      </c>
      <c r="B340" s="138">
        <v>3</v>
      </c>
      <c r="C340" s="139">
        <v>2</v>
      </c>
      <c r="D340" s="140">
        <v>1</v>
      </c>
      <c r="E340" s="138">
        <v>2</v>
      </c>
      <c r="F340" s="141"/>
      <c r="G340" s="162" t="s">
        <v>172</v>
      </c>
      <c r="H340" s="184">
        <v>307</v>
      </c>
      <c r="I340" s="127">
        <f>SUM(I341:I342)</f>
        <v>0</v>
      </c>
      <c r="J340" s="127">
        <f>SUM(J341:J342)</f>
        <v>0</v>
      </c>
      <c r="K340" s="127">
        <f>SUM(K341:K342)</f>
        <v>0</v>
      </c>
      <c r="L340" s="127">
        <f>SUM(L341:L342)</f>
        <v>0</v>
      </c>
    </row>
    <row r="341" spans="1:15" hidden="1">
      <c r="A341" s="142">
        <v>3</v>
      </c>
      <c r="B341" s="138">
        <v>3</v>
      </c>
      <c r="C341" s="139">
        <v>2</v>
      </c>
      <c r="D341" s="140">
        <v>1</v>
      </c>
      <c r="E341" s="138">
        <v>2</v>
      </c>
      <c r="F341" s="141">
        <v>1</v>
      </c>
      <c r="G341" s="162" t="s">
        <v>153</v>
      </c>
      <c r="H341" s="184">
        <v>308</v>
      </c>
      <c r="I341" s="192">
        <v>0</v>
      </c>
      <c r="J341" s="192">
        <v>0</v>
      </c>
      <c r="K341" s="192">
        <v>0</v>
      </c>
      <c r="L341" s="191">
        <v>0</v>
      </c>
    </row>
    <row r="342" spans="1:15" hidden="1">
      <c r="A342" s="142">
        <v>3</v>
      </c>
      <c r="B342" s="138">
        <v>3</v>
      </c>
      <c r="C342" s="139">
        <v>2</v>
      </c>
      <c r="D342" s="140">
        <v>1</v>
      </c>
      <c r="E342" s="138">
        <v>2</v>
      </c>
      <c r="F342" s="141">
        <v>2</v>
      </c>
      <c r="G342" s="162" t="s">
        <v>154</v>
      </c>
      <c r="H342" s="184">
        <v>309</v>
      </c>
      <c r="I342" s="145">
        <v>0</v>
      </c>
      <c r="J342" s="145">
        <v>0</v>
      </c>
      <c r="K342" s="145">
        <v>0</v>
      </c>
      <c r="L342" s="145">
        <v>0</v>
      </c>
    </row>
    <row r="343" spans="1:15" hidden="1">
      <c r="A343" s="142">
        <v>3</v>
      </c>
      <c r="B343" s="138">
        <v>3</v>
      </c>
      <c r="C343" s="139">
        <v>2</v>
      </c>
      <c r="D343" s="140">
        <v>1</v>
      </c>
      <c r="E343" s="138">
        <v>3</v>
      </c>
      <c r="F343" s="141"/>
      <c r="G343" s="162" t="s">
        <v>155</v>
      </c>
      <c r="H343" s="184">
        <v>310</v>
      </c>
      <c r="I343" s="127">
        <f>SUM(I344:I345)</f>
        <v>0</v>
      </c>
      <c r="J343" s="127">
        <f>SUM(J344:J345)</f>
        <v>0</v>
      </c>
      <c r="K343" s="127">
        <f>SUM(K344:K345)</f>
        <v>0</v>
      </c>
      <c r="L343" s="127">
        <f>SUM(L344:L345)</f>
        <v>0</v>
      </c>
    </row>
    <row r="344" spans="1:15" hidden="1">
      <c r="A344" s="142">
        <v>3</v>
      </c>
      <c r="B344" s="138">
        <v>3</v>
      </c>
      <c r="C344" s="139">
        <v>2</v>
      </c>
      <c r="D344" s="140">
        <v>1</v>
      </c>
      <c r="E344" s="138">
        <v>3</v>
      </c>
      <c r="F344" s="141">
        <v>1</v>
      </c>
      <c r="G344" s="162" t="s">
        <v>156</v>
      </c>
      <c r="H344" s="184">
        <v>311</v>
      </c>
      <c r="I344" s="145">
        <v>0</v>
      </c>
      <c r="J344" s="145">
        <v>0</v>
      </c>
      <c r="K344" s="145">
        <v>0</v>
      </c>
      <c r="L344" s="145">
        <v>0</v>
      </c>
    </row>
    <row r="345" spans="1:15" hidden="1">
      <c r="A345" s="142">
        <v>3</v>
      </c>
      <c r="B345" s="138">
        <v>3</v>
      </c>
      <c r="C345" s="139">
        <v>2</v>
      </c>
      <c r="D345" s="140">
        <v>1</v>
      </c>
      <c r="E345" s="138">
        <v>3</v>
      </c>
      <c r="F345" s="141">
        <v>2</v>
      </c>
      <c r="G345" s="162" t="s">
        <v>173</v>
      </c>
      <c r="H345" s="184">
        <v>312</v>
      </c>
      <c r="I345" s="163">
        <v>0</v>
      </c>
      <c r="J345" s="206">
        <v>0</v>
      </c>
      <c r="K345" s="163">
        <v>0</v>
      </c>
      <c r="L345" s="163">
        <v>0</v>
      </c>
    </row>
    <row r="346" spans="1:15" hidden="1">
      <c r="A346" s="150">
        <v>3</v>
      </c>
      <c r="B346" s="150">
        <v>3</v>
      </c>
      <c r="C346" s="159">
        <v>2</v>
      </c>
      <c r="D346" s="162">
        <v>2</v>
      </c>
      <c r="E346" s="159"/>
      <c r="F346" s="161"/>
      <c r="G346" s="162" t="s">
        <v>185</v>
      </c>
      <c r="H346" s="184">
        <v>313</v>
      </c>
      <c r="I346" s="155">
        <f>I347</f>
        <v>0</v>
      </c>
      <c r="J346" s="207">
        <f>J347</f>
        <v>0</v>
      </c>
      <c r="K346" s="156">
        <f>K347</f>
        <v>0</v>
      </c>
      <c r="L346" s="156">
        <f>L347</f>
        <v>0</v>
      </c>
    </row>
    <row r="347" spans="1:15" hidden="1">
      <c r="A347" s="142">
        <v>3</v>
      </c>
      <c r="B347" s="142">
        <v>3</v>
      </c>
      <c r="C347" s="138">
        <v>2</v>
      </c>
      <c r="D347" s="140">
        <v>2</v>
      </c>
      <c r="E347" s="138">
        <v>1</v>
      </c>
      <c r="F347" s="141"/>
      <c r="G347" s="162" t="s">
        <v>185</v>
      </c>
      <c r="H347" s="184">
        <v>314</v>
      </c>
      <c r="I347" s="127">
        <f>SUM(I348:I349)</f>
        <v>0</v>
      </c>
      <c r="J347" s="168">
        <f>SUM(J348:J349)</f>
        <v>0</v>
      </c>
      <c r="K347" s="128">
        <f>SUM(K348:K349)</f>
        <v>0</v>
      </c>
      <c r="L347" s="128">
        <f>SUM(L348:L349)</f>
        <v>0</v>
      </c>
    </row>
    <row r="348" spans="1:15" ht="25.5" hidden="1" customHeight="1">
      <c r="A348" s="142">
        <v>3</v>
      </c>
      <c r="B348" s="142">
        <v>3</v>
      </c>
      <c r="C348" s="138">
        <v>2</v>
      </c>
      <c r="D348" s="140">
        <v>2</v>
      </c>
      <c r="E348" s="142">
        <v>1</v>
      </c>
      <c r="F348" s="173">
        <v>1</v>
      </c>
      <c r="G348" s="140" t="s">
        <v>186</v>
      </c>
      <c r="H348" s="184">
        <v>315</v>
      </c>
      <c r="I348" s="145">
        <v>0</v>
      </c>
      <c r="J348" s="145">
        <v>0</v>
      </c>
      <c r="K348" s="145">
        <v>0</v>
      </c>
      <c r="L348" s="145">
        <v>0</v>
      </c>
    </row>
    <row r="349" spans="1:15" hidden="1">
      <c r="A349" s="150">
        <v>3</v>
      </c>
      <c r="B349" s="150">
        <v>3</v>
      </c>
      <c r="C349" s="151">
        <v>2</v>
      </c>
      <c r="D349" s="152">
        <v>2</v>
      </c>
      <c r="E349" s="153">
        <v>1</v>
      </c>
      <c r="F349" s="181">
        <v>2</v>
      </c>
      <c r="G349" s="153" t="s">
        <v>187</v>
      </c>
      <c r="H349" s="184">
        <v>316</v>
      </c>
      <c r="I349" s="145">
        <v>0</v>
      </c>
      <c r="J349" s="145">
        <v>0</v>
      </c>
      <c r="K349" s="145">
        <v>0</v>
      </c>
      <c r="L349" s="145">
        <v>0</v>
      </c>
    </row>
    <row r="350" spans="1:15" ht="25.5" hidden="1" customHeight="1">
      <c r="A350" s="142">
        <v>3</v>
      </c>
      <c r="B350" s="142">
        <v>3</v>
      </c>
      <c r="C350" s="138">
        <v>2</v>
      </c>
      <c r="D350" s="139">
        <v>3</v>
      </c>
      <c r="E350" s="140"/>
      <c r="F350" s="173"/>
      <c r="G350" s="140" t="s">
        <v>188</v>
      </c>
      <c r="H350" s="184">
        <v>317</v>
      </c>
      <c r="I350" s="127">
        <f>I351</f>
        <v>0</v>
      </c>
      <c r="J350" s="168">
        <f>J351</f>
        <v>0</v>
      </c>
      <c r="K350" s="128">
        <f>K351</f>
        <v>0</v>
      </c>
      <c r="L350" s="128">
        <f>L351</f>
        <v>0</v>
      </c>
    </row>
    <row r="351" spans="1:15" ht="25.5" hidden="1" customHeight="1">
      <c r="A351" s="142">
        <v>3</v>
      </c>
      <c r="B351" s="142">
        <v>3</v>
      </c>
      <c r="C351" s="138">
        <v>2</v>
      </c>
      <c r="D351" s="139">
        <v>3</v>
      </c>
      <c r="E351" s="140">
        <v>1</v>
      </c>
      <c r="F351" s="173"/>
      <c r="G351" s="140" t="s">
        <v>188</v>
      </c>
      <c r="H351" s="184">
        <v>318</v>
      </c>
      <c r="I351" s="127">
        <f>I352+I353</f>
        <v>0</v>
      </c>
      <c r="J351" s="127">
        <f>J352+J353</f>
        <v>0</v>
      </c>
      <c r="K351" s="127">
        <f>K352+K353</f>
        <v>0</v>
      </c>
      <c r="L351" s="127">
        <f>L352+L353</f>
        <v>0</v>
      </c>
    </row>
    <row r="352" spans="1:15" ht="25.5" hidden="1" customHeight="1">
      <c r="A352" s="142">
        <v>3</v>
      </c>
      <c r="B352" s="142">
        <v>3</v>
      </c>
      <c r="C352" s="138">
        <v>2</v>
      </c>
      <c r="D352" s="139">
        <v>3</v>
      </c>
      <c r="E352" s="140">
        <v>1</v>
      </c>
      <c r="F352" s="173">
        <v>1</v>
      </c>
      <c r="G352" s="140" t="s">
        <v>189</v>
      </c>
      <c r="H352" s="184">
        <v>319</v>
      </c>
      <c r="I352" s="192">
        <v>0</v>
      </c>
      <c r="J352" s="192">
        <v>0</v>
      </c>
      <c r="K352" s="192">
        <v>0</v>
      </c>
      <c r="L352" s="191">
        <v>0</v>
      </c>
    </row>
    <row r="353" spans="1:12" ht="25.5" hidden="1" customHeight="1">
      <c r="A353" s="142">
        <v>3</v>
      </c>
      <c r="B353" s="142">
        <v>3</v>
      </c>
      <c r="C353" s="138">
        <v>2</v>
      </c>
      <c r="D353" s="139">
        <v>3</v>
      </c>
      <c r="E353" s="140">
        <v>1</v>
      </c>
      <c r="F353" s="173">
        <v>2</v>
      </c>
      <c r="G353" s="140" t="s">
        <v>190</v>
      </c>
      <c r="H353" s="184">
        <v>320</v>
      </c>
      <c r="I353" s="145">
        <v>0</v>
      </c>
      <c r="J353" s="145">
        <v>0</v>
      </c>
      <c r="K353" s="145">
        <v>0</v>
      </c>
      <c r="L353" s="145">
        <v>0</v>
      </c>
    </row>
    <row r="354" spans="1:12" hidden="1">
      <c r="A354" s="142">
        <v>3</v>
      </c>
      <c r="B354" s="142">
        <v>3</v>
      </c>
      <c r="C354" s="138">
        <v>2</v>
      </c>
      <c r="D354" s="139">
        <v>4</v>
      </c>
      <c r="E354" s="139"/>
      <c r="F354" s="141"/>
      <c r="G354" s="140" t="s">
        <v>191</v>
      </c>
      <c r="H354" s="184">
        <v>321</v>
      </c>
      <c r="I354" s="127">
        <f>I355</f>
        <v>0</v>
      </c>
      <c r="J354" s="168">
        <f>J355</f>
        <v>0</v>
      </c>
      <c r="K354" s="128">
        <f>K355</f>
        <v>0</v>
      </c>
      <c r="L354" s="128">
        <f>L355</f>
        <v>0</v>
      </c>
    </row>
    <row r="355" spans="1:12" hidden="1">
      <c r="A355" s="158">
        <v>3</v>
      </c>
      <c r="B355" s="158">
        <v>3</v>
      </c>
      <c r="C355" s="133">
        <v>2</v>
      </c>
      <c r="D355" s="131">
        <v>4</v>
      </c>
      <c r="E355" s="131">
        <v>1</v>
      </c>
      <c r="F355" s="134"/>
      <c r="G355" s="140" t="s">
        <v>191</v>
      </c>
      <c r="H355" s="184">
        <v>322</v>
      </c>
      <c r="I355" s="148">
        <f>SUM(I356:I357)</f>
        <v>0</v>
      </c>
      <c r="J355" s="170">
        <f>SUM(J356:J357)</f>
        <v>0</v>
      </c>
      <c r="K355" s="149">
        <f>SUM(K356:K357)</f>
        <v>0</v>
      </c>
      <c r="L355" s="149">
        <f>SUM(L356:L357)</f>
        <v>0</v>
      </c>
    </row>
    <row r="356" spans="1:12" hidden="1">
      <c r="A356" s="142">
        <v>3</v>
      </c>
      <c r="B356" s="142">
        <v>3</v>
      </c>
      <c r="C356" s="138">
        <v>2</v>
      </c>
      <c r="D356" s="139">
        <v>4</v>
      </c>
      <c r="E356" s="139">
        <v>1</v>
      </c>
      <c r="F356" s="141">
        <v>1</v>
      </c>
      <c r="G356" s="140" t="s">
        <v>192</v>
      </c>
      <c r="H356" s="184">
        <v>323</v>
      </c>
      <c r="I356" s="145">
        <v>0</v>
      </c>
      <c r="J356" s="145">
        <v>0</v>
      </c>
      <c r="K356" s="145">
        <v>0</v>
      </c>
      <c r="L356" s="145">
        <v>0</v>
      </c>
    </row>
    <row r="357" spans="1:12" hidden="1">
      <c r="A357" s="142">
        <v>3</v>
      </c>
      <c r="B357" s="142">
        <v>3</v>
      </c>
      <c r="C357" s="138">
        <v>2</v>
      </c>
      <c r="D357" s="139">
        <v>4</v>
      </c>
      <c r="E357" s="139">
        <v>1</v>
      </c>
      <c r="F357" s="141">
        <v>2</v>
      </c>
      <c r="G357" s="140" t="s">
        <v>199</v>
      </c>
      <c r="H357" s="184">
        <v>324</v>
      </c>
      <c r="I357" s="145">
        <v>0</v>
      </c>
      <c r="J357" s="145">
        <v>0</v>
      </c>
      <c r="K357" s="145">
        <v>0</v>
      </c>
      <c r="L357" s="145">
        <v>0</v>
      </c>
    </row>
    <row r="358" spans="1:12" hidden="1">
      <c r="A358" s="142">
        <v>3</v>
      </c>
      <c r="B358" s="142">
        <v>3</v>
      </c>
      <c r="C358" s="138">
        <v>2</v>
      </c>
      <c r="D358" s="139">
        <v>5</v>
      </c>
      <c r="E358" s="139"/>
      <c r="F358" s="141"/>
      <c r="G358" s="140" t="s">
        <v>194</v>
      </c>
      <c r="H358" s="184">
        <v>325</v>
      </c>
      <c r="I358" s="127">
        <f t="shared" ref="I358:L359" si="30">I359</f>
        <v>0</v>
      </c>
      <c r="J358" s="168">
        <f t="shared" si="30"/>
        <v>0</v>
      </c>
      <c r="K358" s="128">
        <f t="shared" si="30"/>
        <v>0</v>
      </c>
      <c r="L358" s="128">
        <f t="shared" si="30"/>
        <v>0</v>
      </c>
    </row>
    <row r="359" spans="1:12" hidden="1">
      <c r="A359" s="158">
        <v>3</v>
      </c>
      <c r="B359" s="158">
        <v>3</v>
      </c>
      <c r="C359" s="133">
        <v>2</v>
      </c>
      <c r="D359" s="131">
        <v>5</v>
      </c>
      <c r="E359" s="131">
        <v>1</v>
      </c>
      <c r="F359" s="134"/>
      <c r="G359" s="140" t="s">
        <v>194</v>
      </c>
      <c r="H359" s="184">
        <v>326</v>
      </c>
      <c r="I359" s="148">
        <f t="shared" si="30"/>
        <v>0</v>
      </c>
      <c r="J359" s="170">
        <f t="shared" si="30"/>
        <v>0</v>
      </c>
      <c r="K359" s="149">
        <f t="shared" si="30"/>
        <v>0</v>
      </c>
      <c r="L359" s="149">
        <f t="shared" si="30"/>
        <v>0</v>
      </c>
    </row>
    <row r="360" spans="1:12" hidden="1">
      <c r="A360" s="142">
        <v>3</v>
      </c>
      <c r="B360" s="142">
        <v>3</v>
      </c>
      <c r="C360" s="138">
        <v>2</v>
      </c>
      <c r="D360" s="139">
        <v>5</v>
      </c>
      <c r="E360" s="139">
        <v>1</v>
      </c>
      <c r="F360" s="141">
        <v>1</v>
      </c>
      <c r="G360" s="140" t="s">
        <v>194</v>
      </c>
      <c r="H360" s="184">
        <v>327</v>
      </c>
      <c r="I360" s="192">
        <v>0</v>
      </c>
      <c r="J360" s="192">
        <v>0</v>
      </c>
      <c r="K360" s="192">
        <v>0</v>
      </c>
      <c r="L360" s="191">
        <v>0</v>
      </c>
    </row>
    <row r="361" spans="1:12" hidden="1">
      <c r="A361" s="142">
        <v>3</v>
      </c>
      <c r="B361" s="142">
        <v>3</v>
      </c>
      <c r="C361" s="138">
        <v>2</v>
      </c>
      <c r="D361" s="139">
        <v>6</v>
      </c>
      <c r="E361" s="139"/>
      <c r="F361" s="141"/>
      <c r="G361" s="140" t="s">
        <v>167</v>
      </c>
      <c r="H361" s="184">
        <v>328</v>
      </c>
      <c r="I361" s="127">
        <f t="shared" ref="I361:L362" si="31">I362</f>
        <v>0</v>
      </c>
      <c r="J361" s="168">
        <f t="shared" si="31"/>
        <v>0</v>
      </c>
      <c r="K361" s="128">
        <f t="shared" si="31"/>
        <v>0</v>
      </c>
      <c r="L361" s="128">
        <f t="shared" si="31"/>
        <v>0</v>
      </c>
    </row>
    <row r="362" spans="1:12" hidden="1">
      <c r="A362" s="142">
        <v>3</v>
      </c>
      <c r="B362" s="142">
        <v>3</v>
      </c>
      <c r="C362" s="138">
        <v>2</v>
      </c>
      <c r="D362" s="139">
        <v>6</v>
      </c>
      <c r="E362" s="139">
        <v>1</v>
      </c>
      <c r="F362" s="141"/>
      <c r="G362" s="140" t="s">
        <v>167</v>
      </c>
      <c r="H362" s="184">
        <v>329</v>
      </c>
      <c r="I362" s="127">
        <f t="shared" si="31"/>
        <v>0</v>
      </c>
      <c r="J362" s="168">
        <f t="shared" si="31"/>
        <v>0</v>
      </c>
      <c r="K362" s="128">
        <f t="shared" si="31"/>
        <v>0</v>
      </c>
      <c r="L362" s="128">
        <f t="shared" si="31"/>
        <v>0</v>
      </c>
    </row>
    <row r="363" spans="1:12" hidden="1">
      <c r="A363" s="150">
        <v>3</v>
      </c>
      <c r="B363" s="150">
        <v>3</v>
      </c>
      <c r="C363" s="151">
        <v>2</v>
      </c>
      <c r="D363" s="152">
        <v>6</v>
      </c>
      <c r="E363" s="152">
        <v>1</v>
      </c>
      <c r="F363" s="154">
        <v>1</v>
      </c>
      <c r="G363" s="153" t="s">
        <v>167</v>
      </c>
      <c r="H363" s="184">
        <v>330</v>
      </c>
      <c r="I363" s="192">
        <v>0</v>
      </c>
      <c r="J363" s="192">
        <v>0</v>
      </c>
      <c r="K363" s="192">
        <v>0</v>
      </c>
      <c r="L363" s="191">
        <v>0</v>
      </c>
    </row>
    <row r="364" spans="1:12" hidden="1">
      <c r="A364" s="142">
        <v>3</v>
      </c>
      <c r="B364" s="142">
        <v>3</v>
      </c>
      <c r="C364" s="138">
        <v>2</v>
      </c>
      <c r="D364" s="139">
        <v>7</v>
      </c>
      <c r="E364" s="139"/>
      <c r="F364" s="141"/>
      <c r="G364" s="140" t="s">
        <v>195</v>
      </c>
      <c r="H364" s="184">
        <v>331</v>
      </c>
      <c r="I364" s="127">
        <f>I365</f>
        <v>0</v>
      </c>
      <c r="J364" s="168">
        <f>J365</f>
        <v>0</v>
      </c>
      <c r="K364" s="128">
        <f>K365</f>
        <v>0</v>
      </c>
      <c r="L364" s="128">
        <f>L365</f>
        <v>0</v>
      </c>
    </row>
    <row r="365" spans="1:12" hidden="1">
      <c r="A365" s="150">
        <v>3</v>
      </c>
      <c r="B365" s="150">
        <v>3</v>
      </c>
      <c r="C365" s="151">
        <v>2</v>
      </c>
      <c r="D365" s="152">
        <v>7</v>
      </c>
      <c r="E365" s="152">
        <v>1</v>
      </c>
      <c r="F365" s="154"/>
      <c r="G365" s="140" t="s">
        <v>195</v>
      </c>
      <c r="H365" s="184">
        <v>332</v>
      </c>
      <c r="I365" s="127">
        <f>SUM(I366:I367)</f>
        <v>0</v>
      </c>
      <c r="J365" s="127">
        <f>SUM(J366:J367)</f>
        <v>0</v>
      </c>
      <c r="K365" s="127">
        <f>SUM(K366:K367)</f>
        <v>0</v>
      </c>
      <c r="L365" s="127">
        <f>SUM(L366:L367)</f>
        <v>0</v>
      </c>
    </row>
    <row r="366" spans="1:12" ht="25.5" hidden="1" customHeight="1">
      <c r="A366" s="142">
        <v>3</v>
      </c>
      <c r="B366" s="142">
        <v>3</v>
      </c>
      <c r="C366" s="138">
        <v>2</v>
      </c>
      <c r="D366" s="139">
        <v>7</v>
      </c>
      <c r="E366" s="139">
        <v>1</v>
      </c>
      <c r="F366" s="141">
        <v>1</v>
      </c>
      <c r="G366" s="140" t="s">
        <v>196</v>
      </c>
      <c r="H366" s="184">
        <v>333</v>
      </c>
      <c r="I366" s="192">
        <v>0</v>
      </c>
      <c r="J366" s="192">
        <v>0</v>
      </c>
      <c r="K366" s="192">
        <v>0</v>
      </c>
      <c r="L366" s="191">
        <v>0</v>
      </c>
    </row>
    <row r="367" spans="1:12" ht="25.5" hidden="1" customHeight="1">
      <c r="A367" s="142">
        <v>3</v>
      </c>
      <c r="B367" s="142">
        <v>3</v>
      </c>
      <c r="C367" s="138">
        <v>2</v>
      </c>
      <c r="D367" s="139">
        <v>7</v>
      </c>
      <c r="E367" s="139">
        <v>1</v>
      </c>
      <c r="F367" s="141">
        <v>2</v>
      </c>
      <c r="G367" s="140" t="s">
        <v>197</v>
      </c>
      <c r="H367" s="184">
        <v>334</v>
      </c>
      <c r="I367" s="145">
        <v>0</v>
      </c>
      <c r="J367" s="145">
        <v>0</v>
      </c>
      <c r="K367" s="145">
        <v>0</v>
      </c>
      <c r="L367" s="145">
        <v>0</v>
      </c>
    </row>
    <row r="368" spans="1:12">
      <c r="A368" s="108"/>
      <c r="B368" s="108"/>
      <c r="C368" s="109"/>
      <c r="D368" s="208"/>
      <c r="E368" s="209"/>
      <c r="F368" s="210"/>
      <c r="G368" s="211" t="s">
        <v>344</v>
      </c>
      <c r="H368" s="184">
        <v>335</v>
      </c>
      <c r="I368" s="178">
        <f>SUM(I34+I184)</f>
        <v>125000</v>
      </c>
      <c r="J368" s="178">
        <f>SUM(J34+J184)</f>
        <v>97300</v>
      </c>
      <c r="K368" s="178">
        <f>SUM(K34+K184)</f>
        <v>5420.49</v>
      </c>
      <c r="L368" s="178">
        <f>SUM(L34+L184)</f>
        <v>5420.49</v>
      </c>
    </row>
    <row r="369" spans="1:12">
      <c r="G369" s="129"/>
      <c r="H369" s="118"/>
      <c r="I369" s="212"/>
      <c r="J369" s="213"/>
      <c r="K369" s="213"/>
      <c r="L369" s="213"/>
    </row>
    <row r="370" spans="1:12">
      <c r="D370" s="573" t="s">
        <v>200</v>
      </c>
      <c r="E370" s="573"/>
      <c r="F370" s="573"/>
      <c r="G370" s="573"/>
      <c r="H370" s="243"/>
      <c r="I370" s="214"/>
      <c r="J370" s="213"/>
      <c r="K370" s="573" t="s">
        <v>358</v>
      </c>
      <c r="L370" s="573"/>
    </row>
    <row r="371" spans="1:12" ht="18.75" customHeight="1">
      <c r="A371" s="215"/>
      <c r="B371" s="215"/>
      <c r="C371" s="215"/>
      <c r="D371" s="588" t="s">
        <v>201</v>
      </c>
      <c r="E371" s="588"/>
      <c r="F371" s="588"/>
      <c r="G371" s="588"/>
      <c r="I371" s="241" t="s">
        <v>202</v>
      </c>
      <c r="K371" s="576" t="s">
        <v>203</v>
      </c>
      <c r="L371" s="576"/>
    </row>
    <row r="372" spans="1:12" ht="15.75" customHeight="1">
      <c r="I372" s="216"/>
      <c r="K372" s="216"/>
      <c r="L372" s="216"/>
    </row>
    <row r="373" spans="1:12" ht="27" customHeight="1">
      <c r="D373" s="587" t="s">
        <v>449</v>
      </c>
      <c r="E373" s="587"/>
      <c r="F373" s="587"/>
      <c r="G373" s="587"/>
      <c r="I373" s="216"/>
      <c r="K373" s="573" t="s">
        <v>377</v>
      </c>
      <c r="L373" s="573"/>
    </row>
    <row r="374" spans="1:12" ht="25.5" customHeight="1">
      <c r="D374" s="574" t="s">
        <v>440</v>
      </c>
      <c r="E374" s="575"/>
      <c r="F374" s="575"/>
      <c r="G374" s="575"/>
      <c r="H374" s="240"/>
      <c r="I374" s="217" t="s">
        <v>202</v>
      </c>
      <c r="K374" s="576" t="s">
        <v>203</v>
      </c>
      <c r="L374" s="576"/>
    </row>
    <row r="376" spans="1:12">
      <c r="D376" s="84" t="s">
        <v>430</v>
      </c>
    </row>
  </sheetData>
  <sheetProtection formatCells="0" formatColumns="0" formatRows="0" insertColumns="0" insertRows="0" insertHyperlinks="0" deleteColumns="0" deleteRows="0" sort="0" autoFilter="0" pivotTables="0"/>
  <mergeCells count="31">
    <mergeCell ref="G14:K14"/>
    <mergeCell ref="A7:L7"/>
    <mergeCell ref="A9:L9"/>
    <mergeCell ref="A10:L10"/>
    <mergeCell ref="G12:K12"/>
    <mergeCell ref="A13:L13"/>
    <mergeCell ref="G15:K15"/>
    <mergeCell ref="B16:L16"/>
    <mergeCell ref="G18:K18"/>
    <mergeCell ref="G19:K19"/>
    <mergeCell ref="E21:K21"/>
    <mergeCell ref="D373:G373"/>
    <mergeCell ref="K373:L373"/>
    <mergeCell ref="D374:G374"/>
    <mergeCell ref="K374:L374"/>
    <mergeCell ref="L31:L32"/>
    <mergeCell ref="A33:F33"/>
    <mergeCell ref="D370:G370"/>
    <mergeCell ref="K370:L370"/>
    <mergeCell ref="D371:G371"/>
    <mergeCell ref="K371:L371"/>
    <mergeCell ref="A31:F32"/>
    <mergeCell ref="G31:G32"/>
    <mergeCell ref="H31:H32"/>
    <mergeCell ref="I31:J31"/>
    <mergeCell ref="K31:K32"/>
    <mergeCell ref="A22:L22"/>
    <mergeCell ref="A26:I26"/>
    <mergeCell ref="A27:I27"/>
    <mergeCell ref="G29:H29"/>
    <mergeCell ref="A30:I30"/>
  </mergeCells>
  <pageMargins left="0.7" right="0.7" top="0.75" bottom="0.75" header="0.3" footer="0.3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28</vt:i4>
      </vt:variant>
    </vt:vector>
  </HeadingPairs>
  <TitlesOfParts>
    <vt:vector size="28" baseType="lpstr">
      <vt:lpstr>Suvestinė</vt:lpstr>
      <vt:lpstr>Nr.2 VBD suvestinė</vt:lpstr>
      <vt:lpstr>Nr.2 VBD 5.1.2.30.</vt:lpstr>
      <vt:lpstr>Nr.2 VBD 5.1.2.1.</vt:lpstr>
      <vt:lpstr> Nr.2 VBD 5.1.2.16.</vt:lpstr>
      <vt:lpstr> Nr.2 VBD 51.2.23.</vt:lpstr>
      <vt:lpstr>Nr. 2 VBD 5.1.2.31.</vt:lpstr>
      <vt:lpstr>Nr.2 SB suvestinė</vt:lpstr>
      <vt:lpstr> Nr.2 SB 5.1.2.28.</vt:lpstr>
      <vt:lpstr>Nr.2 SB 5.1.2.1.</vt:lpstr>
      <vt:lpstr> Nr.2 SB 5.1.2.16.</vt:lpstr>
      <vt:lpstr>Nr. 2 SB 5.1.2.23.</vt:lpstr>
      <vt:lpstr>Nr. 2 SB 5.1.2.30.</vt:lpstr>
      <vt:lpstr>Nr. 2 SB 5.1.2.31.</vt:lpstr>
      <vt:lpstr> Nr.2 SB 9.1.1.17</vt:lpstr>
      <vt:lpstr> Nr.2 S suvestinė</vt:lpstr>
      <vt:lpstr>Nr.2 S 5.1.2.1.</vt:lpstr>
      <vt:lpstr> Nr.2 S 5.1.2.16.</vt:lpstr>
      <vt:lpstr> 9 priedas </vt:lpstr>
      <vt:lpstr>Pažyma prie 9 priedo</vt:lpstr>
      <vt:lpstr>Pažyma apie pajamas</vt:lpstr>
      <vt:lpstr>Forma S 7</vt:lpstr>
      <vt:lpstr>Pažyma dėl sukaup FS pagal </vt:lpstr>
      <vt:lpstr>Pažyma dėl gautų FS pagal šalt</vt:lpstr>
      <vt:lpstr>Suvestinė F Nr. B-9</vt:lpstr>
      <vt:lpstr>5.1.2.1., 5.1.2.31.</vt:lpstr>
      <vt:lpstr>5.1.2.16.</vt:lpstr>
      <vt:lpstr>5.1.2.23.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Direktore</cp:lastModifiedBy>
  <cp:lastPrinted>2022-10-11T06:20:48Z</cp:lastPrinted>
  <dcterms:created xsi:type="dcterms:W3CDTF">2019-01-14T20:28:53Z</dcterms:created>
  <dcterms:modified xsi:type="dcterms:W3CDTF">2022-12-08T13:11:57Z</dcterms:modified>
</cp:coreProperties>
</file>